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 e Karen\Documents\@SIGEPRO\Abril 2021\Mensagem_Sem_Título (2)\"/>
    </mc:Choice>
  </mc:AlternateContent>
  <bookViews>
    <workbookView xWindow="0" yWindow="0" windowWidth="28800" windowHeight="12435"/>
  </bookViews>
  <sheets>
    <sheet name="Anexo IV-H" sheetId="1" r:id="rId1"/>
    <sheet name="BEN_AMO" sheetId="2" state="veryHidden" r:id="rId2"/>
    <sheet name="BEN_AT" sheetId="3" state="veryHidden" r:id="rId3"/>
    <sheet name="BEN_AA" sheetId="4" state="veryHidden" r:id="rId4"/>
    <sheet name="BEN_APE" sheetId="5" state="veryHidden" r:id="rId5"/>
  </sheets>
  <calcPr calcId="152511"/>
</workbook>
</file>

<file path=xl/calcChain.xml><?xml version="1.0" encoding="utf-8"?>
<calcChain xmlns="http://schemas.openxmlformats.org/spreadsheetml/2006/main">
  <c r="I10" i="5" l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E9" i="5"/>
  <c r="G9" i="5" s="1"/>
  <c r="H9" i="5" s="1"/>
  <c r="B10" i="5" s="1"/>
  <c r="E10" i="5" s="1"/>
  <c r="G10" i="5" s="1"/>
  <c r="H10" i="5" s="1"/>
  <c r="B11" i="5" s="1"/>
  <c r="E11" i="5" s="1"/>
  <c r="G11" i="5" s="1"/>
  <c r="H11" i="5" s="1"/>
  <c r="B12" i="5" s="1"/>
  <c r="E12" i="5" s="1"/>
  <c r="G12" i="5" s="1"/>
  <c r="H12" i="5" s="1"/>
  <c r="I11" i="4"/>
  <c r="I12" i="4" s="1"/>
  <c r="I13" i="4" s="1"/>
  <c r="I14" i="4" s="1"/>
  <c r="I15" i="4" s="1"/>
  <c r="I16" i="4" s="1"/>
  <c r="I17" i="4" s="1"/>
  <c r="I18" i="4" s="1"/>
  <c r="I19" i="4" s="1"/>
  <c r="I20" i="4" s="1"/>
  <c r="I10" i="4"/>
  <c r="E9" i="4"/>
  <c r="I10" i="3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H9" i="3"/>
  <c r="B10" i="3" s="1"/>
  <c r="E10" i="3" s="1"/>
  <c r="F10" i="3" s="1"/>
  <c r="H10" i="3" s="1"/>
  <c r="B11" i="3" s="1"/>
  <c r="E11" i="3" s="1"/>
  <c r="F11" i="3" s="1"/>
  <c r="H11" i="3" s="1"/>
  <c r="B12" i="3" s="1"/>
  <c r="E12" i="3" s="1"/>
  <c r="F12" i="3" s="1"/>
  <c r="H12" i="3" s="1"/>
  <c r="F9" i="3"/>
  <c r="E9" i="3"/>
  <c r="G17" i="2"/>
  <c r="G18" i="2" s="1"/>
  <c r="G19" i="2" s="1"/>
  <c r="G20" i="2" s="1"/>
  <c r="G15" i="2"/>
  <c r="G16" i="2" s="1"/>
  <c r="F15" i="2"/>
  <c r="I14" i="2"/>
  <c r="I15" i="2" s="1"/>
  <c r="I16" i="2" s="1"/>
  <c r="I17" i="2" s="1"/>
  <c r="I18" i="2" s="1"/>
  <c r="I19" i="2" s="1"/>
  <c r="I20" i="2" s="1"/>
  <c r="H14" i="2"/>
  <c r="G14" i="2"/>
  <c r="F14" i="2"/>
  <c r="H13" i="2"/>
  <c r="H12" i="2"/>
  <c r="H11" i="2"/>
  <c r="I10" i="2"/>
  <c r="I11" i="2" s="1"/>
  <c r="I12" i="2" s="1"/>
  <c r="I13" i="2" s="1"/>
  <c r="H10" i="2"/>
  <c r="B10" i="2"/>
  <c r="E10" i="2" s="1"/>
  <c r="B11" i="2" s="1"/>
  <c r="E11" i="2" s="1"/>
  <c r="B12" i="2" s="1"/>
  <c r="E12" i="2" s="1"/>
  <c r="B13" i="2" s="1"/>
  <c r="E13" i="2" s="1"/>
  <c r="B14" i="2" s="1"/>
  <c r="E14" i="2" s="1"/>
  <c r="B15" i="2" s="1"/>
  <c r="E15" i="2" s="1"/>
  <c r="B16" i="2" s="1"/>
  <c r="E16" i="2" s="1"/>
  <c r="B17" i="2" s="1"/>
  <c r="E17" i="2" s="1"/>
  <c r="B18" i="2" s="1"/>
  <c r="E18" i="2" s="1"/>
  <c r="B19" i="2" s="1"/>
  <c r="E19" i="2" s="1"/>
  <c r="B20" i="2" s="1"/>
  <c r="E20" i="2" s="1"/>
  <c r="H9" i="2"/>
  <c r="E9" i="2"/>
  <c r="D20" i="1"/>
  <c r="G12" i="1"/>
  <c r="I11" i="1"/>
  <c r="I12" i="1" s="1"/>
  <c r="H11" i="1"/>
  <c r="H12" i="1" s="1"/>
  <c r="F11" i="1" l="1"/>
  <c r="F12" i="1" s="1"/>
  <c r="B13" i="3"/>
  <c r="E13" i="3" s="1"/>
  <c r="F13" i="3" s="1"/>
  <c r="H13" i="3" s="1"/>
  <c r="B14" i="3" s="1"/>
  <c r="E14" i="3" s="1"/>
  <c r="F14" i="3" s="1"/>
  <c r="H14" i="3" s="1"/>
  <c r="B15" i="3" s="1"/>
  <c r="E15" i="3" s="1"/>
  <c r="F15" i="3" s="1"/>
  <c r="H15" i="3" s="1"/>
  <c r="B16" i="3" s="1"/>
  <c r="E16" i="3" s="1"/>
  <c r="F16" i="3" s="1"/>
  <c r="H16" i="3" s="1"/>
  <c r="B17" i="3" s="1"/>
  <c r="E17" i="3" s="1"/>
  <c r="F17" i="3" s="1"/>
  <c r="H17" i="3" s="1"/>
  <c r="B18" i="3" s="1"/>
  <c r="E18" i="3" s="1"/>
  <c r="F18" i="3" s="1"/>
  <c r="H18" i="3" s="1"/>
  <c r="B19" i="3" s="1"/>
  <c r="E19" i="3" s="1"/>
  <c r="F19" i="3" s="1"/>
  <c r="H19" i="3" s="1"/>
  <c r="B20" i="3" s="1"/>
  <c r="E20" i="3" s="1"/>
  <c r="F20" i="3" s="1"/>
  <c r="H20" i="3" s="1"/>
  <c r="B13" i="5"/>
  <c r="E13" i="5" s="1"/>
  <c r="G13" i="5" s="1"/>
  <c r="H13" i="5" s="1"/>
  <c r="B14" i="5" s="1"/>
  <c r="E14" i="5" s="1"/>
  <c r="G14" i="5" s="1"/>
  <c r="H14" i="5" s="1"/>
  <c r="B15" i="5" s="1"/>
  <c r="E15" i="5" s="1"/>
  <c r="G15" i="5" s="1"/>
  <c r="H15" i="5" s="1"/>
  <c r="B16" i="5" s="1"/>
  <c r="E16" i="5" s="1"/>
  <c r="G16" i="5" s="1"/>
  <c r="H16" i="5" s="1"/>
  <c r="B17" i="5" s="1"/>
  <c r="E17" i="5" s="1"/>
  <c r="G17" i="5" s="1"/>
  <c r="H17" i="5" s="1"/>
  <c r="B18" i="5" s="1"/>
  <c r="E18" i="5" s="1"/>
  <c r="G18" i="5" s="1"/>
  <c r="H18" i="5" s="1"/>
  <c r="B19" i="5" s="1"/>
  <c r="E19" i="5" s="1"/>
  <c r="G19" i="5" s="1"/>
  <c r="H19" i="5" s="1"/>
  <c r="B20" i="5" s="1"/>
  <c r="E20" i="5" s="1"/>
  <c r="G20" i="5" s="1"/>
  <c r="H20" i="5" s="1"/>
  <c r="E11" i="1"/>
  <c r="E12" i="1" s="1"/>
  <c r="B10" i="4"/>
  <c r="E10" i="4" s="1"/>
  <c r="F9" i="4"/>
  <c r="H9" i="4" s="1"/>
  <c r="F16" i="2"/>
  <c r="H15" i="2"/>
  <c r="J11" i="1"/>
  <c r="J12" i="1" s="1"/>
  <c r="F10" i="4" l="1"/>
  <c r="H10" i="4" s="1"/>
  <c r="B11" i="4"/>
  <c r="E11" i="4" s="1"/>
  <c r="F17" i="2"/>
  <c r="H16" i="2"/>
  <c r="F18" i="2" l="1"/>
  <c r="H17" i="2"/>
  <c r="B12" i="4"/>
  <c r="E12" i="4" s="1"/>
  <c r="F11" i="4"/>
  <c r="H11" i="4" s="1"/>
  <c r="H18" i="2" l="1"/>
  <c r="F19" i="2"/>
  <c r="F12" i="4"/>
  <c r="H12" i="4" s="1"/>
  <c r="D11" i="1" s="1"/>
  <c r="D12" i="1" s="1"/>
  <c r="B13" i="4"/>
  <c r="E13" i="4" s="1"/>
  <c r="F20" i="2" l="1"/>
  <c r="H20" i="2" s="1"/>
  <c r="H19" i="2"/>
  <c r="B14" i="4"/>
  <c r="E14" i="4" s="1"/>
  <c r="F13" i="4"/>
  <c r="H13" i="4" s="1"/>
  <c r="F14" i="4" l="1"/>
  <c r="H14" i="4" s="1"/>
  <c r="B15" i="4"/>
  <c r="E15" i="4" s="1"/>
  <c r="B16" i="4" l="1"/>
  <c r="E16" i="4" s="1"/>
  <c r="F15" i="4"/>
  <c r="H15" i="4" s="1"/>
  <c r="F16" i="4" l="1"/>
  <c r="H16" i="4" s="1"/>
  <c r="B17" i="4"/>
  <c r="E17" i="4" s="1"/>
  <c r="B18" i="4" l="1"/>
  <c r="E18" i="4" s="1"/>
  <c r="F17" i="4"/>
  <c r="H17" i="4" s="1"/>
  <c r="F18" i="4" l="1"/>
  <c r="H18" i="4" s="1"/>
  <c r="B19" i="4"/>
  <c r="E19" i="4" s="1"/>
  <c r="B20" i="4" l="1"/>
  <c r="E20" i="4" s="1"/>
  <c r="F20" i="4" s="1"/>
  <c r="H20" i="4" s="1"/>
  <c r="F19" i="4"/>
  <c r="H19" i="4" s="1"/>
</calcChain>
</file>

<file path=xl/sharedStrings.xml><?xml version="1.0" encoding="utf-8"?>
<sst xmlns="http://schemas.openxmlformats.org/spreadsheetml/2006/main" count="192" uniqueCount="88">
  <si>
    <t>PODER JUDICIÁRIO</t>
  </si>
  <si>
    <t>ÓRGÃO:</t>
  </si>
  <si>
    <t>JUSTIÇA ELEITORAL</t>
  </si>
  <si>
    <t>UNIDADE:</t>
  </si>
  <si>
    <t>TSE</t>
  </si>
  <si>
    <t>DATA DE REFERÊNCIA:</t>
  </si>
  <si>
    <t>ABRIL</t>
  </si>
  <si>
    <t>2021</t>
  </si>
  <si>
    <t xml:space="preserve"> 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</si>
  <si>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</si>
  <si>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</si>
  <si>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</si>
  <si>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CÓDIGO</t>
  </si>
  <si>
    <t>DESCRIÇÃO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</si>
  <si>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</si>
  <si>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</si>
  <si>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</si>
  <si>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</si>
  <si>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</si>
  <si>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TITULARES</t>
  </si>
  <si>
    <t>DEPENDENTES</t>
  </si>
  <si>
    <t>TOTAL</t>
  </si>
  <si>
    <t>14101</t>
  </si>
  <si>
    <r>
      <rPr>
        <b/>
        <sz val="16"/>
        <color rgb="FF000000"/>
        <rFont val="Arial"/>
      </rPr>
      <t xml:space="preserve"> Descrição do ato legal que define os valores unitários (</t>
    </r>
    <r>
      <rPr>
        <b/>
        <i/>
        <sz val="16"/>
        <color rgb="FF000000"/>
        <rFont val="Arial"/>
      </rPr>
      <t>per capita</t>
    </r>
    <r>
      <rPr>
        <b/>
        <sz val="16"/>
        <color rgb="FF000000"/>
        <rFont val="Arial"/>
      </rPr>
      <t>) dos benefícios assistenciais:</t>
    </r>
  </si>
  <si>
    <t>BENEFÍCIO</t>
  </si>
  <si>
    <t>VALOR PER
CAPITA (R$ 1,00)</t>
  </si>
  <si>
    <t>DESCRIÇÃO DA LEGISLAÇÃO</t>
  </si>
  <si>
    <t>AUXÍLIO-ALIMENTAÇÃO</t>
  </si>
  <si>
    <t>Portaria Conjunta nº 1/2018 (R$910,08)</t>
  </si>
  <si>
    <t>ASSISTÊNCIA PRÉ-ESCOLAR</t>
  </si>
  <si>
    <t>Portaria Conjunta nº 1/2018 (R$719,62)</t>
  </si>
  <si>
    <t>AUXÍLIO-TRANSPORTE</t>
  </si>
  <si>
    <t>Utilização do valor médio realizado no âmbito da Justiça Eleitoral, considerado o valor total executado até a data de referência pelo total de beneficiários de auxílio-transporte dessa Justiça Especializada, apurado pela Setorial.</t>
  </si>
  <si>
    <t>EXAMES PERIÓDICOS</t>
  </si>
  <si>
    <t>NÃO SE APLICA</t>
  </si>
  <si>
    <t>NÃO SE APLICA.</t>
  </si>
  <si>
    <t>ASSISTÊNCIA MÉDICA E ODONTOLÓGICA - PARTICIPAÇÃO UNIÃO</t>
  </si>
  <si>
    <t>Utilização do valor per capita definido como base de projeção, conforme orientação da Secretaria de Orçamento Federal (SOF/MP).</t>
  </si>
  <si>
    <t>TIPO DE BENEFÍCIO:  ASSISTÊNCIA MÉDICA E ODONTOLÓGICA</t>
  </si>
  <si>
    <t>ASSISTÊNCIA MÉDICA E ODONTOLÓGICA AOS SERVIDORES CIVIS, EMPREGADOS, MILITARES E SEUS DEPENDENTES</t>
  </si>
  <si>
    <t>MÊS BASE:</t>
  </si>
  <si>
    <t>MÊS</t>
  </si>
  <si>
    <t>QUANTIDADE FÍSICA DE BENEFICIÁRIOS</t>
  </si>
  <si>
    <t>JUSTIFICATIVAS DAS VARIAÇÕES MENSAIS</t>
  </si>
  <si>
    <t>MOVIMENTAÇÃO DE BENEFICIÁRIOS</t>
  </si>
  <si>
    <t>DETALHAMENTO BENEFICIÁRIOS</t>
  </si>
  <si>
    <t xml:space="preserve">ATO NORMATIVO QUE REGULAMENTA A CONCESSÃO DO BENEFÍCIO
</t>
  </si>
  <si>
    <t>QTDE TOTAL
INÍCIO DO MÊS</t>
  </si>
  <si>
    <t>ENTRADAS</t>
  </si>
  <si>
    <t>SAÍDAS</t>
  </si>
  <si>
    <t>QTDE TOTAL
FINAL DO MÊS</t>
  </si>
  <si>
    <t>JAN</t>
  </si>
  <si>
    <t>Resolução TSE nº 23.414/2014, Resolução TSE 23.361/2011 e Resolução TSE nº 23.445/2015</t>
  </si>
  <si>
    <t>Ingressos: 11 servidores efetivos (8 posses e 3 redistribuídos), 1 sem vínculo efetivo e 16 dependentes legais. Saídas: 1 removido para este Tribunal, 1 efetivo removido e 1 efetivo cedido.</t>
  </si>
  <si>
    <t>FEV</t>
  </si>
  <si>
    <t>Ingressos:  1 licenciado, 1 pensionista , 1 inativo e 1 dependente econômico -  Saídas: 1 requisitado, 1 vacância, 1 juiz convocado e 4 dependentes legais.</t>
  </si>
  <si>
    <t>MAR</t>
  </si>
  <si>
    <t>Ingressos: 1 requisitado, 1 removido para o TSE. Saídas: 1 servidor efetivo, 1 exercício provisório, 1 licença para tratar de interesse particular, 3 dependentes legais e 4 econômicos</t>
  </si>
  <si>
    <t>ABR</t>
  </si>
  <si>
    <t>Ingressos: 1 efetivo, 1 efetivo cedido; Saídas: 2 removidos para este Tribunal, 1 inativo e 2 dependentes econômicos</t>
  </si>
  <si>
    <t>MAI</t>
  </si>
  <si>
    <t>Previsão de ingresso de 1 servidor e dependentes.</t>
  </si>
  <si>
    <t>JUN</t>
  </si>
  <si>
    <t>JUL</t>
  </si>
  <si>
    <t>AGO</t>
  </si>
  <si>
    <t>SET</t>
  </si>
  <si>
    <t>OUT</t>
  </si>
  <si>
    <t>NOV</t>
  </si>
  <si>
    <t>DEZ</t>
  </si>
  <si>
    <t>TIPO DE BENEFÍCIO:  AUXÍLIO TRANSPORTE</t>
  </si>
  <si>
    <t>AUXÍLIO-TRANSPORTE AOS SERVIDORES CIVIS, EMPREGADOS E MILITARES</t>
  </si>
  <si>
    <t xml:space="preserve">  Resolução TSE nº 22.697/2008 alterada pela Resolução TSE n° 23.055/2009</t>
  </si>
  <si>
    <t>Não houve movimentação.</t>
  </si>
  <si>
    <t>TIPO DE BENEFÍCIO: AUXÍLIO ALIMENTAÇÃO</t>
  </si>
  <si>
    <t>AUXÍLIO-ALIMENTAÇÃO AOS SERVIDORES CIVIS, EMPREGADOS E MILITARES</t>
  </si>
  <si>
    <t>Resolução TSE nº 22.071/2005 alterada pela Resolução TSE nº 22.720/2008 e Portaria Conjunta nº 1 de 18 de fevereiro de 2016</t>
  </si>
  <si>
    <t>Ingressos: 8 posses em cargo público, 3 redistribuições e 2 sem vínculo efetivo com a Administração. Saídas: 1 falecimento e 1 redistribuição</t>
  </si>
  <si>
    <t>Ingressos: 1 requisitado Saídas: 1 requisitado devolvido, 1 aposentadoria, 1 vacância e 1 licença para tratar de interesse particular.</t>
  </si>
  <si>
    <t>Não houve inclusão e exclusão no mês de março/2021</t>
  </si>
  <si>
    <t>Ingressos: 2 redistribuições; Saídas: 1 vacância e 1 licença para tratar de interesse particular</t>
  </si>
  <si>
    <t>Não há previsão de ingresso</t>
  </si>
  <si>
    <t>TIPO DE BENEFÍCIO:  ASSISTÊNCIA PRÉ-ESCOLAR</t>
  </si>
  <si>
    <t>ASSISTÊNCIA PRÉ-ESCOLAR AOS DEPENDENTES DOS SERVIDORES CIVIS, EMPREGADOS E MILITARES</t>
  </si>
  <si>
    <t xml:space="preserve">  Resolução   TSE Nº 23.116/2009, Portaria Conjunta Nº 1 de 18 de fevereiro de 2016 (CNJ) e   Instrução Normativa nº 6 de 2007.</t>
  </si>
  <si>
    <t>Ingressos: 7 nascimentos de dependentes e 1 registro de dependente em decorrência da posse em cargo público. Saídas: 6 implementos de idade limite e 1 exclusão a pedido.</t>
  </si>
  <si>
    <t>Inclusões: 1 nascimento; Saídas: 1 idade limite</t>
  </si>
  <si>
    <t>Ingressos: todos em decorrência de registro de dependência. Saídas: todas por implemento de idade limite.</t>
  </si>
  <si>
    <t>Ingressos: 3 nascimentos e 1 decorrente de redistribuição de servidora; Saída: 1 idade limite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</si>
</sst>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\-??_);_(@_)"/>
    <numFmt numFmtId="165" formatCode="_(* #,##0.00_);_(* \(#,##0.00\);_(* \-??_);_(@_)"/>
    <numFmt numFmtId="166" formatCode="_-* #,##0_-;\-* #,##0_-;_-* &quot;-&quot;??_-;_-@_-"/>
    <numFmt numFmtId="167" formatCode="_-* #,##0_-;\-* #,##0_-;_-* \-??_-;_-@_-"/>
    <numFmt numFmtId="168" formatCode="_(* #,##0_);_(* \(#,##0\);_(* \-_);_(@_)"/>
    <numFmt numFmtId="169" formatCode="_(* #,##0_);_(* \(#,##0\);_(* &quot;-&quot;??_);_(@_)"/>
  </numFmts>
  <fonts count="14" x14ac:knownFonts="1">
    <font>
      <sz val="11"/>
      <color rgb="FF000000"/>
      <name val="Calibri"/>
    </font>
    <font>
      <sz val="18"/>
      <color rgb="FF000000"/>
      <name val="Arial"/>
    </font>
    <font>
      <b/>
      <sz val="18"/>
      <color rgb="FF000000"/>
      <name val="Arial"/>
    </font>
    <font>
      <sz val="16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b/>
      <i/>
      <sz val="16"/>
      <color rgb="FF000000"/>
      <name val="Arial"/>
    </font>
    <font>
      <b/>
      <sz val="9"/>
      <color rgb="FF000000"/>
      <name val="Arial"/>
    </font>
    <font>
      <b/>
      <sz val="9"/>
      <color rgb="FFFFFFFF"/>
      <name val="Arial"/>
    </font>
    <font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8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0A3C0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FFFF"/>
      </patternFill>
    </fill>
    <fill>
      <patternFill patternType="solid">
        <fgColor rgb="FFBFBFBF"/>
        <bgColor rgb="FF000000"/>
      </patternFill>
    </fill>
    <fill>
      <patternFill patternType="solid">
        <fgColor rgb="FF888888"/>
        <bgColor rgb="FF000000"/>
      </patternFill>
    </fill>
  </fills>
  <borders count="2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167" fontId="6" fillId="2" borderId="4" xfId="0" applyNumberFormat="1" applyFont="1" applyFill="1" applyBorder="1" applyAlignment="1">
      <alignment horizontal="center" vertical="center" wrapText="1"/>
    </xf>
    <xf numFmtId="167" fontId="6" fillId="2" borderId="5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right" vertical="center" wrapText="1"/>
    </xf>
    <xf numFmtId="49" fontId="5" fillId="0" borderId="4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10" fillId="0" borderId="0" xfId="0" applyNumberFormat="1" applyFont="1"/>
    <xf numFmtId="49" fontId="8" fillId="0" borderId="0" xfId="0" applyNumberFormat="1" applyFont="1"/>
    <xf numFmtId="49" fontId="9" fillId="3" borderId="16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168" fontId="12" fillId="0" borderId="4" xfId="0" applyNumberFormat="1" applyFont="1" applyBorder="1" applyAlignment="1">
      <alignment horizontal="right" vertical="center"/>
    </xf>
    <xf numFmtId="168" fontId="11" fillId="4" borderId="18" xfId="0" applyNumberFormat="1" applyFont="1" applyFill="1" applyBorder="1" applyAlignment="1">
      <alignment horizontal="right" vertical="center"/>
    </xf>
    <xf numFmtId="168" fontId="11" fillId="4" borderId="19" xfId="0" applyNumberFormat="1" applyFont="1" applyFill="1" applyBorder="1" applyAlignment="1">
      <alignment horizontal="right" vertical="center"/>
    </xf>
    <xf numFmtId="168" fontId="11" fillId="0" borderId="6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justify" vertical="top" wrapText="1"/>
    </xf>
    <xf numFmtId="168" fontId="12" fillId="0" borderId="20" xfId="0" applyNumberFormat="1" applyFont="1" applyBorder="1" applyAlignment="1">
      <alignment horizontal="right" vertical="center"/>
    </xf>
    <xf numFmtId="168" fontId="11" fillId="0" borderId="8" xfId="0" applyNumberFormat="1" applyFont="1" applyBorder="1" applyAlignment="1">
      <alignment horizontal="right" vertical="center"/>
    </xf>
    <xf numFmtId="168" fontId="11" fillId="5" borderId="18" xfId="0" applyNumberFormat="1" applyFont="1" applyFill="1" applyBorder="1" applyAlignment="1">
      <alignment horizontal="right" vertical="center"/>
    </xf>
    <xf numFmtId="168" fontId="11" fillId="5" borderId="18" xfId="0" applyNumberFormat="1" applyFont="1" applyFill="1" applyBorder="1" applyAlignment="1">
      <alignment horizontal="right" vertical="center"/>
    </xf>
    <xf numFmtId="168" fontId="12" fillId="6" borderId="20" xfId="0" applyNumberFormat="1" applyFont="1" applyFill="1" applyBorder="1" applyAlignment="1">
      <alignment horizontal="right" vertical="center"/>
    </xf>
    <xf numFmtId="168" fontId="11" fillId="5" borderId="19" xfId="0" applyNumberFormat="1" applyFont="1" applyFill="1" applyBorder="1" applyAlignment="1">
      <alignment horizontal="right" vertical="center"/>
    </xf>
    <xf numFmtId="168" fontId="11" fillId="5" borderId="19" xfId="0" applyNumberFormat="1" applyFont="1" applyFill="1" applyBorder="1" applyAlignment="1">
      <alignment horizontal="right" vertical="center"/>
    </xf>
    <xf numFmtId="0" fontId="11" fillId="5" borderId="5" xfId="0" applyFont="1" applyFill="1" applyBorder="1" applyAlignment="1">
      <alignment horizontal="justify" vertical="top" wrapText="1"/>
    </xf>
    <xf numFmtId="0" fontId="11" fillId="5" borderId="5" xfId="0" applyFont="1" applyFill="1" applyBorder="1" applyAlignment="1">
      <alignment horizontal="justify" vertical="top" wrapText="1"/>
    </xf>
    <xf numFmtId="168" fontId="11" fillId="5" borderId="18" xfId="0" applyNumberFormat="1" applyFont="1" applyFill="1" applyBorder="1" applyAlignment="1">
      <alignment horizontal="right" vertical="center"/>
    </xf>
    <xf numFmtId="168" fontId="11" fillId="5" borderId="18" xfId="0" applyNumberFormat="1" applyFont="1" applyFill="1" applyBorder="1" applyAlignment="1">
      <alignment horizontal="right" vertical="center"/>
    </xf>
    <xf numFmtId="168" fontId="11" fillId="5" borderId="19" xfId="0" applyNumberFormat="1" applyFont="1" applyFill="1" applyBorder="1" applyAlignment="1">
      <alignment horizontal="right" vertical="center"/>
    </xf>
    <xf numFmtId="168" fontId="11" fillId="5" borderId="19" xfId="0" applyNumberFormat="1" applyFont="1" applyFill="1" applyBorder="1" applyAlignment="1">
      <alignment horizontal="right" vertical="center"/>
    </xf>
    <xf numFmtId="0" fontId="11" fillId="5" borderId="5" xfId="0" applyFont="1" applyFill="1" applyBorder="1" applyAlignment="1">
      <alignment horizontal="justify" vertical="top" wrapText="1"/>
    </xf>
    <xf numFmtId="0" fontId="11" fillId="5" borderId="5" xfId="0" applyFont="1" applyFill="1" applyBorder="1" applyAlignment="1">
      <alignment horizontal="justify" vertical="top" wrapText="1"/>
    </xf>
    <xf numFmtId="168" fontId="11" fillId="5" borderId="18" xfId="0" applyNumberFormat="1" applyFont="1" applyFill="1" applyBorder="1" applyAlignment="1">
      <alignment horizontal="right" vertical="center"/>
    </xf>
    <xf numFmtId="168" fontId="11" fillId="5" borderId="18" xfId="0" applyNumberFormat="1" applyFont="1" applyFill="1" applyBorder="1" applyAlignment="1">
      <alignment horizontal="right" vertical="center"/>
    </xf>
    <xf numFmtId="168" fontId="11" fillId="5" borderId="19" xfId="0" applyNumberFormat="1" applyFont="1" applyFill="1" applyBorder="1" applyAlignment="1">
      <alignment horizontal="right" vertical="center"/>
    </xf>
    <xf numFmtId="168" fontId="11" fillId="5" borderId="19" xfId="0" applyNumberFormat="1" applyFont="1" applyFill="1" applyBorder="1" applyAlignment="1">
      <alignment horizontal="right" vertical="center"/>
    </xf>
    <xf numFmtId="0" fontId="11" fillId="5" borderId="5" xfId="0" applyFont="1" applyFill="1" applyBorder="1" applyAlignment="1">
      <alignment horizontal="justify" vertical="top" wrapText="1"/>
    </xf>
    <xf numFmtId="0" fontId="11" fillId="5" borderId="5" xfId="0" applyFont="1" applyFill="1" applyBorder="1" applyAlignment="1">
      <alignment horizontal="justify" vertical="top" wrapText="1"/>
    </xf>
    <xf numFmtId="168" fontId="11" fillId="5" borderId="18" xfId="0" applyNumberFormat="1" applyFont="1" applyFill="1" applyBorder="1" applyAlignment="1">
      <alignment horizontal="right" vertical="center"/>
    </xf>
    <xf numFmtId="168" fontId="11" fillId="5" borderId="18" xfId="0" applyNumberFormat="1" applyFont="1" applyFill="1" applyBorder="1" applyAlignment="1">
      <alignment horizontal="right" vertical="center"/>
    </xf>
    <xf numFmtId="168" fontId="11" fillId="5" borderId="19" xfId="0" applyNumberFormat="1" applyFont="1" applyFill="1" applyBorder="1" applyAlignment="1">
      <alignment horizontal="right" vertical="center"/>
    </xf>
    <xf numFmtId="168" fontId="11" fillId="5" borderId="19" xfId="0" applyNumberFormat="1" applyFont="1" applyFill="1" applyBorder="1" applyAlignment="1">
      <alignment horizontal="right" vertical="center"/>
    </xf>
    <xf numFmtId="0" fontId="11" fillId="5" borderId="5" xfId="0" applyFont="1" applyFill="1" applyBorder="1" applyAlignment="1">
      <alignment horizontal="justify" vertical="top" wrapText="1"/>
    </xf>
    <xf numFmtId="0" fontId="11" fillId="5" borderId="5" xfId="0" applyFont="1" applyFill="1" applyBorder="1" applyAlignment="1">
      <alignment horizontal="justify" vertical="top" wrapText="1"/>
    </xf>
    <xf numFmtId="168" fontId="11" fillId="5" borderId="18" xfId="0" applyNumberFormat="1" applyFont="1" applyFill="1" applyBorder="1" applyAlignment="1">
      <alignment horizontal="right" vertical="center"/>
    </xf>
    <xf numFmtId="168" fontId="11" fillId="5" borderId="18" xfId="0" applyNumberFormat="1" applyFont="1" applyFill="1" applyBorder="1" applyAlignment="1">
      <alignment horizontal="right" vertical="center"/>
    </xf>
    <xf numFmtId="168" fontId="11" fillId="5" borderId="19" xfId="0" applyNumberFormat="1" applyFont="1" applyFill="1" applyBorder="1" applyAlignment="1">
      <alignment horizontal="right" vertical="center"/>
    </xf>
    <xf numFmtId="168" fontId="11" fillId="5" borderId="19" xfId="0" applyNumberFormat="1" applyFont="1" applyFill="1" applyBorder="1" applyAlignment="1">
      <alignment horizontal="right" vertical="center"/>
    </xf>
    <xf numFmtId="0" fontId="11" fillId="5" borderId="5" xfId="0" applyFont="1" applyFill="1" applyBorder="1" applyAlignment="1">
      <alignment horizontal="justify" vertical="top" wrapText="1"/>
    </xf>
    <xf numFmtId="0" fontId="11" fillId="5" borderId="5" xfId="0" applyFont="1" applyFill="1" applyBorder="1" applyAlignment="1">
      <alignment horizontal="justify" vertical="top" wrapText="1"/>
    </xf>
    <xf numFmtId="168" fontId="11" fillId="5" borderId="18" xfId="0" applyNumberFormat="1" applyFont="1" applyFill="1" applyBorder="1" applyAlignment="1">
      <alignment horizontal="right" vertical="center"/>
    </xf>
    <xf numFmtId="168" fontId="11" fillId="5" borderId="18" xfId="0" applyNumberFormat="1" applyFont="1" applyFill="1" applyBorder="1" applyAlignment="1">
      <alignment horizontal="right" vertical="center"/>
    </xf>
    <xf numFmtId="168" fontId="11" fillId="5" borderId="19" xfId="0" applyNumberFormat="1" applyFont="1" applyFill="1" applyBorder="1" applyAlignment="1">
      <alignment horizontal="right" vertical="center"/>
    </xf>
    <xf numFmtId="168" fontId="11" fillId="5" borderId="19" xfId="0" applyNumberFormat="1" applyFont="1" applyFill="1" applyBorder="1" applyAlignment="1">
      <alignment horizontal="right" vertical="center"/>
    </xf>
    <xf numFmtId="0" fontId="11" fillId="5" borderId="5" xfId="0" applyFont="1" applyFill="1" applyBorder="1" applyAlignment="1">
      <alignment horizontal="justify" vertical="top" wrapText="1"/>
    </xf>
    <xf numFmtId="0" fontId="11" fillId="5" borderId="5" xfId="0" applyFont="1" applyFill="1" applyBorder="1" applyAlignment="1">
      <alignment horizontal="justify" vertical="top" wrapText="1"/>
    </xf>
    <xf numFmtId="168" fontId="11" fillId="5" borderId="18" xfId="0" applyNumberFormat="1" applyFont="1" applyFill="1" applyBorder="1" applyAlignment="1">
      <alignment horizontal="right" vertical="center"/>
    </xf>
    <xf numFmtId="168" fontId="11" fillId="5" borderId="18" xfId="0" applyNumberFormat="1" applyFont="1" applyFill="1" applyBorder="1" applyAlignment="1">
      <alignment horizontal="right" vertical="center"/>
    </xf>
    <xf numFmtId="168" fontId="11" fillId="5" borderId="19" xfId="0" applyNumberFormat="1" applyFont="1" applyFill="1" applyBorder="1" applyAlignment="1">
      <alignment horizontal="right" vertical="center"/>
    </xf>
    <xf numFmtId="168" fontId="11" fillId="5" borderId="19" xfId="0" applyNumberFormat="1" applyFont="1" applyFill="1" applyBorder="1" applyAlignment="1">
      <alignment horizontal="right" vertical="center"/>
    </xf>
    <xf numFmtId="0" fontId="11" fillId="5" borderId="5" xfId="0" applyFont="1" applyFill="1" applyBorder="1" applyAlignment="1">
      <alignment horizontal="justify" vertical="top" wrapText="1"/>
    </xf>
    <xf numFmtId="0" fontId="11" fillId="5" borderId="5" xfId="0" applyFont="1" applyFill="1" applyBorder="1" applyAlignment="1">
      <alignment horizontal="justify" vertical="top" wrapText="1"/>
    </xf>
    <xf numFmtId="168" fontId="11" fillId="5" borderId="18" xfId="0" applyNumberFormat="1" applyFont="1" applyFill="1" applyBorder="1" applyAlignment="1">
      <alignment horizontal="right" vertical="center"/>
    </xf>
    <xf numFmtId="168" fontId="11" fillId="5" borderId="18" xfId="0" applyNumberFormat="1" applyFont="1" applyFill="1" applyBorder="1" applyAlignment="1">
      <alignment horizontal="right" vertical="center"/>
    </xf>
    <xf numFmtId="168" fontId="11" fillId="5" borderId="19" xfId="0" applyNumberFormat="1" applyFont="1" applyFill="1" applyBorder="1" applyAlignment="1">
      <alignment horizontal="right" vertical="center"/>
    </xf>
    <xf numFmtId="168" fontId="11" fillId="5" borderId="19" xfId="0" applyNumberFormat="1" applyFont="1" applyFill="1" applyBorder="1" applyAlignment="1">
      <alignment horizontal="right" vertical="center"/>
    </xf>
    <xf numFmtId="0" fontId="11" fillId="5" borderId="5" xfId="0" applyFont="1" applyFill="1" applyBorder="1" applyAlignment="1">
      <alignment horizontal="justify" vertical="top" wrapText="1"/>
    </xf>
    <xf numFmtId="0" fontId="11" fillId="5" borderId="5" xfId="0" applyFont="1" applyFill="1" applyBorder="1" applyAlignment="1">
      <alignment horizontal="justify" vertical="top" wrapText="1"/>
    </xf>
    <xf numFmtId="168" fontId="11" fillId="5" borderId="18" xfId="0" applyNumberFormat="1" applyFont="1" applyFill="1" applyBorder="1" applyAlignment="1">
      <alignment horizontal="right" vertical="center"/>
    </xf>
    <xf numFmtId="168" fontId="11" fillId="5" borderId="18" xfId="0" applyNumberFormat="1" applyFont="1" applyFill="1" applyBorder="1" applyAlignment="1">
      <alignment horizontal="right" vertical="center"/>
    </xf>
    <xf numFmtId="168" fontId="11" fillId="5" borderId="19" xfId="0" applyNumberFormat="1" applyFont="1" applyFill="1" applyBorder="1" applyAlignment="1">
      <alignment horizontal="right" vertical="center"/>
    </xf>
    <xf numFmtId="168" fontId="11" fillId="5" borderId="19" xfId="0" applyNumberFormat="1" applyFont="1" applyFill="1" applyBorder="1" applyAlignment="1">
      <alignment horizontal="right" vertical="center"/>
    </xf>
    <xf numFmtId="0" fontId="11" fillId="5" borderId="5" xfId="0" applyFont="1" applyFill="1" applyBorder="1" applyAlignment="1">
      <alignment horizontal="justify" vertical="top" wrapText="1"/>
    </xf>
    <xf numFmtId="0" fontId="11" fillId="5" borderId="5" xfId="0" applyFont="1" applyFill="1" applyBorder="1" applyAlignment="1">
      <alignment horizontal="justify" vertical="top" wrapText="1"/>
    </xf>
    <xf numFmtId="0" fontId="11" fillId="3" borderId="0" xfId="0" applyFont="1" applyFill="1"/>
    <xf numFmtId="0" fontId="13" fillId="0" borderId="0" xfId="0" applyFont="1"/>
    <xf numFmtId="0" fontId="13" fillId="0" borderId="0" xfId="0" applyFont="1" applyAlignment="1">
      <alignment vertical="top"/>
    </xf>
    <xf numFmtId="49" fontId="8" fillId="0" borderId="0" xfId="0" applyNumberFormat="1" applyFont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0" fillId="0" borderId="0" xfId="0"/>
    <xf numFmtId="49" fontId="9" fillId="3" borderId="9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10" fillId="0" borderId="0" xfId="0" applyNumberFormat="1" applyFont="1"/>
    <xf numFmtId="49" fontId="8" fillId="0" borderId="0" xfId="0" applyNumberFormat="1" applyFont="1"/>
    <xf numFmtId="0" fontId="0" fillId="0" borderId="0" xfId="0"/>
    <xf numFmtId="49" fontId="9" fillId="3" borderId="21" xfId="0" applyNumberFormat="1" applyFont="1" applyFill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vertical="center"/>
    </xf>
    <xf numFmtId="169" fontId="12" fillId="0" borderId="20" xfId="0" applyNumberFormat="1" applyFont="1" applyBorder="1" applyAlignment="1">
      <alignment horizontal="right" vertical="center"/>
    </xf>
    <xf numFmtId="169" fontId="11" fillId="4" borderId="23" xfId="0" applyNumberFormat="1" applyFont="1" applyFill="1" applyBorder="1" applyAlignment="1">
      <alignment horizontal="right" vertical="center"/>
    </xf>
    <xf numFmtId="169" fontId="11" fillId="0" borderId="24" xfId="0" applyNumberFormat="1" applyFont="1" applyBorder="1" applyAlignment="1">
      <alignment horizontal="right" vertical="center"/>
    </xf>
    <xf numFmtId="169" fontId="11" fillId="7" borderId="24" xfId="0" applyNumberFormat="1" applyFont="1" applyFill="1" applyBorder="1" applyAlignment="1">
      <alignment horizontal="right" vertical="center"/>
    </xf>
    <xf numFmtId="169" fontId="11" fillId="0" borderId="8" xfId="0" applyNumberFormat="1" applyFont="1" applyBorder="1" applyAlignment="1">
      <alignment horizontal="right" vertical="center"/>
    </xf>
    <xf numFmtId="0" fontId="11" fillId="4" borderId="20" xfId="0" applyFont="1" applyFill="1" applyBorder="1" applyAlignment="1">
      <alignment horizontal="justify" vertical="top" wrapText="1"/>
    </xf>
    <xf numFmtId="49" fontId="11" fillId="0" borderId="3" xfId="0" applyNumberFormat="1" applyFont="1" applyBorder="1" applyAlignment="1">
      <alignment horizontal="center" vertical="center"/>
    </xf>
    <xf numFmtId="169" fontId="12" fillId="0" borderId="4" xfId="0" applyNumberFormat="1" applyFont="1" applyBorder="1" applyAlignment="1">
      <alignment horizontal="right" vertical="center"/>
    </xf>
    <xf numFmtId="169" fontId="11" fillId="5" borderId="23" xfId="0" applyNumberFormat="1" applyFont="1" applyFill="1" applyBorder="1" applyAlignment="1">
      <alignment horizontal="right" vertical="center"/>
    </xf>
    <xf numFmtId="169" fontId="11" fillId="5" borderId="23" xfId="0" applyNumberFormat="1" applyFont="1" applyFill="1" applyBorder="1" applyAlignment="1">
      <alignment horizontal="right" vertical="center"/>
    </xf>
    <xf numFmtId="0" fontId="11" fillId="5" borderId="20" xfId="0" applyFont="1" applyFill="1" applyBorder="1" applyAlignment="1">
      <alignment horizontal="justify" vertical="top" wrapText="1"/>
    </xf>
    <xf numFmtId="0" fontId="11" fillId="5" borderId="20" xfId="0" applyFont="1" applyFill="1" applyBorder="1" applyAlignment="1">
      <alignment horizontal="justify" vertical="top" wrapText="1"/>
    </xf>
    <xf numFmtId="169" fontId="11" fillId="5" borderId="23" xfId="0" applyNumberFormat="1" applyFont="1" applyFill="1" applyBorder="1" applyAlignment="1">
      <alignment horizontal="right" vertical="center"/>
    </xf>
    <xf numFmtId="169" fontId="11" fillId="5" borderId="23" xfId="0" applyNumberFormat="1" applyFont="1" applyFill="1" applyBorder="1" applyAlignment="1">
      <alignment horizontal="right" vertical="center"/>
    </xf>
    <xf numFmtId="0" fontId="11" fillId="5" borderId="20" xfId="0" applyFont="1" applyFill="1" applyBorder="1" applyAlignment="1">
      <alignment horizontal="justify" vertical="top" wrapText="1"/>
    </xf>
    <xf numFmtId="0" fontId="11" fillId="5" borderId="20" xfId="0" applyFont="1" applyFill="1" applyBorder="1" applyAlignment="1">
      <alignment horizontal="justify" vertical="top" wrapText="1"/>
    </xf>
    <xf numFmtId="169" fontId="11" fillId="5" borderId="23" xfId="0" applyNumberFormat="1" applyFont="1" applyFill="1" applyBorder="1" applyAlignment="1">
      <alignment horizontal="right" vertical="center"/>
    </xf>
    <xf numFmtId="169" fontId="11" fillId="5" borderId="23" xfId="0" applyNumberFormat="1" applyFont="1" applyFill="1" applyBorder="1" applyAlignment="1">
      <alignment horizontal="right" vertical="center"/>
    </xf>
    <xf numFmtId="0" fontId="11" fillId="5" borderId="20" xfId="0" applyFont="1" applyFill="1" applyBorder="1" applyAlignment="1">
      <alignment horizontal="justify" vertical="top" wrapText="1"/>
    </xf>
    <xf numFmtId="0" fontId="11" fillId="5" borderId="20" xfId="0" applyFont="1" applyFill="1" applyBorder="1" applyAlignment="1">
      <alignment horizontal="justify" vertical="top" wrapText="1"/>
    </xf>
    <xf numFmtId="169" fontId="11" fillId="5" borderId="23" xfId="0" applyNumberFormat="1" applyFont="1" applyFill="1" applyBorder="1" applyAlignment="1">
      <alignment horizontal="right" vertical="center"/>
    </xf>
    <xf numFmtId="169" fontId="11" fillId="5" borderId="23" xfId="0" applyNumberFormat="1" applyFont="1" applyFill="1" applyBorder="1" applyAlignment="1">
      <alignment horizontal="right" vertical="center"/>
    </xf>
    <xf numFmtId="0" fontId="11" fillId="5" borderId="20" xfId="0" applyFont="1" applyFill="1" applyBorder="1" applyAlignment="1">
      <alignment horizontal="justify" vertical="top" wrapText="1"/>
    </xf>
    <xf numFmtId="0" fontId="11" fillId="5" borderId="20" xfId="0" applyFont="1" applyFill="1" applyBorder="1" applyAlignment="1">
      <alignment horizontal="justify" vertical="top" wrapText="1"/>
    </xf>
    <xf numFmtId="169" fontId="11" fillId="5" borderId="23" xfId="0" applyNumberFormat="1" applyFont="1" applyFill="1" applyBorder="1" applyAlignment="1">
      <alignment horizontal="right" vertical="center"/>
    </xf>
    <xf numFmtId="169" fontId="11" fillId="5" borderId="23" xfId="0" applyNumberFormat="1" applyFont="1" applyFill="1" applyBorder="1" applyAlignment="1">
      <alignment horizontal="right" vertical="center"/>
    </xf>
    <xf numFmtId="0" fontId="11" fillId="5" borderId="20" xfId="0" applyFont="1" applyFill="1" applyBorder="1" applyAlignment="1">
      <alignment horizontal="justify" vertical="top" wrapText="1"/>
    </xf>
    <xf numFmtId="0" fontId="11" fillId="5" borderId="20" xfId="0" applyFont="1" applyFill="1" applyBorder="1" applyAlignment="1">
      <alignment horizontal="justify" vertical="top" wrapText="1"/>
    </xf>
    <xf numFmtId="169" fontId="11" fillId="5" borderId="23" xfId="0" applyNumberFormat="1" applyFont="1" applyFill="1" applyBorder="1" applyAlignment="1">
      <alignment horizontal="right" vertical="center"/>
    </xf>
    <xf numFmtId="169" fontId="11" fillId="5" borderId="23" xfId="0" applyNumberFormat="1" applyFont="1" applyFill="1" applyBorder="1" applyAlignment="1">
      <alignment horizontal="right" vertical="center"/>
    </xf>
    <xf numFmtId="0" fontId="11" fillId="5" borderId="20" xfId="0" applyFont="1" applyFill="1" applyBorder="1" applyAlignment="1">
      <alignment horizontal="justify" vertical="top" wrapText="1"/>
    </xf>
    <xf numFmtId="0" fontId="11" fillId="5" borderId="20" xfId="0" applyFont="1" applyFill="1" applyBorder="1" applyAlignment="1">
      <alignment horizontal="justify" vertical="top" wrapText="1"/>
    </xf>
    <xf numFmtId="169" fontId="11" fillId="5" borderId="23" xfId="0" applyNumberFormat="1" applyFont="1" applyFill="1" applyBorder="1" applyAlignment="1">
      <alignment horizontal="right" vertical="center"/>
    </xf>
    <xf numFmtId="169" fontId="11" fillId="5" borderId="23" xfId="0" applyNumberFormat="1" applyFont="1" applyFill="1" applyBorder="1" applyAlignment="1">
      <alignment horizontal="right" vertical="center"/>
    </xf>
    <xf numFmtId="0" fontId="11" fillId="5" borderId="20" xfId="0" applyFont="1" applyFill="1" applyBorder="1" applyAlignment="1">
      <alignment horizontal="justify" vertical="top" wrapText="1"/>
    </xf>
    <xf numFmtId="0" fontId="11" fillId="5" borderId="20" xfId="0" applyFont="1" applyFill="1" applyBorder="1" applyAlignment="1">
      <alignment horizontal="justify" vertical="top" wrapText="1"/>
    </xf>
    <xf numFmtId="169" fontId="11" fillId="5" borderId="23" xfId="0" applyNumberFormat="1" applyFont="1" applyFill="1" applyBorder="1" applyAlignment="1">
      <alignment horizontal="right" vertical="center"/>
    </xf>
    <xf numFmtId="169" fontId="11" fillId="5" borderId="23" xfId="0" applyNumberFormat="1" applyFont="1" applyFill="1" applyBorder="1" applyAlignment="1">
      <alignment horizontal="right" vertical="center"/>
    </xf>
    <xf numFmtId="0" fontId="11" fillId="5" borderId="20" xfId="0" applyFont="1" applyFill="1" applyBorder="1" applyAlignment="1">
      <alignment horizontal="justify" vertical="top" wrapText="1"/>
    </xf>
    <xf numFmtId="0" fontId="11" fillId="5" borderId="20" xfId="0" applyFont="1" applyFill="1" applyBorder="1" applyAlignment="1">
      <alignment horizontal="justify" vertical="top" wrapText="1"/>
    </xf>
    <xf numFmtId="169" fontId="11" fillId="5" borderId="23" xfId="0" applyNumberFormat="1" applyFont="1" applyFill="1" applyBorder="1" applyAlignment="1">
      <alignment horizontal="right" vertical="center"/>
    </xf>
    <xf numFmtId="169" fontId="11" fillId="5" borderId="23" xfId="0" applyNumberFormat="1" applyFont="1" applyFill="1" applyBorder="1" applyAlignment="1">
      <alignment horizontal="right" vertical="center"/>
    </xf>
    <xf numFmtId="0" fontId="11" fillId="5" borderId="20" xfId="0" applyFont="1" applyFill="1" applyBorder="1" applyAlignment="1">
      <alignment horizontal="justify" vertical="top" wrapText="1"/>
    </xf>
    <xf numFmtId="0" fontId="11" fillId="5" borderId="20" xfId="0" applyFont="1" applyFill="1" applyBorder="1" applyAlignment="1">
      <alignment horizontal="justify" vertical="top" wrapText="1"/>
    </xf>
    <xf numFmtId="0" fontId="11" fillId="3" borderId="0" xfId="0" applyFont="1" applyFill="1"/>
    <xf numFmtId="49" fontId="8" fillId="0" borderId="0" xfId="0" applyNumberFormat="1" applyFont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10" fillId="0" borderId="0" xfId="0" applyNumberFormat="1" applyFont="1"/>
    <xf numFmtId="49" fontId="8" fillId="0" borderId="0" xfId="0" applyNumberFormat="1" applyFont="1"/>
    <xf numFmtId="49" fontId="9" fillId="3" borderId="21" xfId="0" applyNumberFormat="1" applyFont="1" applyFill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vertical="center"/>
    </xf>
    <xf numFmtId="168" fontId="12" fillId="0" borderId="20" xfId="0" applyNumberFormat="1" applyFont="1" applyBorder="1" applyAlignment="1">
      <alignment horizontal="right" vertical="center"/>
    </xf>
    <xf numFmtId="168" fontId="11" fillId="4" borderId="23" xfId="0" applyNumberFormat="1" applyFont="1" applyFill="1" applyBorder="1" applyAlignment="1">
      <alignment horizontal="right" vertical="center"/>
    </xf>
    <xf numFmtId="168" fontId="11" fillId="0" borderId="24" xfId="0" applyNumberFormat="1" applyFont="1" applyBorder="1" applyAlignment="1">
      <alignment horizontal="right" vertical="center"/>
    </xf>
    <xf numFmtId="168" fontId="11" fillId="7" borderId="24" xfId="0" applyNumberFormat="1" applyFont="1" applyFill="1" applyBorder="1" applyAlignment="1">
      <alignment horizontal="right" vertical="center"/>
    </xf>
    <xf numFmtId="168" fontId="11" fillId="0" borderId="8" xfId="0" applyNumberFormat="1" applyFont="1" applyBorder="1" applyAlignment="1">
      <alignment horizontal="right" vertical="center"/>
    </xf>
    <xf numFmtId="0" fontId="11" fillId="4" borderId="25" xfId="0" applyFont="1" applyFill="1" applyBorder="1" applyAlignment="1">
      <alignment horizontal="justify" vertical="top" wrapText="1"/>
    </xf>
    <xf numFmtId="49" fontId="11" fillId="0" borderId="3" xfId="0" applyNumberFormat="1" applyFont="1" applyBorder="1" applyAlignment="1">
      <alignment horizontal="center" vertical="center"/>
    </xf>
    <xf numFmtId="168" fontId="12" fillId="0" borderId="4" xfId="0" applyNumberFormat="1" applyFont="1" applyBorder="1" applyAlignment="1">
      <alignment horizontal="right" vertical="center"/>
    </xf>
    <xf numFmtId="168" fontId="11" fillId="7" borderId="19" xfId="0" applyNumberFormat="1" applyFont="1" applyFill="1" applyBorder="1" applyAlignment="1">
      <alignment horizontal="right" vertical="center"/>
    </xf>
    <xf numFmtId="168" fontId="11" fillId="5" borderId="23" xfId="0" applyNumberFormat="1" applyFont="1" applyFill="1" applyBorder="1" applyAlignment="1">
      <alignment horizontal="right" vertical="center"/>
    </xf>
    <xf numFmtId="168" fontId="11" fillId="5" borderId="23" xfId="0" applyNumberFormat="1" applyFont="1" applyFill="1" applyBorder="1" applyAlignment="1">
      <alignment horizontal="right" vertical="center"/>
    </xf>
    <xf numFmtId="0" fontId="11" fillId="5" borderId="25" xfId="0" applyFont="1" applyFill="1" applyBorder="1" applyAlignment="1">
      <alignment horizontal="justify" vertical="top" wrapText="1"/>
    </xf>
    <xf numFmtId="0" fontId="11" fillId="5" borderId="25" xfId="0" applyFont="1" applyFill="1" applyBorder="1" applyAlignment="1">
      <alignment horizontal="justify" vertical="top" wrapText="1"/>
    </xf>
    <xf numFmtId="168" fontId="11" fillId="5" borderId="23" xfId="0" applyNumberFormat="1" applyFont="1" applyFill="1" applyBorder="1" applyAlignment="1">
      <alignment horizontal="right" vertical="center"/>
    </xf>
    <xf numFmtId="168" fontId="11" fillId="5" borderId="23" xfId="0" applyNumberFormat="1" applyFont="1" applyFill="1" applyBorder="1" applyAlignment="1">
      <alignment horizontal="right" vertical="center"/>
    </xf>
    <xf numFmtId="0" fontId="11" fillId="5" borderId="25" xfId="0" applyFont="1" applyFill="1" applyBorder="1" applyAlignment="1">
      <alignment horizontal="justify" vertical="top" wrapText="1"/>
    </xf>
    <xf numFmtId="0" fontId="11" fillId="5" borderId="25" xfId="0" applyFont="1" applyFill="1" applyBorder="1" applyAlignment="1">
      <alignment horizontal="justify" vertical="top" wrapText="1"/>
    </xf>
    <xf numFmtId="168" fontId="11" fillId="5" borderId="23" xfId="0" applyNumberFormat="1" applyFont="1" applyFill="1" applyBorder="1" applyAlignment="1">
      <alignment horizontal="right" vertical="center"/>
    </xf>
    <xf numFmtId="168" fontId="11" fillId="5" borderId="23" xfId="0" applyNumberFormat="1" applyFont="1" applyFill="1" applyBorder="1" applyAlignment="1">
      <alignment horizontal="right" vertical="center"/>
    </xf>
    <xf numFmtId="0" fontId="11" fillId="5" borderId="25" xfId="0" applyFont="1" applyFill="1" applyBorder="1" applyAlignment="1">
      <alignment horizontal="justify" vertical="top" wrapText="1"/>
    </xf>
    <xf numFmtId="0" fontId="11" fillId="5" borderId="25" xfId="0" applyFont="1" applyFill="1" applyBorder="1" applyAlignment="1">
      <alignment horizontal="justify" vertical="top" wrapText="1"/>
    </xf>
    <xf numFmtId="168" fontId="11" fillId="5" borderId="23" xfId="0" applyNumberFormat="1" applyFont="1" applyFill="1" applyBorder="1" applyAlignment="1">
      <alignment horizontal="right" vertical="center"/>
    </xf>
    <xf numFmtId="168" fontId="11" fillId="5" borderId="23" xfId="0" applyNumberFormat="1" applyFont="1" applyFill="1" applyBorder="1" applyAlignment="1">
      <alignment horizontal="right" vertical="center"/>
    </xf>
    <xf numFmtId="0" fontId="11" fillId="5" borderId="25" xfId="0" applyFont="1" applyFill="1" applyBorder="1" applyAlignment="1">
      <alignment horizontal="justify" vertical="top" wrapText="1"/>
    </xf>
    <xf numFmtId="0" fontId="11" fillId="5" borderId="25" xfId="0" applyFont="1" applyFill="1" applyBorder="1" applyAlignment="1">
      <alignment horizontal="justify" vertical="top" wrapText="1"/>
    </xf>
    <xf numFmtId="168" fontId="11" fillId="5" borderId="23" xfId="0" applyNumberFormat="1" applyFont="1" applyFill="1" applyBorder="1" applyAlignment="1">
      <alignment horizontal="right" vertical="center"/>
    </xf>
    <xf numFmtId="168" fontId="11" fillId="5" borderId="23" xfId="0" applyNumberFormat="1" applyFont="1" applyFill="1" applyBorder="1" applyAlignment="1">
      <alignment horizontal="right" vertical="center"/>
    </xf>
    <xf numFmtId="0" fontId="11" fillId="5" borderId="25" xfId="0" applyFont="1" applyFill="1" applyBorder="1" applyAlignment="1">
      <alignment horizontal="justify" vertical="top" wrapText="1"/>
    </xf>
    <xf numFmtId="0" fontId="11" fillId="5" borderId="25" xfId="0" applyFont="1" applyFill="1" applyBorder="1" applyAlignment="1">
      <alignment horizontal="justify" vertical="top" wrapText="1"/>
    </xf>
    <xf numFmtId="168" fontId="11" fillId="5" borderId="23" xfId="0" applyNumberFormat="1" applyFont="1" applyFill="1" applyBorder="1" applyAlignment="1">
      <alignment horizontal="right" vertical="center"/>
    </xf>
    <xf numFmtId="168" fontId="11" fillId="5" borderId="23" xfId="0" applyNumberFormat="1" applyFont="1" applyFill="1" applyBorder="1" applyAlignment="1">
      <alignment horizontal="right" vertical="center"/>
    </xf>
    <xf numFmtId="0" fontId="11" fillId="5" borderId="25" xfId="0" applyFont="1" applyFill="1" applyBorder="1" applyAlignment="1">
      <alignment horizontal="justify" vertical="top" wrapText="1"/>
    </xf>
    <xf numFmtId="0" fontId="11" fillId="5" borderId="25" xfId="0" applyFont="1" applyFill="1" applyBorder="1" applyAlignment="1">
      <alignment horizontal="justify" vertical="top" wrapText="1"/>
    </xf>
    <xf numFmtId="168" fontId="11" fillId="5" borderId="23" xfId="0" applyNumberFormat="1" applyFont="1" applyFill="1" applyBorder="1" applyAlignment="1">
      <alignment horizontal="right" vertical="center"/>
    </xf>
    <xf numFmtId="168" fontId="11" fillId="5" borderId="23" xfId="0" applyNumberFormat="1" applyFont="1" applyFill="1" applyBorder="1" applyAlignment="1">
      <alignment horizontal="right" vertical="center"/>
    </xf>
    <xf numFmtId="0" fontId="11" fillId="5" borderId="25" xfId="0" applyFont="1" applyFill="1" applyBorder="1" applyAlignment="1">
      <alignment horizontal="justify" vertical="top" wrapText="1"/>
    </xf>
    <xf numFmtId="0" fontId="11" fillId="5" borderId="25" xfId="0" applyFont="1" applyFill="1" applyBorder="1" applyAlignment="1">
      <alignment horizontal="justify" vertical="top" wrapText="1"/>
    </xf>
    <xf numFmtId="168" fontId="11" fillId="5" borderId="23" xfId="0" applyNumberFormat="1" applyFont="1" applyFill="1" applyBorder="1" applyAlignment="1">
      <alignment horizontal="right" vertical="center"/>
    </xf>
    <xf numFmtId="168" fontId="11" fillId="5" borderId="23" xfId="0" applyNumberFormat="1" applyFont="1" applyFill="1" applyBorder="1" applyAlignment="1">
      <alignment horizontal="right" vertical="center"/>
    </xf>
    <xf numFmtId="0" fontId="11" fillId="5" borderId="25" xfId="0" applyFont="1" applyFill="1" applyBorder="1" applyAlignment="1">
      <alignment horizontal="justify" vertical="top" wrapText="1"/>
    </xf>
    <xf numFmtId="0" fontId="11" fillId="5" borderId="25" xfId="0" applyFont="1" applyFill="1" applyBorder="1" applyAlignment="1">
      <alignment horizontal="justify" vertical="top" wrapText="1"/>
    </xf>
    <xf numFmtId="168" fontId="11" fillId="5" borderId="23" xfId="0" applyNumberFormat="1" applyFont="1" applyFill="1" applyBorder="1" applyAlignment="1">
      <alignment horizontal="right" vertical="center"/>
    </xf>
    <xf numFmtId="168" fontId="11" fillId="5" borderId="23" xfId="0" applyNumberFormat="1" applyFont="1" applyFill="1" applyBorder="1" applyAlignment="1">
      <alignment horizontal="right" vertical="center"/>
    </xf>
    <xf numFmtId="168" fontId="11" fillId="0" borderId="19" xfId="0" applyNumberFormat="1" applyFont="1" applyBorder="1" applyAlignment="1">
      <alignment horizontal="right" vertical="center"/>
    </xf>
    <xf numFmtId="168" fontId="11" fillId="0" borderId="6" xfId="0" applyNumberFormat="1" applyFont="1" applyBorder="1" applyAlignment="1">
      <alignment horizontal="right" vertical="center"/>
    </xf>
    <xf numFmtId="0" fontId="11" fillId="5" borderId="25" xfId="0" applyFont="1" applyFill="1" applyBorder="1" applyAlignment="1">
      <alignment horizontal="justify" vertical="top" wrapText="1"/>
    </xf>
    <xf numFmtId="0" fontId="11" fillId="5" borderId="25" xfId="0" applyFont="1" applyFill="1" applyBorder="1" applyAlignment="1">
      <alignment horizontal="justify" vertical="top" wrapText="1"/>
    </xf>
    <xf numFmtId="0" fontId="11" fillId="3" borderId="0" xfId="0" applyFont="1" applyFill="1"/>
    <xf numFmtId="0" fontId="1" fillId="0" borderId="0" xfId="0" applyFont="1"/>
    <xf numFmtId="0" fontId="1" fillId="0" borderId="0" xfId="0" applyFont="1" applyAlignment="1">
      <alignment vertical="top"/>
    </xf>
    <xf numFmtId="49" fontId="8" fillId="0" borderId="0" xfId="0" applyNumberFormat="1" applyFont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0" fillId="0" borderId="0" xfId="0"/>
    <xf numFmtId="49" fontId="9" fillId="3" borderId="9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10" fillId="0" borderId="0" xfId="0" applyNumberFormat="1" applyFont="1"/>
    <xf numFmtId="49" fontId="8" fillId="0" borderId="0" xfId="0" applyNumberFormat="1" applyFont="1"/>
    <xf numFmtId="0" fontId="0" fillId="0" borderId="0" xfId="0"/>
    <xf numFmtId="49" fontId="9" fillId="3" borderId="21" xfId="0" applyNumberFormat="1" applyFont="1" applyFill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vertical="center"/>
    </xf>
    <xf numFmtId="169" fontId="12" fillId="0" borderId="20" xfId="0" applyNumberFormat="1" applyFont="1" applyBorder="1" applyAlignment="1">
      <alignment horizontal="right" vertical="center"/>
    </xf>
    <xf numFmtId="169" fontId="11" fillId="4" borderId="23" xfId="0" applyNumberFormat="1" applyFont="1" applyFill="1" applyBorder="1" applyAlignment="1">
      <alignment horizontal="right" vertical="center"/>
    </xf>
    <xf numFmtId="169" fontId="11" fillId="8" borderId="24" xfId="0" applyNumberFormat="1" applyFont="1" applyFill="1" applyBorder="1" applyAlignment="1">
      <alignment horizontal="right" vertical="center"/>
    </xf>
    <xf numFmtId="169" fontId="11" fillId="4" borderId="26" xfId="0" applyNumberFormat="1" applyFont="1" applyFill="1" applyBorder="1" applyAlignment="1">
      <alignment horizontal="right" vertical="center"/>
    </xf>
    <xf numFmtId="169" fontId="11" fillId="0" borderId="20" xfId="0" applyNumberFormat="1" applyFont="1" applyBorder="1" applyAlignment="1">
      <alignment horizontal="right" vertical="center"/>
    </xf>
    <xf numFmtId="0" fontId="11" fillId="4" borderId="20" xfId="0" applyFont="1" applyFill="1" applyBorder="1" applyAlignment="1">
      <alignment horizontal="justify" vertical="top" wrapText="1"/>
    </xf>
    <xf numFmtId="49" fontId="11" fillId="0" borderId="3" xfId="0" applyNumberFormat="1" applyFont="1" applyBorder="1" applyAlignment="1">
      <alignment horizontal="center" vertical="center"/>
    </xf>
    <xf numFmtId="169" fontId="12" fillId="0" borderId="4" xfId="0" applyNumberFormat="1" applyFont="1" applyBorder="1" applyAlignment="1">
      <alignment horizontal="right" vertical="center"/>
    </xf>
    <xf numFmtId="169" fontId="11" fillId="5" borderId="23" xfId="0" applyNumberFormat="1" applyFont="1" applyFill="1" applyBorder="1" applyAlignment="1">
      <alignment horizontal="right" vertical="center"/>
    </xf>
    <xf numFmtId="169" fontId="11" fillId="5" borderId="23" xfId="0" applyNumberFormat="1" applyFont="1" applyFill="1" applyBorder="1" applyAlignment="1">
      <alignment horizontal="right" vertical="center"/>
    </xf>
    <xf numFmtId="0" fontId="11" fillId="5" borderId="20" xfId="0" applyFont="1" applyFill="1" applyBorder="1" applyAlignment="1">
      <alignment horizontal="justify" vertical="top" wrapText="1"/>
    </xf>
    <xf numFmtId="0" fontId="11" fillId="5" borderId="20" xfId="0" applyFont="1" applyFill="1" applyBorder="1" applyAlignment="1">
      <alignment horizontal="justify" vertical="top" wrapText="1"/>
    </xf>
    <xf numFmtId="169" fontId="11" fillId="5" borderId="23" xfId="0" applyNumberFormat="1" applyFont="1" applyFill="1" applyBorder="1" applyAlignment="1">
      <alignment horizontal="right" vertical="center"/>
    </xf>
    <xf numFmtId="169" fontId="11" fillId="5" borderId="23" xfId="0" applyNumberFormat="1" applyFont="1" applyFill="1" applyBorder="1" applyAlignment="1">
      <alignment horizontal="right" vertical="center"/>
    </xf>
    <xf numFmtId="0" fontId="11" fillId="5" borderId="20" xfId="0" applyFont="1" applyFill="1" applyBorder="1" applyAlignment="1">
      <alignment horizontal="justify" vertical="top" wrapText="1"/>
    </xf>
    <xf numFmtId="0" fontId="11" fillId="5" borderId="20" xfId="0" applyFont="1" applyFill="1" applyBorder="1" applyAlignment="1">
      <alignment horizontal="justify" vertical="top" wrapText="1"/>
    </xf>
    <xf numFmtId="169" fontId="11" fillId="5" borderId="23" xfId="0" applyNumberFormat="1" applyFont="1" applyFill="1" applyBorder="1" applyAlignment="1">
      <alignment horizontal="right" vertical="center"/>
    </xf>
    <xf numFmtId="169" fontId="11" fillId="5" borderId="23" xfId="0" applyNumberFormat="1" applyFont="1" applyFill="1" applyBorder="1" applyAlignment="1">
      <alignment horizontal="right" vertical="center"/>
    </xf>
    <xf numFmtId="0" fontId="11" fillId="5" borderId="20" xfId="0" applyFont="1" applyFill="1" applyBorder="1" applyAlignment="1">
      <alignment horizontal="justify" vertical="top" wrapText="1"/>
    </xf>
    <xf numFmtId="0" fontId="11" fillId="5" borderId="20" xfId="0" applyFont="1" applyFill="1" applyBorder="1" applyAlignment="1">
      <alignment horizontal="justify" vertical="top" wrapText="1"/>
    </xf>
    <xf numFmtId="169" fontId="11" fillId="5" borderId="23" xfId="0" applyNumberFormat="1" applyFont="1" applyFill="1" applyBorder="1" applyAlignment="1">
      <alignment horizontal="right" vertical="center"/>
    </xf>
    <xf numFmtId="169" fontId="11" fillId="5" borderId="23" xfId="0" applyNumberFormat="1" applyFont="1" applyFill="1" applyBorder="1" applyAlignment="1">
      <alignment horizontal="right" vertical="center"/>
    </xf>
    <xf numFmtId="0" fontId="11" fillId="5" borderId="20" xfId="0" applyFont="1" applyFill="1" applyBorder="1" applyAlignment="1">
      <alignment horizontal="justify" vertical="top" wrapText="1"/>
    </xf>
    <xf numFmtId="0" fontId="11" fillId="5" borderId="20" xfId="0" applyFont="1" applyFill="1" applyBorder="1" applyAlignment="1">
      <alignment horizontal="justify" vertical="top" wrapText="1"/>
    </xf>
    <xf numFmtId="169" fontId="11" fillId="5" borderId="23" xfId="0" applyNumberFormat="1" applyFont="1" applyFill="1" applyBorder="1" applyAlignment="1">
      <alignment horizontal="right" vertical="center"/>
    </xf>
    <xf numFmtId="169" fontId="11" fillId="5" borderId="23" xfId="0" applyNumberFormat="1" applyFont="1" applyFill="1" applyBorder="1" applyAlignment="1">
      <alignment horizontal="right" vertical="center"/>
    </xf>
    <xf numFmtId="0" fontId="11" fillId="5" borderId="20" xfId="0" applyFont="1" applyFill="1" applyBorder="1" applyAlignment="1">
      <alignment horizontal="justify" vertical="top" wrapText="1"/>
    </xf>
    <xf numFmtId="0" fontId="11" fillId="5" borderId="20" xfId="0" applyFont="1" applyFill="1" applyBorder="1" applyAlignment="1">
      <alignment horizontal="justify" vertical="top" wrapText="1"/>
    </xf>
    <xf numFmtId="169" fontId="11" fillId="5" borderId="23" xfId="0" applyNumberFormat="1" applyFont="1" applyFill="1" applyBorder="1" applyAlignment="1">
      <alignment horizontal="right" vertical="center"/>
    </xf>
    <xf numFmtId="169" fontId="11" fillId="5" borderId="23" xfId="0" applyNumberFormat="1" applyFont="1" applyFill="1" applyBorder="1" applyAlignment="1">
      <alignment horizontal="right" vertical="center"/>
    </xf>
    <xf numFmtId="0" fontId="11" fillId="5" borderId="20" xfId="0" applyFont="1" applyFill="1" applyBorder="1" applyAlignment="1">
      <alignment horizontal="justify" vertical="top" wrapText="1"/>
    </xf>
    <xf numFmtId="0" fontId="11" fillId="5" borderId="20" xfId="0" applyFont="1" applyFill="1" applyBorder="1" applyAlignment="1">
      <alignment horizontal="justify" vertical="top" wrapText="1"/>
    </xf>
    <xf numFmtId="169" fontId="11" fillId="5" borderId="23" xfId="0" applyNumberFormat="1" applyFont="1" applyFill="1" applyBorder="1" applyAlignment="1">
      <alignment horizontal="right" vertical="center"/>
    </xf>
    <xf numFmtId="169" fontId="11" fillId="5" borderId="23" xfId="0" applyNumberFormat="1" applyFont="1" applyFill="1" applyBorder="1" applyAlignment="1">
      <alignment horizontal="right" vertical="center"/>
    </xf>
    <xf numFmtId="0" fontId="11" fillId="5" borderId="20" xfId="0" applyFont="1" applyFill="1" applyBorder="1" applyAlignment="1">
      <alignment horizontal="justify" vertical="top" wrapText="1"/>
    </xf>
    <xf numFmtId="0" fontId="11" fillId="5" borderId="20" xfId="0" applyFont="1" applyFill="1" applyBorder="1" applyAlignment="1">
      <alignment horizontal="justify" vertical="top" wrapText="1"/>
    </xf>
    <xf numFmtId="169" fontId="11" fillId="5" borderId="23" xfId="0" applyNumberFormat="1" applyFont="1" applyFill="1" applyBorder="1" applyAlignment="1">
      <alignment horizontal="right" vertical="center"/>
    </xf>
    <xf numFmtId="169" fontId="11" fillId="5" borderId="23" xfId="0" applyNumberFormat="1" applyFont="1" applyFill="1" applyBorder="1" applyAlignment="1">
      <alignment horizontal="right" vertical="center"/>
    </xf>
    <xf numFmtId="0" fontId="11" fillId="5" borderId="20" xfId="0" applyFont="1" applyFill="1" applyBorder="1" applyAlignment="1">
      <alignment horizontal="justify" vertical="top" wrapText="1"/>
    </xf>
    <xf numFmtId="0" fontId="11" fillId="5" borderId="20" xfId="0" applyFont="1" applyFill="1" applyBorder="1" applyAlignment="1">
      <alignment horizontal="justify" vertical="top" wrapText="1"/>
    </xf>
    <xf numFmtId="169" fontId="11" fillId="5" borderId="23" xfId="0" applyNumberFormat="1" applyFont="1" applyFill="1" applyBorder="1" applyAlignment="1">
      <alignment horizontal="right" vertical="center"/>
    </xf>
    <xf numFmtId="169" fontId="11" fillId="5" borderId="23" xfId="0" applyNumberFormat="1" applyFont="1" applyFill="1" applyBorder="1" applyAlignment="1">
      <alignment horizontal="right" vertical="center"/>
    </xf>
    <xf numFmtId="0" fontId="11" fillId="5" borderId="20" xfId="0" applyFont="1" applyFill="1" applyBorder="1" applyAlignment="1">
      <alignment horizontal="justify" vertical="top" wrapText="1"/>
    </xf>
    <xf numFmtId="0" fontId="11" fillId="5" borderId="20" xfId="0" applyFont="1" applyFill="1" applyBorder="1" applyAlignment="1">
      <alignment horizontal="justify" vertical="top" wrapText="1"/>
    </xf>
    <xf numFmtId="0" fontId="11" fillId="3" borderId="0" xfId="0" applyFont="1" applyFill="1"/>
    <xf numFmtId="0" fontId="4" fillId="0" borderId="0" xfId="0" applyFont="1" applyAlignment="1">
      <alignment horizont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justify" vertical="center" wrapText="1"/>
    </xf>
    <xf numFmtId="49" fontId="5" fillId="0" borderId="3" xfId="0" applyNumberFormat="1" applyFont="1" applyBorder="1" applyAlignment="1">
      <alignment horizontal="justify" vertical="center" wrapText="1"/>
    </xf>
    <xf numFmtId="49" fontId="5" fillId="0" borderId="5" xfId="0" applyNumberFormat="1" applyFont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top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3" borderId="12" xfId="0" applyNumberFormat="1" applyFont="1" applyFill="1" applyBorder="1" applyAlignment="1">
      <alignment horizontal="center" vertical="center" wrapText="1"/>
    </xf>
    <xf numFmtId="49" fontId="9" fillId="3" borderId="15" xfId="0" applyNumberFormat="1" applyFont="1" applyFill="1" applyBorder="1" applyAlignment="1">
      <alignment horizontal="center" vertical="center" wrapText="1"/>
    </xf>
    <xf numFmtId="49" fontId="9" fillId="3" borderId="11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3" borderId="14" xfId="0" applyNumberFormat="1" applyFont="1" applyFill="1" applyBorder="1" applyAlignment="1">
      <alignment horizontal="center" vertical="center" wrapText="1"/>
    </xf>
    <xf numFmtId="49" fontId="9" fillId="3" borderId="17" xfId="0" applyNumberFormat="1" applyFont="1" applyFill="1" applyBorder="1" applyAlignment="1">
      <alignment horizontal="center" vertical="center" wrapText="1"/>
    </xf>
    <xf numFmtId="49" fontId="9" fillId="3" borderId="13" xfId="0" applyNumberFormat="1" applyFont="1" applyFill="1" applyBorder="1" applyAlignment="1">
      <alignment horizontal="center" vertical="center" wrapText="1"/>
    </xf>
    <xf numFmtId="49" fontId="9" fillId="3" borderId="16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49" fontId="9" fillId="3" borderId="21" xfId="0" applyNumberFormat="1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view="pageBreakPreview" zoomScale="60" zoomScaleNormal="100" workbookViewId="0">
      <selection activeCell="J7" sqref="J7"/>
    </sheetView>
  </sheetViews>
  <sheetFormatPr defaultRowHeight="15" x14ac:dyDescent="0.25"/>
  <cols>
    <col min="1" max="1" width="2.5703125" customWidth="1"/>
    <col min="2" max="2" width="40.7109375" customWidth="1"/>
    <col min="3" max="3" width="35.7109375" customWidth="1"/>
    <col min="4" max="10" width="20.7109375" customWidth="1"/>
  </cols>
  <sheetData>
    <row r="1" spans="1:10" ht="49.5" customHeight="1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</row>
    <row r="2" spans="1:10" ht="30" customHeight="1" x14ac:dyDescent="0.25">
      <c r="A2" s="3"/>
      <c r="B2" s="3" t="s">
        <v>1</v>
      </c>
      <c r="C2" s="4" t="s">
        <v>2</v>
      </c>
      <c r="D2" s="3"/>
      <c r="E2" s="3"/>
      <c r="F2" s="3"/>
      <c r="G2" s="3"/>
      <c r="H2" s="3"/>
      <c r="I2" s="3"/>
      <c r="J2" s="3"/>
    </row>
    <row r="3" spans="1:10" ht="30" customHeight="1" x14ac:dyDescent="0.25">
      <c r="A3" s="3"/>
      <c r="B3" s="3" t="s">
        <v>3</v>
      </c>
      <c r="C3" s="5" t="s">
        <v>4</v>
      </c>
      <c r="D3" s="3"/>
      <c r="E3" s="3"/>
      <c r="F3" s="3"/>
      <c r="G3" s="3"/>
      <c r="H3" s="3"/>
      <c r="I3" s="3"/>
      <c r="J3" s="3"/>
    </row>
    <row r="4" spans="1:10" ht="30" customHeight="1" x14ac:dyDescent="0.25">
      <c r="A4" s="3"/>
      <c r="B4" s="3" t="s">
        <v>5</v>
      </c>
      <c r="C4" s="6" t="s">
        <v>6</v>
      </c>
      <c r="D4" s="7" t="s">
        <v>7</v>
      </c>
      <c r="E4" s="3"/>
      <c r="F4" s="3"/>
      <c r="G4" s="3"/>
      <c r="H4" s="3"/>
      <c r="I4" s="3"/>
      <c r="J4" s="3"/>
    </row>
    <row r="5" spans="1:10" ht="39.75" customHeight="1" x14ac:dyDescent="0.3">
      <c r="A5" s="8"/>
      <c r="B5" s="273" t="s">
        <v>8</v>
      </c>
      <c r="C5" s="273"/>
      <c r="D5" s="273"/>
      <c r="E5" s="273"/>
      <c r="F5" s="273"/>
      <c r="G5" s="273"/>
      <c r="H5" s="273"/>
      <c r="I5" s="273"/>
      <c r="J5" s="273"/>
    </row>
    <row r="6" spans="1:10" ht="19.5" customHeight="1" x14ac:dyDescent="0.25">
      <c r="A6" s="3"/>
      <c r="B6" s="9"/>
      <c r="C6" s="9"/>
      <c r="D6" s="9"/>
      <c r="E6" s="9"/>
      <c r="F6" s="9"/>
      <c r="G6" s="9"/>
      <c r="H6" s="9"/>
      <c r="I6" s="9"/>
      <c r="J6" s="9"/>
    </row>
    <row r="7" spans="1:10" ht="39.75" customHeight="1" x14ac:dyDescent="0.25">
      <c r="A7" s="3"/>
      <c r="B7" s="4" t="s">
        <v>9</v>
      </c>
      <c r="C7" s="3"/>
      <c r="D7" s="3"/>
      <c r="E7" s="3"/>
      <c r="F7" s="3"/>
      <c r="G7" s="3"/>
      <c r="H7" s="3"/>
      <c r="I7" s="3"/>
      <c r="J7" s="3"/>
    </row>
    <row r="8" spans="1:10" ht="39.75" customHeight="1" x14ac:dyDescent="0.25">
      <c r="A8" s="10"/>
      <c r="B8" s="280" t="s">
        <v>10</v>
      </c>
      <c r="C8" s="283"/>
      <c r="D8" s="283" t="s">
        <v>11</v>
      </c>
      <c r="E8" s="283"/>
      <c r="F8" s="283"/>
      <c r="G8" s="283"/>
      <c r="H8" s="283"/>
      <c r="I8" s="283"/>
      <c r="J8" s="285"/>
    </row>
    <row r="9" spans="1:10" ht="30" customHeight="1" x14ac:dyDescent="0.25">
      <c r="A9" s="10"/>
      <c r="B9" s="280" t="s">
        <v>12</v>
      </c>
      <c r="C9" s="283" t="s">
        <v>13</v>
      </c>
      <c r="D9" s="283" t="s">
        <v>14</v>
      </c>
      <c r="E9" s="283" t="s">
        <v>15</v>
      </c>
      <c r="F9" s="283" t="s">
        <v>16</v>
      </c>
      <c r="G9" s="283" t="s">
        <v>17</v>
      </c>
      <c r="H9" s="283" t="s">
        <v>18</v>
      </c>
      <c r="I9" s="283"/>
      <c r="J9" s="285"/>
    </row>
    <row r="10" spans="1:10" ht="30" customHeight="1" x14ac:dyDescent="0.25">
      <c r="A10" s="10"/>
      <c r="B10" s="280"/>
      <c r="C10" s="283"/>
      <c r="D10" s="283"/>
      <c r="E10" s="283"/>
      <c r="F10" s="283"/>
      <c r="G10" s="283"/>
      <c r="H10" s="11" t="s">
        <v>19</v>
      </c>
      <c r="I10" s="11" t="s">
        <v>20</v>
      </c>
      <c r="J10" s="12" t="s">
        <v>21</v>
      </c>
    </row>
    <row r="11" spans="1:10" ht="34.5" customHeight="1" x14ac:dyDescent="0.25">
      <c r="A11" s="10"/>
      <c r="B11" s="13" t="s">
        <v>22</v>
      </c>
      <c r="C11" s="13" t="s">
        <v>4</v>
      </c>
      <c r="D11" s="14">
        <f>IF(C4="JANEIRO",BEN_AA!$H$9,IF(C4="FEVEREIRO",BEN_AA!$H$10,IF(C4="MARÇO",BEN_AA!$H$11,IF(C4="ABRIL",BEN_AA!$H$12,IF(C4="MAIO",BEN_AA!$H$13,IF(C4="JUNHO",BEN_AA!$H$14,IF(C4="JULHO",BEN_AA!$H$15,IF(C4="AGOSTO",BEN_AA!$H$16,IF(C4="SETEMBRO",BEN_AA!$H$17,IF(C4="OUTUBRO",BEN_AA!$H$18,IF(C4="NOVEMBRO",BEN_AA!$H$19,IF(C4="DEZEMBRO",BEN_AA!$H$20,0))))))))))))</f>
        <v>905</v>
      </c>
      <c r="E11" s="15">
        <f>IF(C4="JANEIRO",BEN_APE!$H$9,IF(C4="FEVEREIRO",BEN_APE!$H$10,IF(C4="MARÇO",BEN_APE!$H$11,IF(C4="ABRIL",BEN_APE!$H$12,IF(C4="MAIO",BEN_APE!$H$13,IF(C4="JUNHO",BEN_APE!$H$14,IF(C4="JULHO",BEN_APE!$H$15,IF(C4="AGOSTO",BEN_APE!$H$16,IF(C4="SETEMBRO",BEN_APE!$H$17,IF(C4="OUTUBRO",BEN_APE!$H$18,IF(C4="NOVEMBRO",BEN_APE!$H$19,IF(C4="DEZEMBRO",BEN_APE!$H$20,0))))))))))))</f>
        <v>203</v>
      </c>
      <c r="F11" s="16">
        <f>IF(C4="JANEIRO",BEN_AT!$H$9,IF(C4="FEVEREIRO",BEN_AT!$H$10,IF(C4="MARÇO",BEN_AT!$H$11,IF(C4="ABRIL",BEN_AT!$H$12,IF(C4="MAIO",BEN_AT!$H$13,IF(C4="JUNHO",BEN_AT!$H$14,IF(C4="JULHO",BEN_AT!$H$15,IF(C4="AGOSTO",BEN_AT!$H$16,IF(C4="SETEMBRO",BEN_AT!$H$17,IF(C4="OUTUBRO",BEN_AT!$H$18,IF(C4="NOVEMBRO",BEN_AT!$H$19,IF(C4="DEZEMBRO",BEN_AT!$H$20,0))))))))))))</f>
        <v>3</v>
      </c>
      <c r="G11" s="17">
        <v>0</v>
      </c>
      <c r="H11" s="18">
        <f>IF(C4="JANEIRO",BEN_AMO!$F$9,IF(C4="FEVEREIRO",BEN_AMO!$F$10,IF(C4="MARÇO",BEN_AMO!$F$11,IF(C4="ABRIL",BEN_AMO!$F$12,IF(C4="MAIO",BEN_AMO!$F$13,IF(C4="JUNHO",BEN_AMO!$F$14,IF(C4="JULHO",BEN_AMO!$F$15,IF(C4="AGOSTO",BEN_AMO!$F$16,IF(C4="SETEMBRO",BEN_AMO!$F$17,IF(C4="OUTUBRO",BEN_AMO!$F$18,IF(C4="NOVEMBRO",BEN_AMO!$F$19,IF(C4="DEZEMBRO",BEN_AMO!$F$20,0))))))))))))</f>
        <v>1203</v>
      </c>
      <c r="I11" s="19">
        <f>IF(C4="JANEIRO",BEN_AMO!$G$9,IF(C4="FEVEREIRO",BEN_AMO!$G$10,IF(C4="MARÇO",BEN_AMO!$G$11,IF(C4="ABRIL",BEN_AMO!$G$12,IF(C4="MAIO",BEN_AMO!$G$13,IF(C4="JUNHO",BEN_AMO!$G$14,IF(C4="JULHO",BEN_AMO!$G$15,IF(C4="AGOSTO",BEN_AMO!$G$16,IF(C4="SETEMBRO",BEN_AMO!$G$17,IF(C4="OUTUBRO",BEN_AMO!$G$18,IF(C4="NOVEMBRO",BEN_AMO!$G$19,IF(C4="DEZEMBRO",BEN_AMO!$G$20, ))))))))))))</f>
        <v>1990</v>
      </c>
      <c r="J11" s="20">
        <f>H11+I11</f>
        <v>3193</v>
      </c>
    </row>
    <row r="12" spans="1:10" ht="34.5" customHeight="1" x14ac:dyDescent="0.25">
      <c r="A12" s="10"/>
      <c r="B12" s="279" t="s">
        <v>21</v>
      </c>
      <c r="C12" s="280"/>
      <c r="D12" s="21">
        <f t="shared" ref="D12:J12" si="0">SUM(D11:D11)</f>
        <v>905</v>
      </c>
      <c r="E12" s="21">
        <f t="shared" si="0"/>
        <v>203</v>
      </c>
      <c r="F12" s="21">
        <f t="shared" si="0"/>
        <v>3</v>
      </c>
      <c r="G12" s="21">
        <f t="shared" si="0"/>
        <v>0</v>
      </c>
      <c r="H12" s="21">
        <f t="shared" si="0"/>
        <v>1203</v>
      </c>
      <c r="I12" s="21">
        <f t="shared" si="0"/>
        <v>1990</v>
      </c>
      <c r="J12" s="22">
        <f t="shared" si="0"/>
        <v>3193</v>
      </c>
    </row>
    <row r="13" spans="1:10" ht="30" customHeight="1" x14ac:dyDescent="0.25">
      <c r="A13" s="10"/>
      <c r="B13" s="281"/>
      <c r="C13" s="281"/>
      <c r="D13" s="281"/>
      <c r="E13" s="281"/>
      <c r="F13" s="281"/>
      <c r="G13" s="281"/>
      <c r="H13" s="281"/>
      <c r="I13" s="281"/>
      <c r="J13" s="281"/>
    </row>
    <row r="14" spans="1:10" ht="30" customHeight="1" x14ac:dyDescent="0.3">
      <c r="A14" s="10"/>
      <c r="B14" s="282" t="s">
        <v>23</v>
      </c>
      <c r="C14" s="282"/>
      <c r="D14" s="282"/>
      <c r="E14" s="282"/>
      <c r="F14" s="282"/>
      <c r="G14" s="282"/>
      <c r="H14" s="282"/>
      <c r="I14" s="282"/>
      <c r="J14" s="282"/>
    </row>
    <row r="15" spans="1:10" ht="39.75" customHeight="1" x14ac:dyDescent="0.25">
      <c r="A15" s="10"/>
      <c r="B15" s="279" t="s">
        <v>24</v>
      </c>
      <c r="C15" s="280"/>
      <c r="D15" s="11" t="s">
        <v>25</v>
      </c>
      <c r="E15" s="285" t="s">
        <v>26</v>
      </c>
      <c r="F15" s="279"/>
      <c r="G15" s="279"/>
      <c r="H15" s="279"/>
      <c r="I15" s="279"/>
      <c r="J15" s="279"/>
    </row>
    <row r="16" spans="1:10" ht="34.5" customHeight="1" x14ac:dyDescent="0.25">
      <c r="A16" s="10"/>
      <c r="B16" s="276" t="s">
        <v>27</v>
      </c>
      <c r="C16" s="277"/>
      <c r="D16" s="23">
        <v>910.08</v>
      </c>
      <c r="E16" s="274" t="s">
        <v>28</v>
      </c>
      <c r="F16" s="275"/>
      <c r="G16" s="275"/>
      <c r="H16" s="275"/>
      <c r="I16" s="275"/>
      <c r="J16" s="275"/>
    </row>
    <row r="17" spans="1:10" ht="34.5" customHeight="1" x14ac:dyDescent="0.25">
      <c r="A17" s="10"/>
      <c r="B17" s="276" t="s">
        <v>29</v>
      </c>
      <c r="C17" s="277"/>
      <c r="D17" s="23">
        <v>719.62</v>
      </c>
      <c r="E17" s="274" t="s">
        <v>30</v>
      </c>
      <c r="F17" s="275"/>
      <c r="G17" s="275"/>
      <c r="H17" s="275"/>
      <c r="I17" s="275"/>
      <c r="J17" s="275"/>
    </row>
    <row r="18" spans="1:10" ht="34.5" customHeight="1" x14ac:dyDescent="0.25">
      <c r="A18" s="10"/>
      <c r="B18" s="276" t="s">
        <v>31</v>
      </c>
      <c r="C18" s="277"/>
      <c r="D18" s="23"/>
      <c r="E18" s="278" t="s">
        <v>32</v>
      </c>
      <c r="F18" s="276"/>
      <c r="G18" s="276"/>
      <c r="H18" s="276"/>
      <c r="I18" s="276"/>
      <c r="J18" s="276"/>
    </row>
    <row r="19" spans="1:10" ht="34.5" customHeight="1" x14ac:dyDescent="0.25">
      <c r="A19" s="10"/>
      <c r="B19" s="276" t="s">
        <v>33</v>
      </c>
      <c r="C19" s="277"/>
      <c r="D19" s="24" t="s">
        <v>34</v>
      </c>
      <c r="E19" s="274" t="s">
        <v>35</v>
      </c>
      <c r="F19" s="275"/>
      <c r="G19" s="275"/>
      <c r="H19" s="275"/>
      <c r="I19" s="275"/>
      <c r="J19" s="275"/>
    </row>
    <row r="20" spans="1:10" ht="34.5" customHeight="1" x14ac:dyDescent="0.25">
      <c r="A20" s="10"/>
      <c r="B20" s="276" t="s">
        <v>36</v>
      </c>
      <c r="C20" s="277"/>
      <c r="D20" s="23">
        <f>IF(C11="TSE",441.88,249.4)</f>
        <v>441.88</v>
      </c>
      <c r="E20" s="278" t="s">
        <v>37</v>
      </c>
      <c r="F20" s="276"/>
      <c r="G20" s="276"/>
      <c r="H20" s="276"/>
      <c r="I20" s="276"/>
      <c r="J20" s="276"/>
    </row>
    <row r="21" spans="1:10" ht="15" customHeight="1" x14ac:dyDescent="0.25">
      <c r="A21" s="10"/>
      <c r="B21" s="25"/>
      <c r="C21" s="25"/>
      <c r="D21" s="25"/>
      <c r="E21" s="26"/>
      <c r="F21" s="26"/>
      <c r="G21" s="26"/>
      <c r="H21" s="26"/>
      <c r="I21" s="26"/>
      <c r="J21" s="26"/>
    </row>
    <row r="22" spans="1:10" ht="15" customHeight="1" x14ac:dyDescent="0.25">
      <c r="A22" s="10"/>
      <c r="B22" s="284"/>
      <c r="C22" s="284"/>
      <c r="D22" s="284"/>
      <c r="E22" s="284"/>
      <c r="F22" s="284"/>
      <c r="G22" s="284"/>
      <c r="H22" s="284"/>
      <c r="I22" s="284"/>
      <c r="J22" s="284"/>
    </row>
    <row r="23" spans="1:10" ht="1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5" customHeight="1" x14ac:dyDescent="0.25">
      <c r="A24" s="10"/>
      <c r="B24" s="10"/>
      <c r="C24" s="10"/>
      <c r="D24" s="10"/>
      <c r="E24" s="10"/>
      <c r="F24" s="10"/>
      <c r="G24" s="10"/>
      <c r="H24" s="27"/>
      <c r="I24" s="10"/>
      <c r="J24" s="10"/>
    </row>
  </sheetData>
  <mergeCells count="26">
    <mergeCell ref="B22:J22"/>
    <mergeCell ref="D8:J8"/>
    <mergeCell ref="D9:D10"/>
    <mergeCell ref="E9:E10"/>
    <mergeCell ref="F9:F10"/>
    <mergeCell ref="G9:G10"/>
    <mergeCell ref="H9:J9"/>
    <mergeCell ref="E15:J15"/>
    <mergeCell ref="B16:C16"/>
    <mergeCell ref="B19:C19"/>
    <mergeCell ref="E19:J19"/>
    <mergeCell ref="B15:C15"/>
    <mergeCell ref="B20:C20"/>
    <mergeCell ref="E20:J20"/>
    <mergeCell ref="B17:C17"/>
    <mergeCell ref="B5:J5"/>
    <mergeCell ref="E17:J17"/>
    <mergeCell ref="B18:C18"/>
    <mergeCell ref="E18:J18"/>
    <mergeCell ref="E16:J16"/>
    <mergeCell ref="B12:C12"/>
    <mergeCell ref="B13:J13"/>
    <mergeCell ref="B14:J14"/>
    <mergeCell ref="B8:C8"/>
    <mergeCell ref="B9:B10"/>
    <mergeCell ref="C9:C10"/>
  </mergeCells>
  <pageMargins left="0" right="0" top="0" bottom="0" header="0" footer="0"/>
  <pageSetup paperSize="9" scale="46" firstPageNumber="0" fitToWidth="0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workbookViewId="0"/>
  </sheetViews>
  <sheetFormatPr defaultRowHeight="15" x14ac:dyDescent="0.25"/>
  <cols>
    <col min="1" max="8" width="15.7109375" customWidth="1"/>
    <col min="9" max="9" width="60.7109375" customWidth="1"/>
    <col min="10" max="10" width="76.7109375" customWidth="1"/>
  </cols>
  <sheetData>
    <row r="1" spans="1:10" ht="39.75" customHeight="1" x14ac:dyDescent="0.25">
      <c r="A1" s="286" t="s">
        <v>38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ht="39.75" customHeight="1" x14ac:dyDescent="0.25">
      <c r="A2" s="287" t="s">
        <v>39</v>
      </c>
      <c r="B2" s="287"/>
      <c r="C2" s="287"/>
      <c r="D2" s="287"/>
      <c r="E2" s="287"/>
      <c r="F2" s="287"/>
      <c r="G2" s="287"/>
      <c r="H2" s="287"/>
      <c r="I2" s="287"/>
      <c r="J2" s="287"/>
    </row>
    <row r="3" spans="1:10" ht="19.5" customHeight="1" x14ac:dyDescent="0.25">
      <c r="A3" s="28" t="s">
        <v>40</v>
      </c>
      <c r="B3" s="29" t="s">
        <v>6</v>
      </c>
      <c r="C3" s="30" t="s">
        <v>7</v>
      </c>
      <c r="D3" s="28"/>
      <c r="E3" s="28"/>
      <c r="F3" s="28"/>
      <c r="G3" s="28"/>
      <c r="H3" s="28"/>
      <c r="I3" s="28"/>
      <c r="J3" s="28"/>
    </row>
    <row r="4" spans="1:10" ht="19.5" customHeight="1" x14ac:dyDescent="0.25">
      <c r="A4" s="28" t="s">
        <v>3</v>
      </c>
      <c r="B4" s="31" t="s">
        <v>22</v>
      </c>
      <c r="C4" s="32" t="s">
        <v>4</v>
      </c>
      <c r="D4" s="28"/>
      <c r="E4" s="28"/>
      <c r="F4" s="28"/>
      <c r="G4" s="28"/>
      <c r="H4" s="28"/>
      <c r="I4" s="28"/>
      <c r="J4" s="28"/>
    </row>
    <row r="5" spans="1:10" ht="9.75" customHeight="1" x14ac:dyDescent="0.25">
      <c r="A5" s="33"/>
      <c r="B5" s="34"/>
      <c r="C5" s="33"/>
      <c r="D5" s="33"/>
      <c r="E5" s="33"/>
      <c r="F5" s="33"/>
      <c r="G5" s="33"/>
      <c r="H5" s="33"/>
      <c r="I5" s="33"/>
      <c r="J5" s="33"/>
    </row>
    <row r="6" spans="1:10" ht="30" customHeight="1" x14ac:dyDescent="0.25">
      <c r="A6" s="288" t="s">
        <v>41</v>
      </c>
      <c r="B6" s="291" t="s">
        <v>42</v>
      </c>
      <c r="C6" s="291"/>
      <c r="D6" s="291"/>
      <c r="E6" s="291"/>
      <c r="F6" s="291"/>
      <c r="G6" s="291"/>
      <c r="H6" s="291"/>
      <c r="I6" s="291"/>
      <c r="J6" s="292" t="s">
        <v>43</v>
      </c>
    </row>
    <row r="7" spans="1:10" ht="30" customHeight="1" x14ac:dyDescent="0.25">
      <c r="A7" s="289"/>
      <c r="B7" s="295" t="s">
        <v>44</v>
      </c>
      <c r="C7" s="295"/>
      <c r="D7" s="295"/>
      <c r="E7" s="295"/>
      <c r="F7" s="295" t="s">
        <v>45</v>
      </c>
      <c r="G7" s="295"/>
      <c r="H7" s="295"/>
      <c r="I7" s="295" t="s">
        <v>46</v>
      </c>
      <c r="J7" s="293"/>
    </row>
    <row r="8" spans="1:10" ht="30" customHeight="1" x14ac:dyDescent="0.25">
      <c r="A8" s="290"/>
      <c r="B8" s="35" t="s">
        <v>47</v>
      </c>
      <c r="C8" s="35" t="s">
        <v>48</v>
      </c>
      <c r="D8" s="35" t="s">
        <v>49</v>
      </c>
      <c r="E8" s="35" t="s">
        <v>50</v>
      </c>
      <c r="F8" s="35" t="s">
        <v>19</v>
      </c>
      <c r="G8" s="35" t="s">
        <v>20</v>
      </c>
      <c r="H8" s="35" t="s">
        <v>21</v>
      </c>
      <c r="I8" s="296"/>
      <c r="J8" s="294"/>
    </row>
    <row r="9" spans="1:10" ht="60" customHeight="1" x14ac:dyDescent="0.25">
      <c r="A9" s="36" t="s">
        <v>51</v>
      </c>
      <c r="B9" s="37">
        <v>3182</v>
      </c>
      <c r="C9" s="38">
        <v>28</v>
      </c>
      <c r="D9" s="38">
        <v>3</v>
      </c>
      <c r="E9" s="37">
        <f t="shared" ref="E9:E20" si="0">B9+C9-D9</f>
        <v>3207</v>
      </c>
      <c r="F9" s="39">
        <v>1206</v>
      </c>
      <c r="G9" s="39">
        <v>2001</v>
      </c>
      <c r="H9" s="40">
        <f t="shared" ref="H9:H20" si="1">F9+G9</f>
        <v>3207</v>
      </c>
      <c r="I9" s="41" t="s">
        <v>52</v>
      </c>
      <c r="J9" s="41" t="s">
        <v>53</v>
      </c>
    </row>
    <row r="10" spans="1:10" ht="60" customHeight="1" x14ac:dyDescent="0.25">
      <c r="A10" s="36" t="s">
        <v>54</v>
      </c>
      <c r="B10" s="37">
        <f t="shared" ref="B10:B20" si="2">E9</f>
        <v>3207</v>
      </c>
      <c r="C10" s="38">
        <v>4</v>
      </c>
      <c r="D10" s="38">
        <v>7</v>
      </c>
      <c r="E10" s="42">
        <f t="shared" si="0"/>
        <v>3204</v>
      </c>
      <c r="F10" s="39">
        <v>1205</v>
      </c>
      <c r="G10" s="39">
        <v>1999</v>
      </c>
      <c r="H10" s="43">
        <f t="shared" si="1"/>
        <v>3204</v>
      </c>
      <c r="I10" s="41" t="str">
        <f t="shared" ref="I10:I20" si="3">I9</f>
        <v>Resolução TSE nº 23.414/2014, Resolução TSE 23.361/2011 e Resolução TSE nº 23.445/2015</v>
      </c>
      <c r="J10" s="41" t="s">
        <v>55</v>
      </c>
    </row>
    <row r="11" spans="1:10" ht="60" customHeight="1" x14ac:dyDescent="0.25">
      <c r="A11" s="36" t="s">
        <v>56</v>
      </c>
      <c r="B11" s="37">
        <f t="shared" si="2"/>
        <v>3204</v>
      </c>
      <c r="C11" s="38">
        <v>2</v>
      </c>
      <c r="D11" s="38">
        <v>10</v>
      </c>
      <c r="E11" s="42">
        <f t="shared" si="0"/>
        <v>3196</v>
      </c>
      <c r="F11" s="39">
        <v>1204</v>
      </c>
      <c r="G11" s="39">
        <v>1992</v>
      </c>
      <c r="H11" s="43">
        <f t="shared" si="1"/>
        <v>3196</v>
      </c>
      <c r="I11" s="41" t="str">
        <f t="shared" si="3"/>
        <v>Resolução TSE nº 23.414/2014, Resolução TSE 23.361/2011 e Resolução TSE nº 23.445/2015</v>
      </c>
      <c r="J11" s="41" t="s">
        <v>57</v>
      </c>
    </row>
    <row r="12" spans="1:10" ht="60" customHeight="1" x14ac:dyDescent="0.25">
      <c r="A12" s="36" t="s">
        <v>58</v>
      </c>
      <c r="B12" s="37">
        <f t="shared" si="2"/>
        <v>3196</v>
      </c>
      <c r="C12" s="44">
        <v>2</v>
      </c>
      <c r="D12" s="45">
        <v>5</v>
      </c>
      <c r="E12" s="46">
        <f t="shared" si="0"/>
        <v>3193</v>
      </c>
      <c r="F12" s="47">
        <v>1203</v>
      </c>
      <c r="G12" s="48">
        <v>1990</v>
      </c>
      <c r="H12" s="43">
        <f t="shared" si="1"/>
        <v>3193</v>
      </c>
      <c r="I12" s="49" t="str">
        <f t="shared" si="3"/>
        <v>Resolução TSE nº 23.414/2014, Resolução TSE 23.361/2011 e Resolução TSE nº 23.445/2015</v>
      </c>
      <c r="J12" s="50" t="s">
        <v>59</v>
      </c>
    </row>
    <row r="13" spans="1:10" ht="60" customHeight="1" x14ac:dyDescent="0.25">
      <c r="A13" s="36" t="s">
        <v>60</v>
      </c>
      <c r="B13" s="37">
        <f t="shared" si="2"/>
        <v>3193</v>
      </c>
      <c r="C13" s="51">
        <v>0</v>
      </c>
      <c r="D13" s="52">
        <v>0</v>
      </c>
      <c r="E13" s="46">
        <f t="shared" si="0"/>
        <v>3193</v>
      </c>
      <c r="F13" s="53">
        <v>1203</v>
      </c>
      <c r="G13" s="54">
        <v>1990</v>
      </c>
      <c r="H13" s="43">
        <f t="shared" si="1"/>
        <v>3193</v>
      </c>
      <c r="I13" s="55" t="str">
        <f t="shared" si="3"/>
        <v>Resolução TSE nº 23.414/2014, Resolução TSE 23.361/2011 e Resolução TSE nº 23.445/2015</v>
      </c>
      <c r="J13" s="56" t="s">
        <v>61</v>
      </c>
    </row>
    <row r="14" spans="1:10" ht="60" customHeight="1" x14ac:dyDescent="0.25">
      <c r="A14" s="36" t="s">
        <v>62</v>
      </c>
      <c r="B14" s="37">
        <f t="shared" si="2"/>
        <v>3193</v>
      </c>
      <c r="C14" s="57">
        <v>0</v>
      </c>
      <c r="D14" s="58">
        <v>0</v>
      </c>
      <c r="E14" s="46">
        <f t="shared" si="0"/>
        <v>3193</v>
      </c>
      <c r="F14" s="59">
        <f t="shared" ref="F14:G20" si="4">F13</f>
        <v>1203</v>
      </c>
      <c r="G14" s="60">
        <f t="shared" si="4"/>
        <v>1990</v>
      </c>
      <c r="H14" s="43">
        <f t="shared" si="1"/>
        <v>3193</v>
      </c>
      <c r="I14" s="61" t="str">
        <f t="shared" si="3"/>
        <v>Resolução TSE nº 23.414/2014, Resolução TSE 23.361/2011 e Resolução TSE nº 23.445/2015</v>
      </c>
      <c r="J14" s="62"/>
    </row>
    <row r="15" spans="1:10" ht="60" customHeight="1" x14ac:dyDescent="0.25">
      <c r="A15" s="36" t="s">
        <v>63</v>
      </c>
      <c r="B15" s="37">
        <f t="shared" si="2"/>
        <v>3193</v>
      </c>
      <c r="C15" s="63">
        <v>0</v>
      </c>
      <c r="D15" s="64">
        <v>0</v>
      </c>
      <c r="E15" s="46">
        <f t="shared" si="0"/>
        <v>3193</v>
      </c>
      <c r="F15" s="65">
        <f t="shared" si="4"/>
        <v>1203</v>
      </c>
      <c r="G15" s="66">
        <f t="shared" si="4"/>
        <v>1990</v>
      </c>
      <c r="H15" s="43">
        <f t="shared" si="1"/>
        <v>3193</v>
      </c>
      <c r="I15" s="67" t="str">
        <f t="shared" si="3"/>
        <v>Resolução TSE nº 23.414/2014, Resolução TSE 23.361/2011 e Resolução TSE nº 23.445/2015</v>
      </c>
      <c r="J15" s="68"/>
    </row>
    <row r="16" spans="1:10" ht="60" customHeight="1" x14ac:dyDescent="0.25">
      <c r="A16" s="36" t="s">
        <v>64</v>
      </c>
      <c r="B16" s="37">
        <f t="shared" si="2"/>
        <v>3193</v>
      </c>
      <c r="C16" s="69">
        <v>0</v>
      </c>
      <c r="D16" s="70">
        <v>0</v>
      </c>
      <c r="E16" s="46">
        <f t="shared" si="0"/>
        <v>3193</v>
      </c>
      <c r="F16" s="71">
        <f t="shared" si="4"/>
        <v>1203</v>
      </c>
      <c r="G16" s="72">
        <f t="shared" si="4"/>
        <v>1990</v>
      </c>
      <c r="H16" s="43">
        <f t="shared" si="1"/>
        <v>3193</v>
      </c>
      <c r="I16" s="73" t="str">
        <f t="shared" si="3"/>
        <v>Resolução TSE nº 23.414/2014, Resolução TSE 23.361/2011 e Resolução TSE nº 23.445/2015</v>
      </c>
      <c r="J16" s="74"/>
    </row>
    <row r="17" spans="1:10" ht="60" customHeight="1" x14ac:dyDescent="0.25">
      <c r="A17" s="36" t="s">
        <v>65</v>
      </c>
      <c r="B17" s="37">
        <f t="shared" si="2"/>
        <v>3193</v>
      </c>
      <c r="C17" s="75">
        <v>0</v>
      </c>
      <c r="D17" s="76">
        <v>0</v>
      </c>
      <c r="E17" s="46">
        <f t="shared" si="0"/>
        <v>3193</v>
      </c>
      <c r="F17" s="77">
        <f t="shared" si="4"/>
        <v>1203</v>
      </c>
      <c r="G17" s="78">
        <f t="shared" si="4"/>
        <v>1990</v>
      </c>
      <c r="H17" s="43">
        <f t="shared" si="1"/>
        <v>3193</v>
      </c>
      <c r="I17" s="79" t="str">
        <f t="shared" si="3"/>
        <v>Resolução TSE nº 23.414/2014, Resolução TSE 23.361/2011 e Resolução TSE nº 23.445/2015</v>
      </c>
      <c r="J17" s="80"/>
    </row>
    <row r="18" spans="1:10" ht="60" customHeight="1" x14ac:dyDescent="0.25">
      <c r="A18" s="36" t="s">
        <v>66</v>
      </c>
      <c r="B18" s="37">
        <f t="shared" si="2"/>
        <v>3193</v>
      </c>
      <c r="C18" s="81">
        <v>0</v>
      </c>
      <c r="D18" s="82">
        <v>0</v>
      </c>
      <c r="E18" s="46">
        <f t="shared" si="0"/>
        <v>3193</v>
      </c>
      <c r="F18" s="83">
        <f t="shared" si="4"/>
        <v>1203</v>
      </c>
      <c r="G18" s="84">
        <f t="shared" si="4"/>
        <v>1990</v>
      </c>
      <c r="H18" s="43">
        <f t="shared" si="1"/>
        <v>3193</v>
      </c>
      <c r="I18" s="85" t="str">
        <f t="shared" si="3"/>
        <v>Resolução TSE nº 23.414/2014, Resolução TSE 23.361/2011 e Resolução TSE nº 23.445/2015</v>
      </c>
      <c r="J18" s="86"/>
    </row>
    <row r="19" spans="1:10" ht="60" customHeight="1" x14ac:dyDescent="0.25">
      <c r="A19" s="36" t="s">
        <v>67</v>
      </c>
      <c r="B19" s="37">
        <f t="shared" si="2"/>
        <v>3193</v>
      </c>
      <c r="C19" s="87">
        <v>0</v>
      </c>
      <c r="D19" s="88">
        <v>0</v>
      </c>
      <c r="E19" s="46">
        <f t="shared" si="0"/>
        <v>3193</v>
      </c>
      <c r="F19" s="89">
        <f t="shared" si="4"/>
        <v>1203</v>
      </c>
      <c r="G19" s="90">
        <f t="shared" si="4"/>
        <v>1990</v>
      </c>
      <c r="H19" s="43">
        <f t="shared" si="1"/>
        <v>3193</v>
      </c>
      <c r="I19" s="91" t="str">
        <f t="shared" si="3"/>
        <v>Resolução TSE nº 23.414/2014, Resolução TSE 23.361/2011 e Resolução TSE nº 23.445/2015</v>
      </c>
      <c r="J19" s="92"/>
    </row>
    <row r="20" spans="1:10" ht="60" customHeight="1" x14ac:dyDescent="0.25">
      <c r="A20" s="36" t="s">
        <v>68</v>
      </c>
      <c r="B20" s="37">
        <f t="shared" si="2"/>
        <v>3193</v>
      </c>
      <c r="C20" s="93">
        <v>0</v>
      </c>
      <c r="D20" s="94">
        <v>0</v>
      </c>
      <c r="E20" s="46">
        <f t="shared" si="0"/>
        <v>3193</v>
      </c>
      <c r="F20" s="95">
        <f t="shared" si="4"/>
        <v>1203</v>
      </c>
      <c r="G20" s="96">
        <f t="shared" si="4"/>
        <v>1990</v>
      </c>
      <c r="H20" s="43">
        <f t="shared" si="1"/>
        <v>3193</v>
      </c>
      <c r="I20" s="97" t="str">
        <f t="shared" si="3"/>
        <v>Resolução TSE nº 23.414/2014, Resolução TSE 23.361/2011 e Resolução TSE nº 23.445/2015</v>
      </c>
      <c r="J20" s="98"/>
    </row>
    <row r="21" spans="1:10" ht="19.5" customHeight="1" x14ac:dyDescent="0.25">
      <c r="A21" s="99"/>
      <c r="B21" s="99"/>
      <c r="C21" s="99"/>
      <c r="D21" s="99"/>
      <c r="E21" s="99"/>
      <c r="F21" s="99"/>
      <c r="G21" s="99"/>
      <c r="H21" s="99"/>
      <c r="I21" s="99"/>
      <c r="J21" s="99"/>
    </row>
  </sheetData>
  <mergeCells count="8">
    <mergeCell ref="A1:J1"/>
    <mergeCell ref="A2:J2"/>
    <mergeCell ref="A6:A8"/>
    <mergeCell ref="B6:I6"/>
    <mergeCell ref="J6:J8"/>
    <mergeCell ref="B7:E7"/>
    <mergeCell ref="F7:H7"/>
    <mergeCell ref="I7:I8"/>
  </mergeCells>
  <pageMargins left="0" right="0" top="0" bottom="0" header="0" footer="0"/>
  <pageSetup paperSize="9" firstPageNumber="0" fitToWidth="0" fitToHeight="0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RowHeight="15" x14ac:dyDescent="0.25"/>
  <cols>
    <col min="1" max="8" width="15.7109375" customWidth="1"/>
    <col min="9" max="10" width="60.7109375" customWidth="1"/>
    <col min="11" max="11" width="9.140625" customWidth="1"/>
  </cols>
  <sheetData>
    <row r="1" spans="1:11" ht="39.75" customHeight="1" x14ac:dyDescent="0.35">
      <c r="A1" s="286" t="s">
        <v>69</v>
      </c>
      <c r="B1" s="286"/>
      <c r="C1" s="286"/>
      <c r="D1" s="286"/>
      <c r="E1" s="286"/>
      <c r="F1" s="286"/>
      <c r="G1" s="286"/>
      <c r="H1" s="286"/>
      <c r="I1" s="286"/>
      <c r="J1" s="286"/>
      <c r="K1" s="100"/>
    </row>
    <row r="2" spans="1:11" ht="39.75" customHeight="1" x14ac:dyDescent="0.25">
      <c r="A2" s="287" t="s">
        <v>70</v>
      </c>
      <c r="B2" s="287"/>
      <c r="C2" s="287"/>
      <c r="D2" s="287"/>
      <c r="E2" s="287"/>
      <c r="F2" s="287"/>
      <c r="G2" s="287"/>
      <c r="H2" s="287"/>
      <c r="I2" s="287"/>
      <c r="J2" s="287"/>
      <c r="K2" s="101"/>
    </row>
    <row r="3" spans="1:11" ht="19.5" customHeight="1" x14ac:dyDescent="0.25">
      <c r="A3" s="102" t="s">
        <v>40</v>
      </c>
      <c r="B3" s="103" t="s">
        <v>6</v>
      </c>
      <c r="C3" s="104" t="s">
        <v>7</v>
      </c>
      <c r="D3" s="102"/>
      <c r="E3" s="102"/>
      <c r="F3" s="102"/>
      <c r="G3" s="102"/>
      <c r="H3" s="102"/>
      <c r="I3" s="102"/>
      <c r="J3" s="102"/>
      <c r="K3" s="105"/>
    </row>
    <row r="4" spans="1:11" ht="19.5" customHeight="1" x14ac:dyDescent="0.25">
      <c r="A4" s="102" t="s">
        <v>3</v>
      </c>
      <c r="B4" s="106" t="s">
        <v>22</v>
      </c>
      <c r="C4" s="107" t="s">
        <v>4</v>
      </c>
      <c r="D4" s="102"/>
      <c r="E4" s="102"/>
      <c r="F4" s="102"/>
      <c r="G4" s="102"/>
      <c r="H4" s="102"/>
      <c r="I4" s="102"/>
      <c r="J4" s="102"/>
      <c r="K4" s="105"/>
    </row>
    <row r="5" spans="1:11" ht="9.75" customHeight="1" x14ac:dyDescent="0.25">
      <c r="A5" s="108"/>
      <c r="B5" s="109"/>
      <c r="C5" s="108"/>
      <c r="D5" s="108"/>
      <c r="E5" s="108"/>
      <c r="F5" s="108"/>
      <c r="G5" s="108"/>
      <c r="H5" s="108"/>
      <c r="I5" s="108"/>
      <c r="J5" s="108"/>
      <c r="K5" s="105"/>
    </row>
    <row r="6" spans="1:11" ht="30" customHeight="1" x14ac:dyDescent="0.25">
      <c r="A6" s="288" t="s">
        <v>41</v>
      </c>
      <c r="B6" s="291" t="s">
        <v>42</v>
      </c>
      <c r="C6" s="291"/>
      <c r="D6" s="291"/>
      <c r="E6" s="291"/>
      <c r="F6" s="291"/>
      <c r="G6" s="291"/>
      <c r="H6" s="291"/>
      <c r="I6" s="291"/>
      <c r="J6" s="292" t="s">
        <v>43</v>
      </c>
      <c r="K6" s="110"/>
    </row>
    <row r="7" spans="1:11" ht="30" customHeight="1" x14ac:dyDescent="0.25">
      <c r="A7" s="289"/>
      <c r="B7" s="295" t="s">
        <v>44</v>
      </c>
      <c r="C7" s="295"/>
      <c r="D7" s="295"/>
      <c r="E7" s="295"/>
      <c r="F7" s="295" t="s">
        <v>45</v>
      </c>
      <c r="G7" s="295"/>
      <c r="H7" s="295"/>
      <c r="I7" s="295" t="s">
        <v>46</v>
      </c>
      <c r="J7" s="293"/>
      <c r="K7" s="110"/>
    </row>
    <row r="8" spans="1:11" ht="30" customHeight="1" x14ac:dyDescent="0.25">
      <c r="A8" s="297"/>
      <c r="B8" s="111" t="s">
        <v>47</v>
      </c>
      <c r="C8" s="111" t="s">
        <v>48</v>
      </c>
      <c r="D8" s="111" t="s">
        <v>49</v>
      </c>
      <c r="E8" s="111" t="s">
        <v>50</v>
      </c>
      <c r="F8" s="111" t="s">
        <v>19</v>
      </c>
      <c r="G8" s="111" t="s">
        <v>20</v>
      </c>
      <c r="H8" s="111" t="s">
        <v>21</v>
      </c>
      <c r="I8" s="298"/>
      <c r="J8" s="294"/>
      <c r="K8" s="110"/>
    </row>
    <row r="9" spans="1:11" ht="60" customHeight="1" x14ac:dyDescent="0.25">
      <c r="A9" s="112" t="s">
        <v>51</v>
      </c>
      <c r="B9" s="113">
        <v>3</v>
      </c>
      <c r="C9" s="114">
        <v>0</v>
      </c>
      <c r="D9" s="114">
        <v>0</v>
      </c>
      <c r="E9" s="113">
        <f t="shared" ref="E9:E20" si="0">B9+C9-D9</f>
        <v>3</v>
      </c>
      <c r="F9" s="115">
        <f t="shared" ref="F9:F20" si="1">E9</f>
        <v>3</v>
      </c>
      <c r="G9" s="116">
        <v>0</v>
      </c>
      <c r="H9" s="117">
        <f t="shared" ref="H9:H20" si="2">F9</f>
        <v>3</v>
      </c>
      <c r="I9" s="118" t="s">
        <v>71</v>
      </c>
      <c r="J9" s="118"/>
      <c r="K9" s="110"/>
    </row>
    <row r="10" spans="1:11" ht="60" customHeight="1" x14ac:dyDescent="0.25">
      <c r="A10" s="119" t="s">
        <v>54</v>
      </c>
      <c r="B10" s="120">
        <f t="shared" ref="B10:B20" si="3">H9</f>
        <v>3</v>
      </c>
      <c r="C10" s="114">
        <v>0</v>
      </c>
      <c r="D10" s="114">
        <v>0</v>
      </c>
      <c r="E10" s="113">
        <f t="shared" si="0"/>
        <v>3</v>
      </c>
      <c r="F10" s="115">
        <f t="shared" si="1"/>
        <v>3</v>
      </c>
      <c r="G10" s="116">
        <v>0</v>
      </c>
      <c r="H10" s="117">
        <f t="shared" si="2"/>
        <v>3</v>
      </c>
      <c r="I10" s="118" t="str">
        <f t="shared" ref="I10:I20" si="4">I9</f>
        <v xml:space="preserve">  Resolução TSE nº 22.697/2008 alterada pela Resolução TSE n° 23.055/2009</v>
      </c>
      <c r="J10" s="118" t="s">
        <v>72</v>
      </c>
      <c r="K10" s="110"/>
    </row>
    <row r="11" spans="1:11" ht="60" customHeight="1" x14ac:dyDescent="0.25">
      <c r="A11" s="119" t="s">
        <v>56</v>
      </c>
      <c r="B11" s="120">
        <f t="shared" si="3"/>
        <v>3</v>
      </c>
      <c r="C11" s="114">
        <v>0</v>
      </c>
      <c r="D11" s="114">
        <v>0</v>
      </c>
      <c r="E11" s="113">
        <f t="shared" si="0"/>
        <v>3</v>
      </c>
      <c r="F11" s="115">
        <f t="shared" si="1"/>
        <v>3</v>
      </c>
      <c r="G11" s="116">
        <v>0</v>
      </c>
      <c r="H11" s="117">
        <f t="shared" si="2"/>
        <v>3</v>
      </c>
      <c r="I11" s="118" t="str">
        <f t="shared" si="4"/>
        <v xml:space="preserve">  Resolução TSE nº 22.697/2008 alterada pela Resolução TSE n° 23.055/2009</v>
      </c>
      <c r="J11" s="118" t="s">
        <v>72</v>
      </c>
      <c r="K11" s="110"/>
    </row>
    <row r="12" spans="1:11" ht="60" customHeight="1" x14ac:dyDescent="0.25">
      <c r="A12" s="119" t="s">
        <v>58</v>
      </c>
      <c r="B12" s="120">
        <f t="shared" si="3"/>
        <v>3</v>
      </c>
      <c r="C12" s="121">
        <v>0</v>
      </c>
      <c r="D12" s="122">
        <v>0</v>
      </c>
      <c r="E12" s="113">
        <f t="shared" si="0"/>
        <v>3</v>
      </c>
      <c r="F12" s="115">
        <f t="shared" si="1"/>
        <v>3</v>
      </c>
      <c r="G12" s="116">
        <v>0</v>
      </c>
      <c r="H12" s="117">
        <f t="shared" si="2"/>
        <v>3</v>
      </c>
      <c r="I12" s="123" t="str">
        <f t="shared" si="4"/>
        <v xml:space="preserve">  Resolução TSE nº 22.697/2008 alterada pela Resolução TSE n° 23.055/2009</v>
      </c>
      <c r="J12" s="124"/>
      <c r="K12" s="110"/>
    </row>
    <row r="13" spans="1:11" ht="60" customHeight="1" x14ac:dyDescent="0.25">
      <c r="A13" s="119" t="s">
        <v>60</v>
      </c>
      <c r="B13" s="120">
        <f t="shared" si="3"/>
        <v>3</v>
      </c>
      <c r="C13" s="125">
        <v>0</v>
      </c>
      <c r="D13" s="126">
        <v>0</v>
      </c>
      <c r="E13" s="113">
        <f t="shared" si="0"/>
        <v>3</v>
      </c>
      <c r="F13" s="115">
        <f t="shared" si="1"/>
        <v>3</v>
      </c>
      <c r="G13" s="116">
        <v>0</v>
      </c>
      <c r="H13" s="117">
        <f t="shared" si="2"/>
        <v>3</v>
      </c>
      <c r="I13" s="127" t="str">
        <f t="shared" si="4"/>
        <v xml:space="preserve">  Resolução TSE nº 22.697/2008 alterada pela Resolução TSE n° 23.055/2009</v>
      </c>
      <c r="J13" s="128"/>
      <c r="K13" s="110"/>
    </row>
    <row r="14" spans="1:11" ht="60" customHeight="1" x14ac:dyDescent="0.25">
      <c r="A14" s="119" t="s">
        <v>62</v>
      </c>
      <c r="B14" s="120">
        <f t="shared" si="3"/>
        <v>3</v>
      </c>
      <c r="C14" s="129">
        <v>0</v>
      </c>
      <c r="D14" s="130">
        <v>0</v>
      </c>
      <c r="E14" s="113">
        <f t="shared" si="0"/>
        <v>3</v>
      </c>
      <c r="F14" s="115">
        <f t="shared" si="1"/>
        <v>3</v>
      </c>
      <c r="G14" s="116">
        <v>0</v>
      </c>
      <c r="H14" s="117">
        <f t="shared" si="2"/>
        <v>3</v>
      </c>
      <c r="I14" s="131" t="str">
        <f t="shared" si="4"/>
        <v xml:space="preserve">  Resolução TSE nº 22.697/2008 alterada pela Resolução TSE n° 23.055/2009</v>
      </c>
      <c r="J14" s="132"/>
      <c r="K14" s="110"/>
    </row>
    <row r="15" spans="1:11" ht="60" customHeight="1" x14ac:dyDescent="0.25">
      <c r="A15" s="119" t="s">
        <v>63</v>
      </c>
      <c r="B15" s="120">
        <f t="shared" si="3"/>
        <v>3</v>
      </c>
      <c r="C15" s="133">
        <v>0</v>
      </c>
      <c r="D15" s="134">
        <v>0</v>
      </c>
      <c r="E15" s="113">
        <f t="shared" si="0"/>
        <v>3</v>
      </c>
      <c r="F15" s="115">
        <f t="shared" si="1"/>
        <v>3</v>
      </c>
      <c r="G15" s="116">
        <v>0</v>
      </c>
      <c r="H15" s="117">
        <f t="shared" si="2"/>
        <v>3</v>
      </c>
      <c r="I15" s="135" t="str">
        <f t="shared" si="4"/>
        <v xml:space="preserve">  Resolução TSE nº 22.697/2008 alterada pela Resolução TSE n° 23.055/2009</v>
      </c>
      <c r="J15" s="136"/>
      <c r="K15" s="110"/>
    </row>
    <row r="16" spans="1:11" ht="60" customHeight="1" x14ac:dyDescent="0.25">
      <c r="A16" s="119" t="s">
        <v>64</v>
      </c>
      <c r="B16" s="120">
        <f t="shared" si="3"/>
        <v>3</v>
      </c>
      <c r="C16" s="137">
        <v>0</v>
      </c>
      <c r="D16" s="138">
        <v>0</v>
      </c>
      <c r="E16" s="113">
        <f t="shared" si="0"/>
        <v>3</v>
      </c>
      <c r="F16" s="115">
        <f t="shared" si="1"/>
        <v>3</v>
      </c>
      <c r="G16" s="116">
        <v>0</v>
      </c>
      <c r="H16" s="117">
        <f t="shared" si="2"/>
        <v>3</v>
      </c>
      <c r="I16" s="139" t="str">
        <f t="shared" si="4"/>
        <v xml:space="preserve">  Resolução TSE nº 22.697/2008 alterada pela Resolução TSE n° 23.055/2009</v>
      </c>
      <c r="J16" s="140"/>
      <c r="K16" s="110"/>
    </row>
    <row r="17" spans="1:11" ht="60" customHeight="1" x14ac:dyDescent="0.25">
      <c r="A17" s="119" t="s">
        <v>65</v>
      </c>
      <c r="B17" s="120">
        <f t="shared" si="3"/>
        <v>3</v>
      </c>
      <c r="C17" s="141">
        <v>0</v>
      </c>
      <c r="D17" s="142">
        <v>0</v>
      </c>
      <c r="E17" s="113">
        <f t="shared" si="0"/>
        <v>3</v>
      </c>
      <c r="F17" s="115">
        <f t="shared" si="1"/>
        <v>3</v>
      </c>
      <c r="G17" s="116">
        <v>0</v>
      </c>
      <c r="H17" s="117">
        <f t="shared" si="2"/>
        <v>3</v>
      </c>
      <c r="I17" s="143" t="str">
        <f t="shared" si="4"/>
        <v xml:space="preserve">  Resolução TSE nº 22.697/2008 alterada pela Resolução TSE n° 23.055/2009</v>
      </c>
      <c r="J17" s="144"/>
      <c r="K17" s="110"/>
    </row>
    <row r="18" spans="1:11" ht="60" customHeight="1" x14ac:dyDescent="0.25">
      <c r="A18" s="119" t="s">
        <v>66</v>
      </c>
      <c r="B18" s="120">
        <f t="shared" si="3"/>
        <v>3</v>
      </c>
      <c r="C18" s="145">
        <v>0</v>
      </c>
      <c r="D18" s="146">
        <v>0</v>
      </c>
      <c r="E18" s="113">
        <f t="shared" si="0"/>
        <v>3</v>
      </c>
      <c r="F18" s="115">
        <f t="shared" si="1"/>
        <v>3</v>
      </c>
      <c r="G18" s="116">
        <v>0</v>
      </c>
      <c r="H18" s="117">
        <f t="shared" si="2"/>
        <v>3</v>
      </c>
      <c r="I18" s="147" t="str">
        <f t="shared" si="4"/>
        <v xml:space="preserve">  Resolução TSE nº 22.697/2008 alterada pela Resolução TSE n° 23.055/2009</v>
      </c>
      <c r="J18" s="148"/>
      <c r="K18" s="110"/>
    </row>
    <row r="19" spans="1:11" ht="60" customHeight="1" x14ac:dyDescent="0.25">
      <c r="A19" s="119" t="s">
        <v>67</v>
      </c>
      <c r="B19" s="120">
        <f t="shared" si="3"/>
        <v>3</v>
      </c>
      <c r="C19" s="149">
        <v>0</v>
      </c>
      <c r="D19" s="150">
        <v>0</v>
      </c>
      <c r="E19" s="113">
        <f t="shared" si="0"/>
        <v>3</v>
      </c>
      <c r="F19" s="115">
        <f t="shared" si="1"/>
        <v>3</v>
      </c>
      <c r="G19" s="116">
        <v>0</v>
      </c>
      <c r="H19" s="117">
        <f t="shared" si="2"/>
        <v>3</v>
      </c>
      <c r="I19" s="151" t="str">
        <f t="shared" si="4"/>
        <v xml:space="preserve">  Resolução TSE nº 22.697/2008 alterada pela Resolução TSE n° 23.055/2009</v>
      </c>
      <c r="J19" s="152"/>
      <c r="K19" s="110"/>
    </row>
    <row r="20" spans="1:11" ht="60" customHeight="1" x14ac:dyDescent="0.25">
      <c r="A20" s="119" t="s">
        <v>68</v>
      </c>
      <c r="B20" s="120">
        <f t="shared" si="3"/>
        <v>3</v>
      </c>
      <c r="C20" s="153">
        <v>0</v>
      </c>
      <c r="D20" s="154">
        <v>0</v>
      </c>
      <c r="E20" s="113">
        <f t="shared" si="0"/>
        <v>3</v>
      </c>
      <c r="F20" s="115">
        <f t="shared" si="1"/>
        <v>3</v>
      </c>
      <c r="G20" s="116">
        <v>0</v>
      </c>
      <c r="H20" s="117">
        <f t="shared" si="2"/>
        <v>3</v>
      </c>
      <c r="I20" s="155" t="str">
        <f t="shared" si="4"/>
        <v xml:space="preserve">  Resolução TSE nº 22.697/2008 alterada pela Resolução TSE n° 23.055/2009</v>
      </c>
      <c r="J20" s="156"/>
      <c r="K20" s="110"/>
    </row>
    <row r="21" spans="1:11" ht="19.5" customHeight="1" x14ac:dyDescent="0.25">
      <c r="A21" s="157"/>
      <c r="B21" s="157"/>
      <c r="C21" s="157"/>
      <c r="D21" s="157"/>
      <c r="E21" s="157"/>
      <c r="F21" s="157"/>
      <c r="G21" s="157"/>
      <c r="H21" s="157"/>
      <c r="I21" s="157"/>
      <c r="J21" s="157"/>
      <c r="K21" s="105"/>
    </row>
  </sheetData>
  <mergeCells count="8">
    <mergeCell ref="A1:J1"/>
    <mergeCell ref="A2:J2"/>
    <mergeCell ref="A6:A8"/>
    <mergeCell ref="B6:I6"/>
    <mergeCell ref="J6:J8"/>
    <mergeCell ref="B7:E7"/>
    <mergeCell ref="F7:H7"/>
    <mergeCell ref="I7:I8"/>
  </mergeCells>
  <pageMargins left="0" right="0" top="0" bottom="0" header="0" footer="0"/>
  <pageSetup paperSize="9" firstPageNumber="0" fitToWidth="0" fitToHeight="0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workbookViewId="0"/>
  </sheetViews>
  <sheetFormatPr defaultRowHeight="15" x14ac:dyDescent="0.25"/>
  <cols>
    <col min="1" max="8" width="15.7109375" customWidth="1"/>
    <col min="9" max="10" width="60.7109375" customWidth="1"/>
  </cols>
  <sheetData>
    <row r="1" spans="1:10" ht="39.75" customHeight="1" x14ac:dyDescent="0.25">
      <c r="A1" s="286" t="s">
        <v>73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ht="39.75" customHeight="1" x14ac:dyDescent="0.25">
      <c r="A2" s="287" t="s">
        <v>74</v>
      </c>
      <c r="B2" s="287"/>
      <c r="C2" s="287"/>
      <c r="D2" s="287"/>
      <c r="E2" s="287"/>
      <c r="F2" s="287"/>
      <c r="G2" s="287"/>
      <c r="H2" s="287"/>
      <c r="I2" s="287"/>
      <c r="J2" s="287"/>
    </row>
    <row r="3" spans="1:10" ht="19.5" customHeight="1" x14ac:dyDescent="0.25">
      <c r="A3" s="158" t="s">
        <v>40</v>
      </c>
      <c r="B3" s="159" t="s">
        <v>6</v>
      </c>
      <c r="C3" s="160" t="s">
        <v>7</v>
      </c>
      <c r="D3" s="158"/>
      <c r="E3" s="158"/>
      <c r="F3" s="158"/>
      <c r="G3" s="158"/>
      <c r="H3" s="158"/>
      <c r="I3" s="158"/>
      <c r="J3" s="158"/>
    </row>
    <row r="4" spans="1:10" ht="19.5" customHeight="1" x14ac:dyDescent="0.25">
      <c r="A4" s="158" t="s">
        <v>3</v>
      </c>
      <c r="B4" s="161" t="s">
        <v>22</v>
      </c>
      <c r="C4" s="162" t="s">
        <v>4</v>
      </c>
      <c r="D4" s="158"/>
      <c r="E4" s="158"/>
      <c r="F4" s="158"/>
      <c r="G4" s="158"/>
      <c r="H4" s="158"/>
      <c r="I4" s="158"/>
      <c r="J4" s="158"/>
    </row>
    <row r="5" spans="1:10" ht="9.75" customHeight="1" x14ac:dyDescent="0.25">
      <c r="A5" s="163"/>
      <c r="B5" s="164"/>
      <c r="C5" s="163"/>
      <c r="D5" s="163"/>
      <c r="E5" s="163"/>
      <c r="F5" s="163"/>
      <c r="G5" s="163"/>
      <c r="H5" s="163"/>
      <c r="I5" s="163"/>
      <c r="J5" s="163"/>
    </row>
    <row r="6" spans="1:10" ht="30" customHeight="1" x14ac:dyDescent="0.25">
      <c r="A6" s="288" t="s">
        <v>41</v>
      </c>
      <c r="B6" s="291" t="s">
        <v>42</v>
      </c>
      <c r="C6" s="291"/>
      <c r="D6" s="291"/>
      <c r="E6" s="291"/>
      <c r="F6" s="291"/>
      <c r="G6" s="291"/>
      <c r="H6" s="291"/>
      <c r="I6" s="291"/>
      <c r="J6" s="292" t="s">
        <v>43</v>
      </c>
    </row>
    <row r="7" spans="1:10" ht="30" customHeight="1" x14ac:dyDescent="0.25">
      <c r="A7" s="289"/>
      <c r="B7" s="295" t="s">
        <v>44</v>
      </c>
      <c r="C7" s="295"/>
      <c r="D7" s="295"/>
      <c r="E7" s="295"/>
      <c r="F7" s="295" t="s">
        <v>45</v>
      </c>
      <c r="G7" s="295"/>
      <c r="H7" s="295"/>
      <c r="I7" s="295" t="s">
        <v>46</v>
      </c>
      <c r="J7" s="293"/>
    </row>
    <row r="8" spans="1:10" ht="30" customHeight="1" x14ac:dyDescent="0.25">
      <c r="A8" s="297"/>
      <c r="B8" s="165" t="s">
        <v>47</v>
      </c>
      <c r="C8" s="165" t="s">
        <v>48</v>
      </c>
      <c r="D8" s="165" t="s">
        <v>49</v>
      </c>
      <c r="E8" s="165" t="s">
        <v>50</v>
      </c>
      <c r="F8" s="165" t="s">
        <v>19</v>
      </c>
      <c r="G8" s="165" t="s">
        <v>20</v>
      </c>
      <c r="H8" s="165" t="s">
        <v>21</v>
      </c>
      <c r="I8" s="298"/>
      <c r="J8" s="294"/>
    </row>
    <row r="9" spans="1:10" ht="60" customHeight="1" x14ac:dyDescent="0.25">
      <c r="A9" s="166" t="s">
        <v>51</v>
      </c>
      <c r="B9" s="167">
        <v>897</v>
      </c>
      <c r="C9" s="168">
        <v>13</v>
      </c>
      <c r="D9" s="168">
        <v>2</v>
      </c>
      <c r="E9" s="167">
        <f t="shared" ref="E9:E20" si="0">B9+C9-D9</f>
        <v>908</v>
      </c>
      <c r="F9" s="169">
        <f t="shared" ref="F9:F20" si="1">E9</f>
        <v>908</v>
      </c>
      <c r="G9" s="170">
        <v>0</v>
      </c>
      <c r="H9" s="171">
        <f t="shared" ref="H9:H20" si="2">F9</f>
        <v>908</v>
      </c>
      <c r="I9" s="172" t="s">
        <v>75</v>
      </c>
      <c r="J9" s="172" t="s">
        <v>76</v>
      </c>
    </row>
    <row r="10" spans="1:10" ht="60" customHeight="1" x14ac:dyDescent="0.25">
      <c r="A10" s="173" t="s">
        <v>54</v>
      </c>
      <c r="B10" s="174">
        <f t="shared" ref="B10:B20" si="3">E9</f>
        <v>908</v>
      </c>
      <c r="C10" s="168">
        <v>1</v>
      </c>
      <c r="D10" s="168">
        <v>4</v>
      </c>
      <c r="E10" s="167">
        <f t="shared" si="0"/>
        <v>905</v>
      </c>
      <c r="F10" s="169">
        <f t="shared" si="1"/>
        <v>905</v>
      </c>
      <c r="G10" s="175">
        <v>0</v>
      </c>
      <c r="H10" s="171">
        <f t="shared" si="2"/>
        <v>905</v>
      </c>
      <c r="I10" s="172" t="str">
        <f t="shared" ref="I10:I20" si="4">I9</f>
        <v>Resolução TSE nº 22.071/2005 alterada pela Resolução TSE nº 22.720/2008 e Portaria Conjunta nº 1 de 18 de fevereiro de 2016</v>
      </c>
      <c r="J10" s="172" t="s">
        <v>77</v>
      </c>
    </row>
    <row r="11" spans="1:10" ht="60" customHeight="1" x14ac:dyDescent="0.25">
      <c r="A11" s="173" t="s">
        <v>56</v>
      </c>
      <c r="B11" s="174">
        <f t="shared" si="3"/>
        <v>905</v>
      </c>
      <c r="C11" s="168">
        <v>0</v>
      </c>
      <c r="D11" s="168">
        <v>0</v>
      </c>
      <c r="E11" s="167">
        <f t="shared" si="0"/>
        <v>905</v>
      </c>
      <c r="F11" s="169">
        <f t="shared" si="1"/>
        <v>905</v>
      </c>
      <c r="G11" s="175">
        <v>0</v>
      </c>
      <c r="H11" s="171">
        <f t="shared" si="2"/>
        <v>905</v>
      </c>
      <c r="I11" s="172" t="str">
        <f t="shared" si="4"/>
        <v>Resolução TSE nº 22.071/2005 alterada pela Resolução TSE nº 22.720/2008 e Portaria Conjunta nº 1 de 18 de fevereiro de 2016</v>
      </c>
      <c r="J11" s="172" t="s">
        <v>78</v>
      </c>
    </row>
    <row r="12" spans="1:10" ht="60" customHeight="1" x14ac:dyDescent="0.25">
      <c r="A12" s="173" t="s">
        <v>58</v>
      </c>
      <c r="B12" s="174">
        <f t="shared" si="3"/>
        <v>905</v>
      </c>
      <c r="C12" s="176">
        <v>2</v>
      </c>
      <c r="D12" s="177">
        <v>2</v>
      </c>
      <c r="E12" s="167">
        <f t="shared" si="0"/>
        <v>905</v>
      </c>
      <c r="F12" s="169">
        <f t="shared" si="1"/>
        <v>905</v>
      </c>
      <c r="G12" s="175">
        <v>0</v>
      </c>
      <c r="H12" s="171">
        <f t="shared" si="2"/>
        <v>905</v>
      </c>
      <c r="I12" s="178" t="str">
        <f t="shared" si="4"/>
        <v>Resolução TSE nº 22.071/2005 alterada pela Resolução TSE nº 22.720/2008 e Portaria Conjunta nº 1 de 18 de fevereiro de 2016</v>
      </c>
      <c r="J12" s="179" t="s">
        <v>79</v>
      </c>
    </row>
    <row r="13" spans="1:10" ht="60" customHeight="1" x14ac:dyDescent="0.25">
      <c r="A13" s="173" t="s">
        <v>60</v>
      </c>
      <c r="B13" s="174">
        <f t="shared" si="3"/>
        <v>905</v>
      </c>
      <c r="C13" s="180">
        <v>1</v>
      </c>
      <c r="D13" s="181">
        <v>0</v>
      </c>
      <c r="E13" s="167">
        <f t="shared" si="0"/>
        <v>906</v>
      </c>
      <c r="F13" s="169">
        <f t="shared" si="1"/>
        <v>906</v>
      </c>
      <c r="G13" s="175">
        <v>0</v>
      </c>
      <c r="H13" s="171">
        <f t="shared" si="2"/>
        <v>906</v>
      </c>
      <c r="I13" s="182" t="str">
        <f t="shared" si="4"/>
        <v>Resolução TSE nº 22.071/2005 alterada pela Resolução TSE nº 22.720/2008 e Portaria Conjunta nº 1 de 18 de fevereiro de 2016</v>
      </c>
      <c r="J13" s="183"/>
    </row>
    <row r="14" spans="1:10" ht="60" customHeight="1" x14ac:dyDescent="0.25">
      <c r="A14" s="173" t="s">
        <v>62</v>
      </c>
      <c r="B14" s="174">
        <f t="shared" si="3"/>
        <v>906</v>
      </c>
      <c r="C14" s="184">
        <v>1</v>
      </c>
      <c r="D14" s="185">
        <v>0</v>
      </c>
      <c r="E14" s="167">
        <f t="shared" si="0"/>
        <v>907</v>
      </c>
      <c r="F14" s="169">
        <f t="shared" si="1"/>
        <v>907</v>
      </c>
      <c r="G14" s="175">
        <v>0</v>
      </c>
      <c r="H14" s="171">
        <f t="shared" si="2"/>
        <v>907</v>
      </c>
      <c r="I14" s="186" t="str">
        <f t="shared" si="4"/>
        <v>Resolução TSE nº 22.071/2005 alterada pela Resolução TSE nº 22.720/2008 e Portaria Conjunta nº 1 de 18 de fevereiro de 2016</v>
      </c>
      <c r="J14" s="187" t="s">
        <v>80</v>
      </c>
    </row>
    <row r="15" spans="1:10" ht="60" customHeight="1" x14ac:dyDescent="0.25">
      <c r="A15" s="173" t="s">
        <v>63</v>
      </c>
      <c r="B15" s="174">
        <f t="shared" si="3"/>
        <v>907</v>
      </c>
      <c r="C15" s="188">
        <v>0</v>
      </c>
      <c r="D15" s="189">
        <v>0</v>
      </c>
      <c r="E15" s="167">
        <f t="shared" si="0"/>
        <v>907</v>
      </c>
      <c r="F15" s="169">
        <f t="shared" si="1"/>
        <v>907</v>
      </c>
      <c r="G15" s="175">
        <v>0</v>
      </c>
      <c r="H15" s="171">
        <f t="shared" si="2"/>
        <v>907</v>
      </c>
      <c r="I15" s="190" t="str">
        <f t="shared" si="4"/>
        <v>Resolução TSE nº 22.071/2005 alterada pela Resolução TSE nº 22.720/2008 e Portaria Conjunta nº 1 de 18 de fevereiro de 2016</v>
      </c>
      <c r="J15" s="191"/>
    </row>
    <row r="16" spans="1:10" ht="60" customHeight="1" x14ac:dyDescent="0.25">
      <c r="A16" s="173" t="s">
        <v>64</v>
      </c>
      <c r="B16" s="174">
        <f t="shared" si="3"/>
        <v>907</v>
      </c>
      <c r="C16" s="192">
        <v>0</v>
      </c>
      <c r="D16" s="193">
        <v>0</v>
      </c>
      <c r="E16" s="167">
        <f t="shared" si="0"/>
        <v>907</v>
      </c>
      <c r="F16" s="169">
        <f t="shared" si="1"/>
        <v>907</v>
      </c>
      <c r="G16" s="175">
        <v>0</v>
      </c>
      <c r="H16" s="171">
        <f t="shared" si="2"/>
        <v>907</v>
      </c>
      <c r="I16" s="194" t="str">
        <f t="shared" si="4"/>
        <v>Resolução TSE nº 22.071/2005 alterada pela Resolução TSE nº 22.720/2008 e Portaria Conjunta nº 1 de 18 de fevereiro de 2016</v>
      </c>
      <c r="J16" s="195"/>
    </row>
    <row r="17" spans="1:10" ht="60" customHeight="1" x14ac:dyDescent="0.25">
      <c r="A17" s="173" t="s">
        <v>65</v>
      </c>
      <c r="B17" s="174">
        <f t="shared" si="3"/>
        <v>907</v>
      </c>
      <c r="C17" s="196">
        <v>0</v>
      </c>
      <c r="D17" s="197">
        <v>0</v>
      </c>
      <c r="E17" s="167">
        <f t="shared" si="0"/>
        <v>907</v>
      </c>
      <c r="F17" s="169">
        <f t="shared" si="1"/>
        <v>907</v>
      </c>
      <c r="G17" s="175">
        <v>0</v>
      </c>
      <c r="H17" s="171">
        <f t="shared" si="2"/>
        <v>907</v>
      </c>
      <c r="I17" s="198" t="str">
        <f t="shared" si="4"/>
        <v>Resolução TSE nº 22.071/2005 alterada pela Resolução TSE nº 22.720/2008 e Portaria Conjunta nº 1 de 18 de fevereiro de 2016</v>
      </c>
      <c r="J17" s="199"/>
    </row>
    <row r="18" spans="1:10" ht="60" customHeight="1" x14ac:dyDescent="0.25">
      <c r="A18" s="173" t="s">
        <v>66</v>
      </c>
      <c r="B18" s="174">
        <f t="shared" si="3"/>
        <v>907</v>
      </c>
      <c r="C18" s="200">
        <v>0</v>
      </c>
      <c r="D18" s="201">
        <v>0</v>
      </c>
      <c r="E18" s="167">
        <f t="shared" si="0"/>
        <v>907</v>
      </c>
      <c r="F18" s="169">
        <f t="shared" si="1"/>
        <v>907</v>
      </c>
      <c r="G18" s="175">
        <v>0</v>
      </c>
      <c r="H18" s="171">
        <f t="shared" si="2"/>
        <v>907</v>
      </c>
      <c r="I18" s="202" t="str">
        <f t="shared" si="4"/>
        <v>Resolução TSE nº 22.071/2005 alterada pela Resolução TSE nº 22.720/2008 e Portaria Conjunta nº 1 de 18 de fevereiro de 2016</v>
      </c>
      <c r="J18" s="203"/>
    </row>
    <row r="19" spans="1:10" ht="60" customHeight="1" x14ac:dyDescent="0.25">
      <c r="A19" s="173" t="s">
        <v>67</v>
      </c>
      <c r="B19" s="174">
        <f t="shared" si="3"/>
        <v>907</v>
      </c>
      <c r="C19" s="204">
        <v>0</v>
      </c>
      <c r="D19" s="205">
        <v>0</v>
      </c>
      <c r="E19" s="167">
        <f t="shared" si="0"/>
        <v>907</v>
      </c>
      <c r="F19" s="169">
        <f t="shared" si="1"/>
        <v>907</v>
      </c>
      <c r="G19" s="175">
        <v>0</v>
      </c>
      <c r="H19" s="171">
        <f t="shared" si="2"/>
        <v>907</v>
      </c>
      <c r="I19" s="206" t="str">
        <f t="shared" si="4"/>
        <v>Resolução TSE nº 22.071/2005 alterada pela Resolução TSE nº 22.720/2008 e Portaria Conjunta nº 1 de 18 de fevereiro de 2016</v>
      </c>
      <c r="J19" s="207"/>
    </row>
    <row r="20" spans="1:10" ht="60" customHeight="1" x14ac:dyDescent="0.25">
      <c r="A20" s="173" t="s">
        <v>68</v>
      </c>
      <c r="B20" s="174">
        <f t="shared" si="3"/>
        <v>907</v>
      </c>
      <c r="C20" s="208">
        <v>0</v>
      </c>
      <c r="D20" s="209">
        <v>0</v>
      </c>
      <c r="E20" s="174">
        <f t="shared" si="0"/>
        <v>907</v>
      </c>
      <c r="F20" s="210">
        <f t="shared" si="1"/>
        <v>907</v>
      </c>
      <c r="G20" s="175">
        <v>0</v>
      </c>
      <c r="H20" s="211">
        <f t="shared" si="2"/>
        <v>907</v>
      </c>
      <c r="I20" s="212" t="str">
        <f t="shared" si="4"/>
        <v>Resolução TSE nº 22.071/2005 alterada pela Resolução TSE nº 22.720/2008 e Portaria Conjunta nº 1 de 18 de fevereiro de 2016</v>
      </c>
      <c r="J20" s="213"/>
    </row>
    <row r="21" spans="1:10" ht="19.5" customHeight="1" x14ac:dyDescent="0.25">
      <c r="A21" s="214"/>
      <c r="B21" s="214"/>
      <c r="C21" s="214"/>
      <c r="D21" s="214"/>
      <c r="E21" s="214"/>
      <c r="F21" s="214"/>
      <c r="G21" s="214"/>
      <c r="H21" s="214"/>
      <c r="I21" s="214"/>
      <c r="J21" s="214"/>
    </row>
  </sheetData>
  <mergeCells count="8">
    <mergeCell ref="B7:E7"/>
    <mergeCell ref="I7:I8"/>
    <mergeCell ref="A1:J1"/>
    <mergeCell ref="A2:J2"/>
    <mergeCell ref="A6:A8"/>
    <mergeCell ref="B6:I6"/>
    <mergeCell ref="J6:J8"/>
    <mergeCell ref="F7:H7"/>
  </mergeCells>
  <pageMargins left="0" right="0" top="0" bottom="0" header="0" footer="0"/>
  <pageSetup paperSize="9" firstPageNumber="0" fitToWidth="0" fitToHeight="0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RowHeight="15" x14ac:dyDescent="0.25"/>
  <cols>
    <col min="1" max="1" width="13.85546875" customWidth="1"/>
    <col min="2" max="8" width="15.7109375" customWidth="1"/>
    <col min="9" max="9" width="60.7109375" customWidth="1"/>
    <col min="10" max="10" width="69" customWidth="1"/>
    <col min="11" max="11" width="9.140625" customWidth="1"/>
  </cols>
  <sheetData>
    <row r="1" spans="1:11" ht="39.75" customHeight="1" x14ac:dyDescent="0.35">
      <c r="A1" s="286" t="s">
        <v>81</v>
      </c>
      <c r="B1" s="286"/>
      <c r="C1" s="286"/>
      <c r="D1" s="286"/>
      <c r="E1" s="286"/>
      <c r="F1" s="286"/>
      <c r="G1" s="286"/>
      <c r="H1" s="286"/>
      <c r="I1" s="286"/>
      <c r="J1" s="286"/>
      <c r="K1" s="215"/>
    </row>
    <row r="2" spans="1:11" ht="39.75" customHeight="1" x14ac:dyDescent="0.25">
      <c r="A2" s="287" t="s">
        <v>82</v>
      </c>
      <c r="B2" s="287"/>
      <c r="C2" s="287"/>
      <c r="D2" s="287"/>
      <c r="E2" s="287"/>
      <c r="F2" s="287"/>
      <c r="G2" s="287"/>
      <c r="H2" s="287"/>
      <c r="I2" s="287"/>
      <c r="J2" s="287"/>
      <c r="K2" s="216"/>
    </row>
    <row r="3" spans="1:11" ht="19.5" customHeight="1" x14ac:dyDescent="0.25">
      <c r="A3" s="217" t="s">
        <v>40</v>
      </c>
      <c r="B3" s="218" t="s">
        <v>6</v>
      </c>
      <c r="C3" s="219" t="s">
        <v>7</v>
      </c>
      <c r="D3" s="217"/>
      <c r="E3" s="217"/>
      <c r="F3" s="217"/>
      <c r="G3" s="217"/>
      <c r="H3" s="217"/>
      <c r="I3" s="217"/>
      <c r="J3" s="217"/>
      <c r="K3" s="220"/>
    </row>
    <row r="4" spans="1:11" ht="19.5" customHeight="1" x14ac:dyDescent="0.25">
      <c r="A4" s="217" t="s">
        <v>3</v>
      </c>
      <c r="B4" s="221" t="s">
        <v>22</v>
      </c>
      <c r="C4" s="222" t="s">
        <v>4</v>
      </c>
      <c r="D4" s="217"/>
      <c r="E4" s="217"/>
      <c r="F4" s="217"/>
      <c r="G4" s="217"/>
      <c r="H4" s="217"/>
      <c r="I4" s="217"/>
      <c r="J4" s="217"/>
      <c r="K4" s="220"/>
    </row>
    <row r="5" spans="1:11" ht="9.75" customHeight="1" x14ac:dyDescent="0.25">
      <c r="A5" s="223"/>
      <c r="B5" s="224"/>
      <c r="C5" s="223"/>
      <c r="D5" s="223"/>
      <c r="E5" s="223"/>
      <c r="F5" s="223"/>
      <c r="G5" s="223"/>
      <c r="H5" s="223"/>
      <c r="I5" s="223"/>
      <c r="J5" s="223"/>
      <c r="K5" s="220"/>
    </row>
    <row r="6" spans="1:11" ht="30" customHeight="1" x14ac:dyDescent="0.25">
      <c r="A6" s="288" t="s">
        <v>41</v>
      </c>
      <c r="B6" s="291" t="s">
        <v>42</v>
      </c>
      <c r="C6" s="291"/>
      <c r="D6" s="291"/>
      <c r="E6" s="291"/>
      <c r="F6" s="291"/>
      <c r="G6" s="291"/>
      <c r="H6" s="291"/>
      <c r="I6" s="291"/>
      <c r="J6" s="292" t="s">
        <v>43</v>
      </c>
      <c r="K6" s="225"/>
    </row>
    <row r="7" spans="1:11" ht="30" customHeight="1" x14ac:dyDescent="0.25">
      <c r="A7" s="289"/>
      <c r="B7" s="295" t="s">
        <v>44</v>
      </c>
      <c r="C7" s="295"/>
      <c r="D7" s="295"/>
      <c r="E7" s="295"/>
      <c r="F7" s="295" t="s">
        <v>45</v>
      </c>
      <c r="G7" s="295"/>
      <c r="H7" s="295"/>
      <c r="I7" s="295" t="s">
        <v>46</v>
      </c>
      <c r="J7" s="293"/>
      <c r="K7" s="225"/>
    </row>
    <row r="8" spans="1:11" ht="30" customHeight="1" x14ac:dyDescent="0.25">
      <c r="A8" s="297"/>
      <c r="B8" s="226" t="s">
        <v>47</v>
      </c>
      <c r="C8" s="226" t="s">
        <v>48</v>
      </c>
      <c r="D8" s="226" t="s">
        <v>49</v>
      </c>
      <c r="E8" s="226" t="s">
        <v>50</v>
      </c>
      <c r="F8" s="226" t="s">
        <v>19</v>
      </c>
      <c r="G8" s="226" t="s">
        <v>20</v>
      </c>
      <c r="H8" s="226" t="s">
        <v>21</v>
      </c>
      <c r="I8" s="298"/>
      <c r="J8" s="294"/>
      <c r="K8" s="225"/>
    </row>
    <row r="9" spans="1:11" ht="60" customHeight="1" x14ac:dyDescent="0.25">
      <c r="A9" s="227" t="s">
        <v>51</v>
      </c>
      <c r="B9" s="228">
        <v>203</v>
      </c>
      <c r="C9" s="229">
        <v>8</v>
      </c>
      <c r="D9" s="229">
        <v>7</v>
      </c>
      <c r="E9" s="228">
        <f t="shared" ref="E9:E20" si="0">B9+C9-D9</f>
        <v>204</v>
      </c>
      <c r="F9" s="230">
        <v>0</v>
      </c>
      <c r="G9" s="231">
        <f t="shared" ref="G9:G20" si="1">E9</f>
        <v>204</v>
      </c>
      <c r="H9" s="232">
        <f t="shared" ref="H9:H20" si="2">G9</f>
        <v>204</v>
      </c>
      <c r="I9" s="233" t="s">
        <v>83</v>
      </c>
      <c r="J9" s="233" t="s">
        <v>84</v>
      </c>
      <c r="K9" s="225"/>
    </row>
    <row r="10" spans="1:11" ht="60" customHeight="1" x14ac:dyDescent="0.25">
      <c r="A10" s="234" t="s">
        <v>54</v>
      </c>
      <c r="B10" s="235">
        <f t="shared" ref="B10:B20" si="3">H9</f>
        <v>204</v>
      </c>
      <c r="C10" s="229">
        <v>1</v>
      </c>
      <c r="D10" s="229">
        <v>1</v>
      </c>
      <c r="E10" s="228">
        <f t="shared" si="0"/>
        <v>204</v>
      </c>
      <c r="F10" s="230">
        <v>0</v>
      </c>
      <c r="G10" s="231">
        <f t="shared" si="1"/>
        <v>204</v>
      </c>
      <c r="H10" s="232">
        <f t="shared" si="2"/>
        <v>204</v>
      </c>
      <c r="I10" s="233" t="str">
        <f t="shared" ref="I10:I20" si="4">I9</f>
        <v xml:space="preserve">  Resolução   TSE Nº 23.116/2009, Portaria Conjunta Nº 1 de 18 de fevereiro de 2016 (CNJ) e   Instrução Normativa nº 6 de 2007.</v>
      </c>
      <c r="J10" s="233" t="s">
        <v>85</v>
      </c>
      <c r="K10" s="225"/>
    </row>
    <row r="11" spans="1:11" ht="60" customHeight="1" x14ac:dyDescent="0.25">
      <c r="A11" s="234" t="s">
        <v>56</v>
      </c>
      <c r="B11" s="235">
        <f t="shared" si="3"/>
        <v>204</v>
      </c>
      <c r="C11" s="229">
        <v>4</v>
      </c>
      <c r="D11" s="229">
        <v>8</v>
      </c>
      <c r="E11" s="228">
        <f t="shared" si="0"/>
        <v>200</v>
      </c>
      <c r="F11" s="230">
        <v>0</v>
      </c>
      <c r="G11" s="231">
        <f t="shared" si="1"/>
        <v>200</v>
      </c>
      <c r="H11" s="232">
        <f t="shared" si="2"/>
        <v>200</v>
      </c>
      <c r="I11" s="233" t="str">
        <f t="shared" si="4"/>
        <v xml:space="preserve">  Resolução   TSE Nº 23.116/2009, Portaria Conjunta Nº 1 de 18 de fevereiro de 2016 (CNJ) e   Instrução Normativa nº 6 de 2007.</v>
      </c>
      <c r="J11" s="233" t="s">
        <v>86</v>
      </c>
      <c r="K11" s="225"/>
    </row>
    <row r="12" spans="1:11" ht="60" customHeight="1" x14ac:dyDescent="0.25">
      <c r="A12" s="234" t="s">
        <v>58</v>
      </c>
      <c r="B12" s="235">
        <f t="shared" si="3"/>
        <v>200</v>
      </c>
      <c r="C12" s="236">
        <v>4</v>
      </c>
      <c r="D12" s="237">
        <v>1</v>
      </c>
      <c r="E12" s="228">
        <f t="shared" si="0"/>
        <v>203</v>
      </c>
      <c r="F12" s="230">
        <v>0</v>
      </c>
      <c r="G12" s="231">
        <f t="shared" si="1"/>
        <v>203</v>
      </c>
      <c r="H12" s="232">
        <f t="shared" si="2"/>
        <v>203</v>
      </c>
      <c r="I12" s="238" t="str">
        <f t="shared" si="4"/>
        <v xml:space="preserve">  Resolução   TSE Nº 23.116/2009, Portaria Conjunta Nº 1 de 18 de fevereiro de 2016 (CNJ) e   Instrução Normativa nº 6 de 2007.</v>
      </c>
      <c r="J12" s="239" t="s">
        <v>87</v>
      </c>
      <c r="K12" s="225"/>
    </row>
    <row r="13" spans="1:11" ht="60" customHeight="1" x14ac:dyDescent="0.25">
      <c r="A13" s="234" t="s">
        <v>60</v>
      </c>
      <c r="B13" s="235">
        <f t="shared" si="3"/>
        <v>203</v>
      </c>
      <c r="C13" s="240">
        <v>0</v>
      </c>
      <c r="D13" s="241">
        <v>0</v>
      </c>
      <c r="E13" s="228">
        <f t="shared" si="0"/>
        <v>203</v>
      </c>
      <c r="F13" s="230">
        <v>0</v>
      </c>
      <c r="G13" s="231">
        <f t="shared" si="1"/>
        <v>203</v>
      </c>
      <c r="H13" s="232">
        <f t="shared" si="2"/>
        <v>203</v>
      </c>
      <c r="I13" s="242" t="str">
        <f t="shared" si="4"/>
        <v xml:space="preserve">  Resolução   TSE Nº 23.116/2009, Portaria Conjunta Nº 1 de 18 de fevereiro de 2016 (CNJ) e   Instrução Normativa nº 6 de 2007.</v>
      </c>
      <c r="J13" s="243"/>
      <c r="K13" s="225"/>
    </row>
    <row r="14" spans="1:11" ht="60" customHeight="1" x14ac:dyDescent="0.25">
      <c r="A14" s="234" t="s">
        <v>62</v>
      </c>
      <c r="B14" s="235">
        <f t="shared" si="3"/>
        <v>203</v>
      </c>
      <c r="C14" s="244">
        <v>0</v>
      </c>
      <c r="D14" s="245">
        <v>0</v>
      </c>
      <c r="E14" s="228">
        <f t="shared" si="0"/>
        <v>203</v>
      </c>
      <c r="F14" s="230">
        <v>0</v>
      </c>
      <c r="G14" s="231">
        <f t="shared" si="1"/>
        <v>203</v>
      </c>
      <c r="H14" s="232">
        <f t="shared" si="2"/>
        <v>203</v>
      </c>
      <c r="I14" s="246" t="str">
        <f t="shared" si="4"/>
        <v xml:space="preserve">  Resolução   TSE Nº 23.116/2009, Portaria Conjunta Nº 1 de 18 de fevereiro de 2016 (CNJ) e   Instrução Normativa nº 6 de 2007.</v>
      </c>
      <c r="J14" s="247"/>
      <c r="K14" s="225"/>
    </row>
    <row r="15" spans="1:11" ht="60" customHeight="1" x14ac:dyDescent="0.25">
      <c r="A15" s="234" t="s">
        <v>63</v>
      </c>
      <c r="B15" s="235">
        <f t="shared" si="3"/>
        <v>203</v>
      </c>
      <c r="C15" s="248">
        <v>0</v>
      </c>
      <c r="D15" s="249">
        <v>0</v>
      </c>
      <c r="E15" s="228">
        <f t="shared" si="0"/>
        <v>203</v>
      </c>
      <c r="F15" s="230">
        <v>0</v>
      </c>
      <c r="G15" s="231">
        <f t="shared" si="1"/>
        <v>203</v>
      </c>
      <c r="H15" s="232">
        <f t="shared" si="2"/>
        <v>203</v>
      </c>
      <c r="I15" s="250" t="str">
        <f t="shared" si="4"/>
        <v xml:space="preserve">  Resolução   TSE Nº 23.116/2009, Portaria Conjunta Nº 1 de 18 de fevereiro de 2016 (CNJ) e   Instrução Normativa nº 6 de 2007.</v>
      </c>
      <c r="J15" s="251"/>
      <c r="K15" s="225"/>
    </row>
    <row r="16" spans="1:11" ht="60" customHeight="1" x14ac:dyDescent="0.25">
      <c r="A16" s="234" t="s">
        <v>64</v>
      </c>
      <c r="B16" s="235">
        <f t="shared" si="3"/>
        <v>203</v>
      </c>
      <c r="C16" s="252">
        <v>0</v>
      </c>
      <c r="D16" s="253">
        <v>0</v>
      </c>
      <c r="E16" s="228">
        <f t="shared" si="0"/>
        <v>203</v>
      </c>
      <c r="F16" s="230">
        <v>0</v>
      </c>
      <c r="G16" s="231">
        <f t="shared" si="1"/>
        <v>203</v>
      </c>
      <c r="H16" s="232">
        <f t="shared" si="2"/>
        <v>203</v>
      </c>
      <c r="I16" s="254" t="str">
        <f t="shared" si="4"/>
        <v xml:space="preserve">  Resolução   TSE Nº 23.116/2009, Portaria Conjunta Nº 1 de 18 de fevereiro de 2016 (CNJ) e   Instrução Normativa nº 6 de 2007.</v>
      </c>
      <c r="J16" s="255"/>
      <c r="K16" s="225"/>
    </row>
    <row r="17" spans="1:11" ht="60" customHeight="1" x14ac:dyDescent="0.25">
      <c r="A17" s="234" t="s">
        <v>65</v>
      </c>
      <c r="B17" s="235">
        <f t="shared" si="3"/>
        <v>203</v>
      </c>
      <c r="C17" s="256">
        <v>0</v>
      </c>
      <c r="D17" s="257">
        <v>0</v>
      </c>
      <c r="E17" s="228">
        <f t="shared" si="0"/>
        <v>203</v>
      </c>
      <c r="F17" s="230">
        <v>0</v>
      </c>
      <c r="G17" s="231">
        <f t="shared" si="1"/>
        <v>203</v>
      </c>
      <c r="H17" s="232">
        <f t="shared" si="2"/>
        <v>203</v>
      </c>
      <c r="I17" s="258" t="str">
        <f t="shared" si="4"/>
        <v xml:space="preserve">  Resolução   TSE Nº 23.116/2009, Portaria Conjunta Nº 1 de 18 de fevereiro de 2016 (CNJ) e   Instrução Normativa nº 6 de 2007.</v>
      </c>
      <c r="J17" s="259"/>
      <c r="K17" s="225"/>
    </row>
    <row r="18" spans="1:11" ht="60" customHeight="1" x14ac:dyDescent="0.25">
      <c r="A18" s="234" t="s">
        <v>66</v>
      </c>
      <c r="B18" s="235">
        <f t="shared" si="3"/>
        <v>203</v>
      </c>
      <c r="C18" s="260">
        <v>0</v>
      </c>
      <c r="D18" s="261">
        <v>0</v>
      </c>
      <c r="E18" s="228">
        <f t="shared" si="0"/>
        <v>203</v>
      </c>
      <c r="F18" s="230">
        <v>0</v>
      </c>
      <c r="G18" s="231">
        <f t="shared" si="1"/>
        <v>203</v>
      </c>
      <c r="H18" s="232">
        <f t="shared" si="2"/>
        <v>203</v>
      </c>
      <c r="I18" s="262" t="str">
        <f t="shared" si="4"/>
        <v xml:space="preserve">  Resolução   TSE Nº 23.116/2009, Portaria Conjunta Nº 1 de 18 de fevereiro de 2016 (CNJ) e   Instrução Normativa nº 6 de 2007.</v>
      </c>
      <c r="J18" s="263"/>
      <c r="K18" s="225"/>
    </row>
    <row r="19" spans="1:11" ht="60" customHeight="1" x14ac:dyDescent="0.25">
      <c r="A19" s="234" t="s">
        <v>67</v>
      </c>
      <c r="B19" s="235">
        <f t="shared" si="3"/>
        <v>203</v>
      </c>
      <c r="C19" s="264">
        <v>0</v>
      </c>
      <c r="D19" s="265">
        <v>0</v>
      </c>
      <c r="E19" s="228">
        <f t="shared" si="0"/>
        <v>203</v>
      </c>
      <c r="F19" s="230">
        <v>0</v>
      </c>
      <c r="G19" s="231">
        <f t="shared" si="1"/>
        <v>203</v>
      </c>
      <c r="H19" s="232">
        <f t="shared" si="2"/>
        <v>203</v>
      </c>
      <c r="I19" s="266" t="str">
        <f t="shared" si="4"/>
        <v xml:space="preserve">  Resolução   TSE Nº 23.116/2009, Portaria Conjunta Nº 1 de 18 de fevereiro de 2016 (CNJ) e   Instrução Normativa nº 6 de 2007.</v>
      </c>
      <c r="J19" s="267"/>
      <c r="K19" s="225"/>
    </row>
    <row r="20" spans="1:11" ht="60" customHeight="1" x14ac:dyDescent="0.25">
      <c r="A20" s="234" t="s">
        <v>68</v>
      </c>
      <c r="B20" s="235">
        <f t="shared" si="3"/>
        <v>203</v>
      </c>
      <c r="C20" s="268">
        <v>0</v>
      </c>
      <c r="D20" s="269">
        <v>0</v>
      </c>
      <c r="E20" s="228">
        <f t="shared" si="0"/>
        <v>203</v>
      </c>
      <c r="F20" s="230">
        <v>0</v>
      </c>
      <c r="G20" s="231">
        <f t="shared" si="1"/>
        <v>203</v>
      </c>
      <c r="H20" s="232">
        <f t="shared" si="2"/>
        <v>203</v>
      </c>
      <c r="I20" s="270" t="str">
        <f t="shared" si="4"/>
        <v xml:space="preserve">  Resolução   TSE Nº 23.116/2009, Portaria Conjunta Nº 1 de 18 de fevereiro de 2016 (CNJ) e   Instrução Normativa nº 6 de 2007.</v>
      </c>
      <c r="J20" s="271"/>
      <c r="K20" s="225"/>
    </row>
    <row r="21" spans="1:11" ht="19.5" customHeight="1" x14ac:dyDescent="0.25">
      <c r="A21" s="272"/>
      <c r="B21" s="272"/>
      <c r="C21" s="272"/>
      <c r="D21" s="272"/>
      <c r="E21" s="272"/>
      <c r="F21" s="272"/>
      <c r="G21" s="272"/>
      <c r="H21" s="272"/>
      <c r="I21" s="272"/>
      <c r="J21" s="272"/>
      <c r="K21" s="220"/>
    </row>
  </sheetData>
  <mergeCells count="8">
    <mergeCell ref="A1:J1"/>
    <mergeCell ref="A2:J2"/>
    <mergeCell ref="A6:A8"/>
    <mergeCell ref="B6:I6"/>
    <mergeCell ref="J6:J8"/>
    <mergeCell ref="B7:E7"/>
    <mergeCell ref="F7:H7"/>
    <mergeCell ref="I7:I8"/>
  </mergeCells>
  <pageMargins left="0" right="0" top="0" bottom="0" header="0" footer="0"/>
  <pageSetup paperSize="9" firstPageNumber="0" fitToWidth="0" fitToHeight="0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e Karen</cp:lastModifiedBy>
  <dcterms:created xsi:type="dcterms:W3CDTF">2021-05-13T19:35:56Z</dcterms:created>
  <dcterms:modified xsi:type="dcterms:W3CDTF">2021-05-13T20:10:45Z</dcterms:modified>
</cp:coreProperties>
</file>