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10" windowWidth="28455" windowHeight="11445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D20" i="6"/>
  <c r="I12"/>
  <c r="H12"/>
  <c r="G12"/>
  <c r="F12"/>
  <c r="E12"/>
  <c r="D12"/>
  <c r="J11"/>
  <c r="J12" s="1"/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H26"/>
  <c r="G26"/>
  <c r="C26"/>
  <c r="K25"/>
  <c r="J25"/>
  <c r="J26" s="1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I26" s="1"/>
  <c r="H16"/>
  <c r="G16"/>
  <c r="F16"/>
  <c r="F26" s="1"/>
  <c r="E16"/>
  <c r="E26" s="1"/>
  <c r="D16"/>
  <c r="D26" s="1"/>
  <c r="C16"/>
  <c r="L16" s="1"/>
  <c r="L15"/>
  <c r="L14"/>
  <c r="L13"/>
  <c r="L12"/>
  <c r="D27" i="2"/>
  <c r="G26"/>
  <c r="F26"/>
  <c r="D26"/>
  <c r="C26"/>
  <c r="C27" s="1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C17"/>
  <c r="H16"/>
  <c r="E16"/>
  <c r="E15"/>
  <c r="H15" s="1"/>
  <c r="H14"/>
  <c r="E14"/>
  <c r="E17" s="1"/>
  <c r="E13"/>
  <c r="H13" s="1"/>
  <c r="N53" i="1"/>
  <c r="K53"/>
  <c r="I53"/>
  <c r="F53"/>
  <c r="M52"/>
  <c r="N51"/>
  <c r="L51"/>
  <c r="K51"/>
  <c r="I51"/>
  <c r="G51"/>
  <c r="F51"/>
  <c r="M50"/>
  <c r="J50"/>
  <c r="H50"/>
  <c r="M49"/>
  <c r="H49"/>
  <c r="J49" s="1"/>
  <c r="M48"/>
  <c r="H48"/>
  <c r="J48" s="1"/>
  <c r="M47"/>
  <c r="J47"/>
  <c r="H47"/>
  <c r="M46"/>
  <c r="J46"/>
  <c r="H46"/>
  <c r="M45"/>
  <c r="J45"/>
  <c r="H45"/>
  <c r="M44"/>
  <c r="H44"/>
  <c r="J44" s="1"/>
  <c r="M43"/>
  <c r="J43"/>
  <c r="H43"/>
  <c r="M42"/>
  <c r="J42"/>
  <c r="H42"/>
  <c r="M41"/>
  <c r="H41"/>
  <c r="H51" s="1"/>
  <c r="M40"/>
  <c r="M51" s="1"/>
  <c r="H40"/>
  <c r="J40" s="1"/>
  <c r="M39"/>
  <c r="J39"/>
  <c r="H39"/>
  <c r="M38"/>
  <c r="J38"/>
  <c r="H38"/>
  <c r="N37"/>
  <c r="L37"/>
  <c r="K37"/>
  <c r="I37"/>
  <c r="G37"/>
  <c r="F37"/>
  <c r="M36"/>
  <c r="J36"/>
  <c r="H36"/>
  <c r="M35"/>
  <c r="H35"/>
  <c r="J35" s="1"/>
  <c r="M34"/>
  <c r="H34"/>
  <c r="J34" s="1"/>
  <c r="M33"/>
  <c r="J33"/>
  <c r="H33"/>
  <c r="M32"/>
  <c r="J32"/>
  <c r="H32"/>
  <c r="M31"/>
  <c r="J31"/>
  <c r="H31"/>
  <c r="M30"/>
  <c r="H30"/>
  <c r="J30" s="1"/>
  <c r="M29"/>
  <c r="J29"/>
  <c r="H29"/>
  <c r="M28"/>
  <c r="J28"/>
  <c r="H28"/>
  <c r="M27"/>
  <c r="H27"/>
  <c r="J27" s="1"/>
  <c r="M26"/>
  <c r="M37" s="1"/>
  <c r="H26"/>
  <c r="J26" s="1"/>
  <c r="M25"/>
  <c r="J25"/>
  <c r="H25"/>
  <c r="M24"/>
  <c r="J24"/>
  <c r="H24"/>
  <c r="N23"/>
  <c r="L23"/>
  <c r="L53" s="1"/>
  <c r="K23"/>
  <c r="I23"/>
  <c r="G23"/>
  <c r="G53" s="1"/>
  <c r="F23"/>
  <c r="M22"/>
  <c r="J22"/>
  <c r="H22"/>
  <c r="M21"/>
  <c r="H21"/>
  <c r="J21" s="1"/>
  <c r="M20"/>
  <c r="H20"/>
  <c r="J20" s="1"/>
  <c r="M19"/>
  <c r="J19"/>
  <c r="H19"/>
  <c r="M18"/>
  <c r="J18"/>
  <c r="H18"/>
  <c r="M17"/>
  <c r="J17"/>
  <c r="H17"/>
  <c r="M16"/>
  <c r="H16"/>
  <c r="J16" s="1"/>
  <c r="M15"/>
  <c r="J15"/>
  <c r="H15"/>
  <c r="M14"/>
  <c r="J14"/>
  <c r="H14"/>
  <c r="M13"/>
  <c r="H13"/>
  <c r="J13" s="1"/>
  <c r="M12"/>
  <c r="M23" s="1"/>
  <c r="M53" s="1"/>
  <c r="H12"/>
  <c r="J12" s="1"/>
  <c r="M11"/>
  <c r="J11"/>
  <c r="H11"/>
  <c r="M10"/>
  <c r="J10"/>
  <c r="H10"/>
  <c r="L26" i="3" l="1"/>
  <c r="J23" i="1"/>
  <c r="J37"/>
  <c r="H26" i="2"/>
  <c r="E27"/>
  <c r="H17"/>
  <c r="H27" s="1"/>
  <c r="H52" i="4"/>
  <c r="H23" i="1"/>
  <c r="H53" s="1"/>
  <c r="H37"/>
  <c r="H23" i="4"/>
  <c r="J41" i="1"/>
  <c r="J51" s="1"/>
  <c r="J53" l="1"/>
</calcChain>
</file>

<file path=xl/sharedStrings.xml><?xml version="1.0" encoding="utf-8"?>
<sst xmlns="http://schemas.openxmlformats.org/spreadsheetml/2006/main" count="342" uniqueCount="155">
  <si>
    <t>PODER JUDICIÁRIO</t>
  </si>
  <si>
    <t>ÓRGÃO:</t>
  </si>
  <si>
    <t>JUSTIÇA ELEITORAL</t>
  </si>
  <si>
    <t>UNIDADE:</t>
  </si>
  <si>
    <t>TSE</t>
  </si>
  <si>
    <t>DATA DE REFERÊNCIA:</t>
  </si>
  <si>
    <t>DEZEMBRO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</si>
  <si>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</si>
  <si>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</si>
  <si>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</si>
  <si>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</si>
  <si>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</si>
  <si>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</si>
  <si>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</si>
  <si>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</si>
  <si>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</si>
  <si>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</si>
  <si>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</si>
  <si>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</si>
  <si>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</si>
  <si>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</si>
  <si>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</si>
  <si>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</si>
  <si>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</si>
  <si>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</si>
  <si>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</si>
  <si>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</si>
  <si>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</si>
  <si>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</si>
  <si>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</si>
  <si>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</si>
  <si>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</si>
  <si>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</si>
  <si>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</si>
  <si>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</si>
  <si>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</si>
  <si>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</si>
  <si>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</si>
  <si>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</si>
  <si>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</si>
  <si>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</si>
  <si>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</si>
  <si>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</si>
  <si>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</si>
  <si>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</si>
  <si>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</si>
  <si>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</si>
  <si>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</si>
  <si>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</si>
  <si>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</si>
  <si>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</si>
  <si>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</si>
  <si>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</si>
  <si>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</si>
  <si>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</si>
  <si>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</si>
  <si>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</si>
  <si>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</si>
  <si>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</si>
  <si>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</si>
  <si>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</si>
  <si>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</si>
  <si>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</si>
  <si>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</si>
  <si>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</si>
  <si>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</si>
  <si>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</si>
  <si>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</si>
  <si>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</si>
  <si>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</si>
  <si>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</si>
  <si>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</si>
  <si>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</si>
  <si>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</si>
  <si>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</si>
  <si>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</si>
  <si>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</si>
  <si>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</si>
  <si>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</si>
  <si>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</si>
  <si>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</si>
  <si>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</si>
  <si>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</si>
  <si>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</si>
  <si>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</si>
  <si>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</si>
  <si>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</si>
  <si>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 xml:space="preserve"> - 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</si>
  <si>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</si>
  <si>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</si>
  <si>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</si>
  <si>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</si>
  <si>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</si>
  <si>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</si>
  <si>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</si>
  <si>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</si>
  <si>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</si>
  <si>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</si>
  <si>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</si>
  <si>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</si>
  <si>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</si>
  <si>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</si>
  <si>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</si>
  <si>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</si>
  <si>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</si>
  <si>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</si>
  <si>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</si>
  <si>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</si>
  <si>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</si>
  <si>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</si>
  <si>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</si>
  <si>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</si>
  <si>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</si>
  <si>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</si>
  <si>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</si>
  <si>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</si>
  <si>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</si>
  <si>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</si>
  <si>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</si>
  <si>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</si>
  <si>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</si>
  <si>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</si>
  <si>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</si>
  <si>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</si>
  <si>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</si>
  <si>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</si>
  <si>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</si>
  <si>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2021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</si>
  <si>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</si>
  <si>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</si>
  <si>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</si>
  <si>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</si>
  <si>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</si>
  <si>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</si>
  <si>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</si>
  <si>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</si>
  <si>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</si>
  <si>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</si>
  <si>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</si>
  <si>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</si>
  <si>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</si>
  <si>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</si>
  <si>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</si>
  <si>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</si>
  <si>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</si>
  <si>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Conjunta nº 1/2018 (R$910,08)</t>
  </si>
  <si>
    <t>ASSISTÊNCIA PRÉ-ESCOLAR</t>
  </si>
  <si>
    <t>Portaria Conjunta nº 1/2018 (R$719,62)</t>
  </si>
  <si>
    <t>AUXÍLIO-TRANSPORTE</t>
  </si>
  <si>
    <t>Utilização do valor médio realizado no âmbito da Justiça Eleitoral, considerado o valor total executado até a data de referência pelo total de beneficiários de auxílio-transporte dessa Justiça Especializada, apurado pela Setorial.</t>
  </si>
  <si>
    <t>EXAMES PERIÓDICOS</t>
  </si>
  <si>
    <t>NÃO SE APLICA</t>
  </si>
  <si>
    <t>NÃO SE APLICA.</t>
  </si>
  <si>
    <t>ASSISTÊNCIA MÉDICA E ODONTOLÓGICA - PARTICIPAÇÃO UNIÃO</t>
  </si>
  <si>
    <t>Utilização do valor per capita definido como base de projeção, conforme orientação da Secretaria de Orçamento Federal (SOF/MP).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</si>
</sst>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\$#,##0\ ;&quot;($&quot;#,##0\)"/>
    <numFmt numFmtId="167" formatCode="0.000000"/>
    <numFmt numFmtId="168" formatCode="yyyy\:mm"/>
    <numFmt numFmtId="169" formatCode="_([$€-2]* #,##0.00_);_([$€-2]* \(#,##0.00\);_([$€-2]* \-??_)"/>
    <numFmt numFmtId="170" formatCode="_(&quot;R$ &quot;* #,##0.00_);_(&quot;R$ &quot;* \(#,##0.00\);_(&quot;R$ &quot;* \-??_);_(@_)"/>
    <numFmt numFmtId="171" formatCode="%#,#00"/>
    <numFmt numFmtId="172" formatCode="#.##000"/>
    <numFmt numFmtId="173" formatCode="#,##0.000000"/>
    <numFmt numFmtId="174" formatCode="_-* #,##0.00_-;\-* #,##0.00_-;_-* \-??_-;_-@_-"/>
    <numFmt numFmtId="175" formatCode="0.000"/>
    <numFmt numFmtId="176" formatCode="mm/yy"/>
    <numFmt numFmtId="177" formatCode="_([$€-2]* #,##0.00_);_([$€-2]* \(#,##0.00\);_([$€-2]* &quot;-&quot;??_)"/>
    <numFmt numFmtId="178" formatCode="_(&quot;R$ &quot;* #,##0.00_);_(&quot;R$ &quot;* \(#,##0.00\);_(&quot;R$ &quot;* &quot;-&quot;??_);_(@_)"/>
    <numFmt numFmtId="179" formatCode="_-* #,##0_-;\-* #,##0_-;_-* &quot;-&quot;??_-;_-@_-"/>
    <numFmt numFmtId="180" formatCode="_(* #,##0_);_(* \(#,##0\);_(* &quot;-&quot;??_);_(@_)"/>
    <numFmt numFmtId="181" formatCode="_(* #,##0_);_(* \(#,##0\);_(* \-??_);_(@_)"/>
    <numFmt numFmtId="182" formatCode="_-* #,##0_-;\-* #,##0_-;_-* \-??_-;_-@_-"/>
  </numFmts>
  <fonts count="47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i/>
      <sz val="12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3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5" fontId="46" fillId="0" borderId="0"/>
    <xf numFmtId="165" fontId="46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167" fontId="1" fillId="0" borderId="0"/>
    <xf numFmtId="168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69" fontId="46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5" fontId="1" fillId="0" borderId="0"/>
    <xf numFmtId="170" fontId="46" fillId="0" borderId="0"/>
    <xf numFmtId="166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3" borderId="11"/>
    <xf numFmtId="0" fontId="46" fillId="23" borderId="11"/>
    <xf numFmtId="0" fontId="46" fillId="23" borderId="11"/>
    <xf numFmtId="0" fontId="46" fillId="23" borderId="11"/>
    <xf numFmtId="10" fontId="1" fillId="0" borderId="0"/>
    <xf numFmtId="171" fontId="7" fillId="0" borderId="0">
      <protection locked="0"/>
    </xf>
    <xf numFmtId="172" fontId="7" fillId="0" borderId="0">
      <protection locked="0"/>
    </xf>
    <xf numFmtId="9" fontId="46" fillId="0" borderId="0"/>
    <xf numFmtId="9" fontId="46" fillId="0" borderId="0"/>
    <xf numFmtId="9" fontId="1" fillId="0" borderId="0"/>
    <xf numFmtId="9" fontId="1" fillId="0" borderId="0"/>
    <xf numFmtId="9" fontId="46" fillId="0" borderId="0"/>
    <xf numFmtId="9" fontId="1" fillId="0" borderId="0"/>
    <xf numFmtId="9" fontId="46" fillId="0" borderId="0"/>
    <xf numFmtId="9" fontId="46" fillId="0" borderId="0"/>
    <xf numFmtId="9" fontId="46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3" fontId="46" fillId="0" borderId="0">
      <protection locked="0"/>
    </xf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165" fontId="1" fillId="0" borderId="0"/>
    <xf numFmtId="174" fontId="46" fillId="0" borderId="0"/>
    <xf numFmtId="165" fontId="46" fillId="0" borderId="0"/>
    <xf numFmtId="165" fontId="46" fillId="0" borderId="0"/>
    <xf numFmtId="165" fontId="46" fillId="0" borderId="0"/>
    <xf numFmtId="165" fontId="4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1" fillId="0" borderId="0"/>
    <xf numFmtId="176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2" fontId="7" fillId="0" borderId="0">
      <protection locked="0"/>
    </xf>
    <xf numFmtId="43" fontId="1" fillId="0" borderId="0"/>
    <xf numFmtId="165" fontId="46" fillId="0" borderId="0"/>
    <xf numFmtId="174" fontId="46" fillId="0" borderId="0"/>
    <xf numFmtId="165" fontId="46" fillId="0" borderId="0"/>
    <xf numFmtId="174" fontId="46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77" fontId="46" fillId="0" borderId="0"/>
    <xf numFmtId="177" fontId="46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78" fontId="46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6" fontId="1" fillId="0" borderId="0"/>
    <xf numFmtId="0" fontId="11" fillId="8" borderId="2"/>
    <xf numFmtId="165" fontId="46" fillId="0" borderId="0"/>
    <xf numFmtId="43" fontId="46" fillId="0" borderId="0"/>
    <xf numFmtId="0" fontId="21" fillId="0" borderId="10">
      <alignment horizontal="center"/>
    </xf>
    <xf numFmtId="0" fontId="2" fillId="16" borderId="0"/>
    <xf numFmtId="0" fontId="2" fillId="18" borderId="0"/>
    <xf numFmtId="177" fontId="46" fillId="0" borderId="0"/>
    <xf numFmtId="165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6" fillId="0" borderId="0"/>
    <xf numFmtId="9" fontId="46" fillId="0" borderId="0"/>
    <xf numFmtId="9" fontId="46" fillId="0" borderId="0"/>
    <xf numFmtId="9" fontId="46" fillId="0" borderId="0"/>
    <xf numFmtId="165" fontId="46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6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77" fontId="46" fillId="0" borderId="0"/>
    <xf numFmtId="0" fontId="20" fillId="0" borderId="0"/>
    <xf numFmtId="177" fontId="46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5" fontId="46" fillId="0" borderId="0"/>
    <xf numFmtId="0" fontId="13" fillId="21" borderId="3"/>
    <xf numFmtId="0" fontId="15" fillId="7" borderId="2"/>
    <xf numFmtId="165" fontId="46" fillId="0" borderId="0"/>
    <xf numFmtId="0" fontId="15" fillId="7" borderId="2"/>
    <xf numFmtId="0" fontId="2" fillId="15" borderId="0"/>
    <xf numFmtId="0" fontId="33" fillId="0" borderId="0"/>
    <xf numFmtId="43" fontId="46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5" fontId="46" fillId="0" borderId="0"/>
    <xf numFmtId="165" fontId="46" fillId="0" borderId="0"/>
    <xf numFmtId="43" fontId="1" fillId="0" borderId="0"/>
    <xf numFmtId="9" fontId="46" fillId="0" borderId="0"/>
    <xf numFmtId="9" fontId="46" fillId="0" borderId="0"/>
    <xf numFmtId="0" fontId="25" fillId="0" borderId="0"/>
    <xf numFmtId="0" fontId="1" fillId="10" borderId="0"/>
    <xf numFmtId="9" fontId="46" fillId="0" borderId="0"/>
    <xf numFmtId="43" fontId="46" fillId="0" borderId="0"/>
    <xf numFmtId="9" fontId="1" fillId="0" borderId="0"/>
    <xf numFmtId="0" fontId="1" fillId="7" borderId="0"/>
    <xf numFmtId="0" fontId="2" fillId="38" borderId="0"/>
    <xf numFmtId="0" fontId="46" fillId="23" borderId="11"/>
    <xf numFmtId="0" fontId="1" fillId="8" borderId="0"/>
    <xf numFmtId="0" fontId="2" fillId="17" borderId="0"/>
    <xf numFmtId="0" fontId="46" fillId="23" borderId="11"/>
    <xf numFmtId="0" fontId="1" fillId="29" borderId="0"/>
    <xf numFmtId="0" fontId="15" fillId="7" borderId="2"/>
    <xf numFmtId="0" fontId="46" fillId="23" borderId="11"/>
    <xf numFmtId="43" fontId="46" fillId="0" borderId="0"/>
    <xf numFmtId="0" fontId="46" fillId="23" borderId="11"/>
    <xf numFmtId="0" fontId="46" fillId="23" borderId="11"/>
    <xf numFmtId="0" fontId="2" fillId="17" borderId="0"/>
    <xf numFmtId="168" fontId="1" fillId="0" borderId="0"/>
    <xf numFmtId="165" fontId="46" fillId="0" borderId="0"/>
    <xf numFmtId="0" fontId="1" fillId="7" borderId="0"/>
    <xf numFmtId="0" fontId="2" fillId="17" borderId="0"/>
    <xf numFmtId="0" fontId="2" fillId="14" borderId="0"/>
    <xf numFmtId="165" fontId="46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6" fillId="0" borderId="0"/>
    <xf numFmtId="0" fontId="1" fillId="29" borderId="0"/>
    <xf numFmtId="0" fontId="1" fillId="5" borderId="0"/>
    <xf numFmtId="0" fontId="1" fillId="31" borderId="0"/>
    <xf numFmtId="4" fontId="46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46" fillId="23" borderId="11"/>
    <xf numFmtId="0" fontId="23" fillId="8" borderId="12"/>
    <xf numFmtId="9" fontId="46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5" fontId="46" fillId="0" borderId="0"/>
    <xf numFmtId="165" fontId="46" fillId="0" borderId="0"/>
    <xf numFmtId="165" fontId="46" fillId="0" borderId="0"/>
    <xf numFmtId="165" fontId="46" fillId="0" borderId="0"/>
    <xf numFmtId="43" fontId="46" fillId="0" borderId="0"/>
    <xf numFmtId="43" fontId="46" fillId="0" borderId="0"/>
    <xf numFmtId="43" fontId="46" fillId="0" borderId="0"/>
    <xf numFmtId="43" fontId="1" fillId="0" borderId="0"/>
    <xf numFmtId="165" fontId="46" fillId="0" borderId="0"/>
    <xf numFmtId="43" fontId="46" fillId="0" borderId="0"/>
    <xf numFmtId="165" fontId="46" fillId="0" borderId="0"/>
    <xf numFmtId="165" fontId="46" fillId="0" borderId="0"/>
    <xf numFmtId="165" fontId="46" fillId="0" borderId="0"/>
    <xf numFmtId="0" fontId="25" fillId="0" borderId="0"/>
    <xf numFmtId="0" fontId="29" fillId="0" borderId="15"/>
    <xf numFmtId="4" fontId="46" fillId="0" borderId="0"/>
    <xf numFmtId="4" fontId="46" fillId="0" borderId="0"/>
    <xf numFmtId="174" fontId="46" fillId="0" borderId="0"/>
    <xf numFmtId="174" fontId="46" fillId="0" borderId="0"/>
  </cellStyleXfs>
  <cellXfs count="195">
    <xf numFmtId="0" fontId="0" fillId="0" borderId="0" xfId="0"/>
    <xf numFmtId="0" fontId="3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79" fontId="37" fillId="0" borderId="17" xfId="0" applyNumberFormat="1" applyFont="1" applyFill="1" applyBorder="1" applyAlignment="1">
      <alignment vertical="center"/>
    </xf>
    <xf numFmtId="179" fontId="37" fillId="42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 wrapText="1"/>
    </xf>
    <xf numFmtId="179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79" fontId="38" fillId="42" borderId="17" xfId="0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79" fontId="37" fillId="42" borderId="17" xfId="0" applyNumberFormat="1" applyFont="1" applyFill="1" applyBorder="1" applyAlignment="1">
      <alignment vertical="center"/>
    </xf>
    <xf numFmtId="179" fontId="37" fillId="0" borderId="17" xfId="0" applyNumberFormat="1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179" fontId="37" fillId="0" borderId="17" xfId="0" applyNumberFormat="1" applyFont="1" applyFill="1" applyBorder="1" applyAlignment="1">
      <alignment horizontal="center" vertical="center"/>
    </xf>
    <xf numFmtId="179" fontId="37" fillId="0" borderId="17" xfId="0" applyNumberFormat="1" applyFont="1" applyFill="1" applyBorder="1" applyAlignment="1">
      <alignment vertical="center"/>
    </xf>
    <xf numFmtId="179" fontId="38" fillId="0" borderId="17" xfId="0" applyNumberFormat="1" applyFont="1" applyFill="1" applyBorder="1" applyAlignment="1">
      <alignment vertical="center"/>
    </xf>
    <xf numFmtId="179" fontId="38" fillId="0" borderId="17" xfId="0" applyNumberFormat="1" applyFont="1" applyFill="1" applyBorder="1" applyAlignment="1">
      <alignment horizontal="center" vertical="center"/>
    </xf>
    <xf numFmtId="179" fontId="37" fillId="42" borderId="17" xfId="0" applyNumberFormat="1" applyFont="1" applyFill="1" applyBorder="1" applyAlignment="1">
      <alignment vertical="center"/>
    </xf>
    <xf numFmtId="179" fontId="38" fillId="42" borderId="17" xfId="0" applyNumberFormat="1" applyFont="1" applyFill="1" applyBorder="1" applyAlignment="1">
      <alignment horizontal="center" vertical="center"/>
    </xf>
    <xf numFmtId="179" fontId="38" fillId="42" borderId="17" xfId="0" applyNumberFormat="1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41" fontId="41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2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79" fontId="37" fillId="0" borderId="17" xfId="0" applyNumberFormat="1" applyFont="1" applyFill="1" applyBorder="1" applyAlignment="1">
      <alignment horizontal="center" vertical="center" wrapText="1"/>
    </xf>
    <xf numFmtId="179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0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31" xfId="0" applyNumberFormat="1" applyFont="1" applyFill="1" applyBorder="1" applyAlignment="1">
      <alignment horizontal="center" vertical="center"/>
    </xf>
    <xf numFmtId="49" fontId="36" fillId="0" borderId="32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49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65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81" fontId="37" fillId="0" borderId="25" xfId="0" applyNumberFormat="1" applyFont="1" applyFill="1" applyBorder="1" applyAlignment="1">
      <alignment horizontal="center" vertical="center" wrapText="1"/>
    </xf>
    <xf numFmtId="179" fontId="37" fillId="0" borderId="22" xfId="0" applyNumberFormat="1" applyFont="1" applyFill="1" applyBorder="1" applyAlignment="1">
      <alignment horizontal="center" vertical="center" wrapText="1"/>
    </xf>
    <xf numFmtId="182" fontId="38" fillId="8" borderId="17" xfId="0" applyNumberFormat="1" applyFont="1" applyFill="1" applyBorder="1" applyAlignment="1">
      <alignment horizontal="center" vertical="center" wrapText="1"/>
    </xf>
    <xf numFmtId="182" fontId="38" fillId="8" borderId="22" xfId="0" applyNumberFormat="1" applyFont="1" applyFill="1" applyBorder="1" applyAlignment="1">
      <alignment horizontal="center" vertical="center" wrapText="1"/>
    </xf>
    <xf numFmtId="2" fontId="37" fillId="0" borderId="17" xfId="0" applyNumberFormat="1" applyFont="1" applyFill="1" applyBorder="1" applyAlignment="1">
      <alignment horizontal="right" vertical="center" wrapText="1"/>
    </xf>
    <xf numFmtId="49" fontId="37" fillId="0" borderId="17" xfId="0" applyNumberFormat="1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justify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center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7" fillId="42" borderId="25" xfId="0" applyFont="1" applyFill="1" applyBorder="1" applyAlignment="1">
      <alignment horizontal="center" vertical="center" wrapText="1"/>
    </xf>
    <xf numFmtId="179" fontId="38" fillId="42" borderId="17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8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8" fillId="42" borderId="25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29" xfId="0" applyFont="1" applyFill="1" applyBorder="1" applyAlignment="1">
      <alignment horizontal="left" vertical="center"/>
    </xf>
    <xf numFmtId="0" fontId="37" fillId="0" borderId="17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7" fillId="0" borderId="18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justify" vertical="center" wrapText="1"/>
    </xf>
    <xf numFmtId="49" fontId="37" fillId="0" borderId="25" xfId="0" applyNumberFormat="1" applyFont="1" applyFill="1" applyBorder="1" applyAlignment="1">
      <alignment horizontal="justify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0" fontId="38" fillId="0" borderId="24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wrapText="1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showGridLines="0" tabSelected="1" workbookViewId="0"/>
  </sheetViews>
  <sheetFormatPr defaultColWidth="10.7109375" defaultRowHeight="15"/>
  <cols>
    <col min="1" max="1" width="1.7109375" style="28" customWidth="1"/>
    <col min="2" max="5" width="8.7109375" style="28" customWidth="1"/>
    <col min="6" max="10" width="15.7109375" style="28" customWidth="1"/>
    <col min="11" max="12" width="18.7109375" style="28" customWidth="1"/>
    <col min="13" max="13" width="15.7109375" style="28" customWidth="1"/>
    <col min="14" max="14" width="18.7109375" style="28" customWidth="1"/>
    <col min="15" max="15" width="9.140625" style="28" customWidth="1"/>
    <col min="16" max="16" width="10.7109375" style="28" customWidth="1"/>
    <col min="17" max="16384" width="10.7109375" style="28"/>
  </cols>
  <sheetData>
    <row r="1" spans="1:15" s="1" customFormat="1" ht="49.5" customHeight="1">
      <c r="A1" s="2"/>
      <c r="B1" s="145" t="s">
        <v>0</v>
      </c>
      <c r="C1" s="145"/>
      <c r="D1" s="145"/>
      <c r="E1" s="14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30" customHeight="1">
      <c r="A2" s="4"/>
      <c r="B2" s="146" t="s">
        <v>1</v>
      </c>
      <c r="C2" s="146"/>
      <c r="D2" s="146"/>
      <c r="E2" s="146"/>
      <c r="F2" s="5" t="s">
        <v>2</v>
      </c>
      <c r="G2" s="4"/>
      <c r="H2" s="4"/>
      <c r="I2" s="4"/>
      <c r="J2" s="4"/>
      <c r="K2" s="4"/>
      <c r="L2" s="4"/>
      <c r="M2" s="4"/>
      <c r="N2" s="4"/>
      <c r="O2" s="4"/>
    </row>
    <row r="3" spans="1:15" s="3" customFormat="1" ht="30" customHeight="1">
      <c r="A3" s="4"/>
      <c r="B3" s="146" t="s">
        <v>3</v>
      </c>
      <c r="C3" s="146"/>
      <c r="D3" s="146"/>
      <c r="E3" s="146"/>
      <c r="F3" s="6" t="s">
        <v>4</v>
      </c>
      <c r="G3" s="6"/>
      <c r="H3" s="4"/>
      <c r="I3" s="4"/>
      <c r="J3" s="4"/>
      <c r="K3" s="4"/>
      <c r="L3" s="4"/>
      <c r="M3" s="4"/>
      <c r="N3" s="4"/>
      <c r="O3" s="4"/>
    </row>
    <row r="4" spans="1:15" s="3" customFormat="1" ht="30" customHeight="1">
      <c r="A4" s="4"/>
      <c r="B4" s="146" t="s">
        <v>5</v>
      </c>
      <c r="C4" s="146"/>
      <c r="D4" s="146"/>
      <c r="E4" s="146"/>
      <c r="F4" s="7" t="s">
        <v>6</v>
      </c>
      <c r="G4" s="8">
        <v>2021</v>
      </c>
      <c r="H4" s="4"/>
      <c r="I4" s="4"/>
      <c r="J4" s="4"/>
      <c r="K4" s="4"/>
      <c r="L4" s="4"/>
      <c r="M4" s="4"/>
      <c r="N4" s="4"/>
      <c r="O4" s="4"/>
    </row>
    <row r="5" spans="1:15" s="3" customFormat="1" ht="49.5" customHeight="1">
      <c r="A5" s="4"/>
      <c r="B5" s="147" t="s">
        <v>7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4"/>
    </row>
    <row r="6" spans="1:15" s="3" customFormat="1" ht="49.5" customHeight="1">
      <c r="A6" s="4"/>
      <c r="B6" s="5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0" customHeight="1">
      <c r="A7" s="9"/>
      <c r="B7" s="141" t="s">
        <v>9</v>
      </c>
      <c r="C7" s="141"/>
      <c r="D7" s="141"/>
      <c r="E7" s="141"/>
      <c r="F7" s="141" t="s">
        <v>10</v>
      </c>
      <c r="G7" s="141"/>
      <c r="H7" s="141"/>
      <c r="I7" s="141"/>
      <c r="J7" s="141"/>
      <c r="K7" s="141" t="s">
        <v>11</v>
      </c>
      <c r="L7" s="141"/>
      <c r="M7" s="141"/>
      <c r="N7" s="141"/>
      <c r="O7" s="9"/>
    </row>
    <row r="8" spans="1:15" ht="30" customHeight="1">
      <c r="A8" s="9"/>
      <c r="B8" s="141"/>
      <c r="C8" s="141"/>
      <c r="D8" s="141"/>
      <c r="E8" s="141"/>
      <c r="F8" s="141" t="s">
        <v>12</v>
      </c>
      <c r="G8" s="141"/>
      <c r="H8" s="141"/>
      <c r="I8" s="141" t="s">
        <v>13</v>
      </c>
      <c r="J8" s="141" t="s">
        <v>14</v>
      </c>
      <c r="K8" s="141" t="s">
        <v>15</v>
      </c>
      <c r="L8" s="141" t="s">
        <v>16</v>
      </c>
      <c r="M8" s="141" t="s">
        <v>14</v>
      </c>
      <c r="N8" s="141" t="s">
        <v>17</v>
      </c>
      <c r="O8" s="9"/>
    </row>
    <row r="9" spans="1:15" ht="30" customHeight="1">
      <c r="A9" s="9"/>
      <c r="B9" s="141"/>
      <c r="C9" s="141"/>
      <c r="D9" s="141"/>
      <c r="E9" s="141"/>
      <c r="F9" s="10" t="s">
        <v>18</v>
      </c>
      <c r="G9" s="10" t="s">
        <v>19</v>
      </c>
      <c r="H9" s="10" t="s">
        <v>20</v>
      </c>
      <c r="I9" s="141"/>
      <c r="J9" s="141"/>
      <c r="K9" s="141"/>
      <c r="L9" s="141"/>
      <c r="M9" s="141"/>
      <c r="N9" s="141"/>
      <c r="O9" s="9"/>
    </row>
    <row r="10" spans="1:15" ht="24.75" customHeight="1">
      <c r="A10" s="11"/>
      <c r="B10" s="12"/>
      <c r="C10" s="142" t="s">
        <v>21</v>
      </c>
      <c r="D10" s="13"/>
      <c r="E10" s="10">
        <v>13</v>
      </c>
      <c r="F10" s="14">
        <v>241</v>
      </c>
      <c r="G10" s="14">
        <v>0</v>
      </c>
      <c r="H10" s="14">
        <f t="shared" ref="H10:H22" si="0">F10+G10</f>
        <v>241</v>
      </c>
      <c r="I10" s="15"/>
      <c r="J10" s="16">
        <f t="shared" ref="J10:J22" si="1">H10+I10</f>
        <v>241</v>
      </c>
      <c r="K10" s="14">
        <v>107</v>
      </c>
      <c r="L10" s="14">
        <v>38</v>
      </c>
      <c r="M10" s="17">
        <f t="shared" ref="M10:M22" si="2">K10+L10</f>
        <v>145</v>
      </c>
      <c r="N10" s="14">
        <v>47</v>
      </c>
      <c r="O10" s="9"/>
    </row>
    <row r="11" spans="1:15" ht="24.75" customHeight="1">
      <c r="A11" s="11"/>
      <c r="B11" s="18"/>
      <c r="C11" s="143"/>
      <c r="D11" s="13"/>
      <c r="E11" s="10">
        <v>12</v>
      </c>
      <c r="F11" s="14">
        <v>7</v>
      </c>
      <c r="G11" s="14">
        <v>0</v>
      </c>
      <c r="H11" s="14">
        <f t="shared" si="0"/>
        <v>7</v>
      </c>
      <c r="I11" s="15"/>
      <c r="J11" s="16">
        <f t="shared" si="1"/>
        <v>7</v>
      </c>
      <c r="K11" s="14">
        <v>0</v>
      </c>
      <c r="L11" s="14">
        <v>0</v>
      </c>
      <c r="M11" s="17">
        <f t="shared" si="2"/>
        <v>0</v>
      </c>
      <c r="N11" s="14">
        <v>0</v>
      </c>
      <c r="O11" s="9"/>
    </row>
    <row r="12" spans="1:15" ht="24.75" customHeight="1">
      <c r="A12" s="11"/>
      <c r="B12" s="18" t="s">
        <v>22</v>
      </c>
      <c r="C12" s="144"/>
      <c r="D12" s="20" t="s">
        <v>23</v>
      </c>
      <c r="E12" s="10">
        <v>11</v>
      </c>
      <c r="F12" s="14">
        <v>11</v>
      </c>
      <c r="G12" s="14">
        <v>0</v>
      </c>
      <c r="H12" s="14">
        <f t="shared" si="0"/>
        <v>11</v>
      </c>
      <c r="I12" s="15"/>
      <c r="J12" s="16">
        <f t="shared" si="1"/>
        <v>11</v>
      </c>
      <c r="K12" s="14">
        <v>1</v>
      </c>
      <c r="L12" s="14">
        <v>0</v>
      </c>
      <c r="M12" s="17">
        <f t="shared" si="2"/>
        <v>1</v>
      </c>
      <c r="N12" s="14">
        <v>0</v>
      </c>
      <c r="O12" s="9"/>
    </row>
    <row r="13" spans="1:15" ht="24.75" customHeight="1">
      <c r="A13" s="11"/>
      <c r="B13" s="18" t="s">
        <v>24</v>
      </c>
      <c r="C13" s="142" t="s">
        <v>25</v>
      </c>
      <c r="D13" s="20" t="s">
        <v>26</v>
      </c>
      <c r="E13" s="10">
        <v>10</v>
      </c>
      <c r="F13" s="14">
        <v>7</v>
      </c>
      <c r="G13" s="14">
        <v>0</v>
      </c>
      <c r="H13" s="14">
        <f t="shared" si="0"/>
        <v>7</v>
      </c>
      <c r="I13" s="15"/>
      <c r="J13" s="16">
        <f t="shared" si="1"/>
        <v>7</v>
      </c>
      <c r="K13" s="14">
        <v>1</v>
      </c>
      <c r="L13" s="14">
        <v>0</v>
      </c>
      <c r="M13" s="17">
        <f t="shared" si="2"/>
        <v>1</v>
      </c>
      <c r="N13" s="14">
        <v>0</v>
      </c>
      <c r="O13" s="9"/>
    </row>
    <row r="14" spans="1:15" ht="24.75" customHeight="1">
      <c r="A14" s="11"/>
      <c r="B14" s="18" t="s">
        <v>22</v>
      </c>
      <c r="C14" s="143"/>
      <c r="D14" s="20" t="s">
        <v>27</v>
      </c>
      <c r="E14" s="10">
        <v>9</v>
      </c>
      <c r="F14" s="14">
        <v>10</v>
      </c>
      <c r="G14" s="14">
        <v>0</v>
      </c>
      <c r="H14" s="14">
        <f t="shared" si="0"/>
        <v>10</v>
      </c>
      <c r="I14" s="15"/>
      <c r="J14" s="16">
        <f t="shared" si="1"/>
        <v>10</v>
      </c>
      <c r="K14" s="14">
        <v>0</v>
      </c>
      <c r="L14" s="14">
        <v>0</v>
      </c>
      <c r="M14" s="17">
        <f t="shared" si="2"/>
        <v>0</v>
      </c>
      <c r="N14" s="14">
        <v>0</v>
      </c>
      <c r="O14" s="9"/>
    </row>
    <row r="15" spans="1:15" ht="24.75" customHeight="1">
      <c r="A15" s="11"/>
      <c r="B15" s="18" t="s">
        <v>28</v>
      </c>
      <c r="C15" s="143"/>
      <c r="D15" s="20" t="s">
        <v>29</v>
      </c>
      <c r="E15" s="10">
        <v>8</v>
      </c>
      <c r="F15" s="14">
        <v>12</v>
      </c>
      <c r="G15" s="14">
        <v>0</v>
      </c>
      <c r="H15" s="14">
        <f t="shared" si="0"/>
        <v>12</v>
      </c>
      <c r="I15" s="15"/>
      <c r="J15" s="16">
        <f t="shared" si="1"/>
        <v>12</v>
      </c>
      <c r="K15" s="14">
        <v>0</v>
      </c>
      <c r="L15" s="14">
        <v>0</v>
      </c>
      <c r="M15" s="17">
        <f t="shared" si="2"/>
        <v>0</v>
      </c>
      <c r="N15" s="14">
        <v>0</v>
      </c>
      <c r="O15" s="9"/>
    </row>
    <row r="16" spans="1:15" ht="24.75" customHeight="1">
      <c r="A16" s="11"/>
      <c r="B16" s="18" t="s">
        <v>30</v>
      </c>
      <c r="C16" s="143"/>
      <c r="D16" s="20" t="s">
        <v>31</v>
      </c>
      <c r="E16" s="10">
        <v>7</v>
      </c>
      <c r="F16" s="14">
        <v>8</v>
      </c>
      <c r="G16" s="14">
        <v>0</v>
      </c>
      <c r="H16" s="14">
        <f t="shared" si="0"/>
        <v>8</v>
      </c>
      <c r="I16" s="15"/>
      <c r="J16" s="16">
        <f t="shared" si="1"/>
        <v>8</v>
      </c>
      <c r="K16" s="14">
        <v>0</v>
      </c>
      <c r="L16" s="14">
        <v>0</v>
      </c>
      <c r="M16" s="17">
        <f t="shared" si="2"/>
        <v>0</v>
      </c>
      <c r="N16" s="14">
        <v>0</v>
      </c>
      <c r="O16" s="9"/>
    </row>
    <row r="17" spans="1:15" ht="24.75" customHeight="1">
      <c r="A17" s="11"/>
      <c r="B17" s="18" t="s">
        <v>23</v>
      </c>
      <c r="C17" s="144"/>
      <c r="D17" s="20" t="s">
        <v>30</v>
      </c>
      <c r="E17" s="10">
        <v>6</v>
      </c>
      <c r="F17" s="14">
        <v>95</v>
      </c>
      <c r="G17" s="14">
        <v>0</v>
      </c>
      <c r="H17" s="14">
        <f t="shared" si="0"/>
        <v>95</v>
      </c>
      <c r="I17" s="15"/>
      <c r="J17" s="16">
        <f t="shared" si="1"/>
        <v>95</v>
      </c>
      <c r="K17" s="14">
        <v>0</v>
      </c>
      <c r="L17" s="14">
        <v>0</v>
      </c>
      <c r="M17" s="17">
        <f t="shared" si="2"/>
        <v>0</v>
      </c>
      <c r="N17" s="14">
        <v>0</v>
      </c>
      <c r="O17" s="9"/>
    </row>
    <row r="18" spans="1:15" ht="24.75" customHeight="1">
      <c r="A18" s="11"/>
      <c r="B18" s="18" t="s">
        <v>32</v>
      </c>
      <c r="C18" s="142" t="s">
        <v>22</v>
      </c>
      <c r="D18" s="20" t="s">
        <v>33</v>
      </c>
      <c r="E18" s="10">
        <v>5</v>
      </c>
      <c r="F18" s="14">
        <v>11</v>
      </c>
      <c r="G18" s="14">
        <v>0</v>
      </c>
      <c r="H18" s="14">
        <f t="shared" si="0"/>
        <v>11</v>
      </c>
      <c r="I18" s="15"/>
      <c r="J18" s="16">
        <f t="shared" si="1"/>
        <v>11</v>
      </c>
      <c r="K18" s="14">
        <v>0</v>
      </c>
      <c r="L18" s="14">
        <v>0</v>
      </c>
      <c r="M18" s="17">
        <f t="shared" si="2"/>
        <v>0</v>
      </c>
      <c r="N18" s="14">
        <v>0</v>
      </c>
      <c r="O18" s="9"/>
    </row>
    <row r="19" spans="1:15" ht="24.75" customHeight="1">
      <c r="A19" s="11"/>
      <c r="B19" s="18" t="s">
        <v>22</v>
      </c>
      <c r="C19" s="143"/>
      <c r="D19" s="20" t="s">
        <v>31</v>
      </c>
      <c r="E19" s="10">
        <v>4</v>
      </c>
      <c r="F19" s="14">
        <v>0</v>
      </c>
      <c r="G19" s="14">
        <v>0</v>
      </c>
      <c r="H19" s="14">
        <f t="shared" si="0"/>
        <v>0</v>
      </c>
      <c r="I19" s="15"/>
      <c r="J19" s="16">
        <f t="shared" si="1"/>
        <v>0</v>
      </c>
      <c r="K19" s="14">
        <v>0</v>
      </c>
      <c r="L19" s="14">
        <v>0</v>
      </c>
      <c r="M19" s="17">
        <f t="shared" si="2"/>
        <v>0</v>
      </c>
      <c r="N19" s="14">
        <v>0</v>
      </c>
      <c r="O19" s="9"/>
    </row>
    <row r="20" spans="1:15" ht="24.75" customHeight="1">
      <c r="A20" s="11"/>
      <c r="B20" s="18"/>
      <c r="C20" s="143"/>
      <c r="D20" s="13"/>
      <c r="E20" s="10">
        <v>3</v>
      </c>
      <c r="F20" s="14">
        <v>0</v>
      </c>
      <c r="G20" s="14">
        <v>14</v>
      </c>
      <c r="H20" s="14">
        <f t="shared" si="0"/>
        <v>14</v>
      </c>
      <c r="I20" s="15"/>
      <c r="J20" s="16">
        <f t="shared" si="1"/>
        <v>14</v>
      </c>
      <c r="K20" s="14">
        <v>0</v>
      </c>
      <c r="L20" s="14">
        <v>0</v>
      </c>
      <c r="M20" s="17">
        <f t="shared" si="2"/>
        <v>0</v>
      </c>
      <c r="N20" s="14">
        <v>0</v>
      </c>
      <c r="O20" s="9"/>
    </row>
    <row r="21" spans="1:15" ht="24.75" customHeight="1">
      <c r="A21" s="11"/>
      <c r="B21" s="18"/>
      <c r="C21" s="143"/>
      <c r="D21" s="13"/>
      <c r="E21" s="10">
        <v>2</v>
      </c>
      <c r="F21" s="14">
        <v>0</v>
      </c>
      <c r="G21" s="14">
        <v>4</v>
      </c>
      <c r="H21" s="14">
        <f t="shared" si="0"/>
        <v>4</v>
      </c>
      <c r="I21" s="15"/>
      <c r="J21" s="16">
        <f t="shared" si="1"/>
        <v>4</v>
      </c>
      <c r="K21" s="14">
        <v>0</v>
      </c>
      <c r="L21" s="14">
        <v>0</v>
      </c>
      <c r="M21" s="17">
        <f t="shared" si="2"/>
        <v>0</v>
      </c>
      <c r="N21" s="14">
        <v>0</v>
      </c>
      <c r="O21" s="9"/>
    </row>
    <row r="22" spans="1:15" ht="24.75" customHeight="1">
      <c r="A22" s="11"/>
      <c r="B22" s="19"/>
      <c r="C22" s="144"/>
      <c r="D22" s="13"/>
      <c r="E22" s="12">
        <v>1</v>
      </c>
      <c r="F22" s="14">
        <v>0</v>
      </c>
      <c r="G22" s="14">
        <v>4</v>
      </c>
      <c r="H22" s="14">
        <f t="shared" si="0"/>
        <v>4</v>
      </c>
      <c r="I22" s="14">
        <v>5</v>
      </c>
      <c r="J22" s="16">
        <f t="shared" si="1"/>
        <v>9</v>
      </c>
      <c r="K22" s="14">
        <v>0</v>
      </c>
      <c r="L22" s="14">
        <v>0</v>
      </c>
      <c r="M22" s="17">
        <f t="shared" si="2"/>
        <v>0</v>
      </c>
      <c r="N22" s="14">
        <v>0</v>
      </c>
      <c r="O22" s="9"/>
    </row>
    <row r="23" spans="1:15" s="21" customFormat="1" ht="24.75" customHeight="1">
      <c r="A23" s="22"/>
      <c r="B23" s="148" t="s">
        <v>34</v>
      </c>
      <c r="C23" s="149"/>
      <c r="D23" s="149"/>
      <c r="E23" s="149"/>
      <c r="F23" s="23">
        <f t="shared" ref="F23:N23" si="3">SUM(F10:F22)</f>
        <v>402</v>
      </c>
      <c r="G23" s="23">
        <f t="shared" si="3"/>
        <v>22</v>
      </c>
      <c r="H23" s="23">
        <f t="shared" si="3"/>
        <v>424</v>
      </c>
      <c r="I23" s="23">
        <f t="shared" si="3"/>
        <v>5</v>
      </c>
      <c r="J23" s="23">
        <f t="shared" si="3"/>
        <v>429</v>
      </c>
      <c r="K23" s="23">
        <f t="shared" si="3"/>
        <v>109</v>
      </c>
      <c r="L23" s="23">
        <f t="shared" si="3"/>
        <v>38</v>
      </c>
      <c r="M23" s="23">
        <f t="shared" si="3"/>
        <v>147</v>
      </c>
      <c r="N23" s="23">
        <f t="shared" si="3"/>
        <v>47</v>
      </c>
      <c r="O23" s="24"/>
    </row>
    <row r="24" spans="1:15" ht="24.75" customHeight="1">
      <c r="A24" s="11"/>
      <c r="B24" s="18"/>
      <c r="C24" s="142" t="s">
        <v>21</v>
      </c>
      <c r="D24" s="20"/>
      <c r="E24" s="19">
        <v>13</v>
      </c>
      <c r="F24" s="14">
        <v>306</v>
      </c>
      <c r="G24" s="14">
        <v>0</v>
      </c>
      <c r="H24" s="14">
        <f t="shared" ref="H24:H36" si="4">F24+G24</f>
        <v>306</v>
      </c>
      <c r="I24" s="15"/>
      <c r="J24" s="16">
        <f t="shared" ref="J24:J36" si="5">H24+I24</f>
        <v>306</v>
      </c>
      <c r="K24" s="14">
        <v>67</v>
      </c>
      <c r="L24" s="14">
        <v>37</v>
      </c>
      <c r="M24" s="17">
        <f t="shared" ref="M24:M36" si="6">K24+L24</f>
        <v>104</v>
      </c>
      <c r="N24" s="14">
        <v>47</v>
      </c>
      <c r="O24" s="9"/>
    </row>
    <row r="25" spans="1:15" ht="24.75" customHeight="1">
      <c r="A25" s="11"/>
      <c r="B25" s="18"/>
      <c r="C25" s="143"/>
      <c r="D25" s="20"/>
      <c r="E25" s="10">
        <v>12</v>
      </c>
      <c r="F25" s="14">
        <v>13</v>
      </c>
      <c r="G25" s="14">
        <v>0</v>
      </c>
      <c r="H25" s="14">
        <f t="shared" si="4"/>
        <v>13</v>
      </c>
      <c r="I25" s="15"/>
      <c r="J25" s="16">
        <f t="shared" si="5"/>
        <v>13</v>
      </c>
      <c r="K25" s="14">
        <v>0</v>
      </c>
      <c r="L25" s="14">
        <v>0</v>
      </c>
      <c r="M25" s="17">
        <f t="shared" si="6"/>
        <v>0</v>
      </c>
      <c r="N25" s="14">
        <v>0</v>
      </c>
      <c r="O25" s="9"/>
    </row>
    <row r="26" spans="1:15" ht="24.75" customHeight="1">
      <c r="A26" s="11"/>
      <c r="B26" s="18" t="s">
        <v>32</v>
      </c>
      <c r="C26" s="144"/>
      <c r="D26" s="20"/>
      <c r="E26" s="10">
        <v>11</v>
      </c>
      <c r="F26" s="14">
        <v>18</v>
      </c>
      <c r="G26" s="14">
        <v>0</v>
      </c>
      <c r="H26" s="14">
        <f t="shared" si="4"/>
        <v>18</v>
      </c>
      <c r="I26" s="15"/>
      <c r="J26" s="16">
        <f t="shared" si="5"/>
        <v>18</v>
      </c>
      <c r="K26" s="14">
        <v>0</v>
      </c>
      <c r="L26" s="14">
        <v>1</v>
      </c>
      <c r="M26" s="17">
        <f t="shared" si="6"/>
        <v>1</v>
      </c>
      <c r="N26" s="14">
        <v>2</v>
      </c>
      <c r="O26" s="9"/>
    </row>
    <row r="27" spans="1:15" ht="24.75" customHeight="1">
      <c r="A27" s="11"/>
      <c r="B27" s="18" t="s">
        <v>35</v>
      </c>
      <c r="C27" s="142" t="s">
        <v>25</v>
      </c>
      <c r="D27" s="20" t="s">
        <v>36</v>
      </c>
      <c r="E27" s="10">
        <v>10</v>
      </c>
      <c r="F27" s="14">
        <v>9</v>
      </c>
      <c r="G27" s="14">
        <v>0</v>
      </c>
      <c r="H27" s="14">
        <f t="shared" si="4"/>
        <v>9</v>
      </c>
      <c r="I27" s="15"/>
      <c r="J27" s="16">
        <f t="shared" si="5"/>
        <v>9</v>
      </c>
      <c r="K27" s="14">
        <v>0</v>
      </c>
      <c r="L27" s="14">
        <v>0</v>
      </c>
      <c r="M27" s="17">
        <f t="shared" si="6"/>
        <v>0</v>
      </c>
      <c r="N27" s="14">
        <v>0</v>
      </c>
      <c r="O27" s="9"/>
    </row>
    <row r="28" spans="1:15" ht="24.75" customHeight="1">
      <c r="A28" s="11"/>
      <c r="B28" s="18" t="s">
        <v>21</v>
      </c>
      <c r="C28" s="143"/>
      <c r="D28" s="20" t="s">
        <v>35</v>
      </c>
      <c r="E28" s="10">
        <v>9</v>
      </c>
      <c r="F28" s="14">
        <v>18</v>
      </c>
      <c r="G28" s="14">
        <v>0</v>
      </c>
      <c r="H28" s="14">
        <f t="shared" si="4"/>
        <v>18</v>
      </c>
      <c r="I28" s="15"/>
      <c r="J28" s="16">
        <f t="shared" si="5"/>
        <v>18</v>
      </c>
      <c r="K28" s="14">
        <v>0</v>
      </c>
      <c r="L28" s="14">
        <v>1</v>
      </c>
      <c r="M28" s="17">
        <f t="shared" si="6"/>
        <v>1</v>
      </c>
      <c r="N28" s="14">
        <v>1</v>
      </c>
      <c r="O28" s="9"/>
    </row>
    <row r="29" spans="1:15" ht="24.75" customHeight="1">
      <c r="A29" s="11"/>
      <c r="B29" s="18" t="s">
        <v>24</v>
      </c>
      <c r="C29" s="143"/>
      <c r="D29" s="20" t="s">
        <v>37</v>
      </c>
      <c r="E29" s="10">
        <v>8</v>
      </c>
      <c r="F29" s="14">
        <v>13</v>
      </c>
      <c r="G29" s="14">
        <v>0</v>
      </c>
      <c r="H29" s="14">
        <f t="shared" si="4"/>
        <v>13</v>
      </c>
      <c r="I29" s="15"/>
      <c r="J29" s="16">
        <f t="shared" si="5"/>
        <v>13</v>
      </c>
      <c r="K29" s="14">
        <v>0</v>
      </c>
      <c r="L29" s="14">
        <v>0</v>
      </c>
      <c r="M29" s="17">
        <f t="shared" si="6"/>
        <v>0</v>
      </c>
      <c r="N29" s="14">
        <v>0</v>
      </c>
      <c r="O29" s="9"/>
    </row>
    <row r="30" spans="1:15" ht="24.75" customHeight="1">
      <c r="A30" s="11"/>
      <c r="B30" s="18" t="s">
        <v>30</v>
      </c>
      <c r="C30" s="143"/>
      <c r="D30" s="20" t="s">
        <v>30</v>
      </c>
      <c r="E30" s="10">
        <v>7</v>
      </c>
      <c r="F30" s="14">
        <v>25</v>
      </c>
      <c r="G30" s="14">
        <v>0</v>
      </c>
      <c r="H30" s="14">
        <f t="shared" si="4"/>
        <v>25</v>
      </c>
      <c r="I30" s="15"/>
      <c r="J30" s="16">
        <f t="shared" si="5"/>
        <v>25</v>
      </c>
      <c r="K30" s="14">
        <v>0</v>
      </c>
      <c r="L30" s="14">
        <v>0</v>
      </c>
      <c r="M30" s="17">
        <f t="shared" si="6"/>
        <v>0</v>
      </c>
      <c r="N30" s="14">
        <v>0</v>
      </c>
      <c r="O30" s="9"/>
    </row>
    <row r="31" spans="1:15" ht="24.75" customHeight="1">
      <c r="A31" s="11"/>
      <c r="B31" s="18" t="s">
        <v>21</v>
      </c>
      <c r="C31" s="144"/>
      <c r="D31" s="20" t="s">
        <v>33</v>
      </c>
      <c r="E31" s="10">
        <v>6</v>
      </c>
      <c r="F31" s="14">
        <v>17</v>
      </c>
      <c r="G31" s="14">
        <v>0</v>
      </c>
      <c r="H31" s="14">
        <f t="shared" si="4"/>
        <v>17</v>
      </c>
      <c r="I31" s="15"/>
      <c r="J31" s="16">
        <f t="shared" si="5"/>
        <v>17</v>
      </c>
      <c r="K31" s="14">
        <v>0</v>
      </c>
      <c r="L31" s="14">
        <v>0</v>
      </c>
      <c r="M31" s="17">
        <f t="shared" si="6"/>
        <v>0</v>
      </c>
      <c r="N31" s="14">
        <v>0</v>
      </c>
      <c r="O31" s="9"/>
    </row>
    <row r="32" spans="1:15" ht="24.75" customHeight="1">
      <c r="A32" s="11"/>
      <c r="B32" s="18" t="s">
        <v>33</v>
      </c>
      <c r="C32" s="142" t="s">
        <v>22</v>
      </c>
      <c r="D32" s="20"/>
      <c r="E32" s="10">
        <v>5</v>
      </c>
      <c r="F32" s="14">
        <v>17</v>
      </c>
      <c r="G32" s="14">
        <v>0</v>
      </c>
      <c r="H32" s="14">
        <f t="shared" si="4"/>
        <v>17</v>
      </c>
      <c r="I32" s="15"/>
      <c r="J32" s="16">
        <f t="shared" si="5"/>
        <v>17</v>
      </c>
      <c r="K32" s="14">
        <v>1</v>
      </c>
      <c r="L32" s="14">
        <v>0</v>
      </c>
      <c r="M32" s="17">
        <f t="shared" si="6"/>
        <v>1</v>
      </c>
      <c r="N32" s="14">
        <v>0</v>
      </c>
      <c r="O32" s="9"/>
    </row>
    <row r="33" spans="1:15" ht="24.75" customHeight="1">
      <c r="A33" s="11"/>
      <c r="B33" s="18"/>
      <c r="C33" s="143"/>
      <c r="D33" s="20"/>
      <c r="E33" s="10">
        <v>4</v>
      </c>
      <c r="F33" s="14">
        <v>2</v>
      </c>
      <c r="G33" s="14">
        <v>0</v>
      </c>
      <c r="H33" s="14">
        <f t="shared" si="4"/>
        <v>2</v>
      </c>
      <c r="I33" s="15"/>
      <c r="J33" s="16">
        <f t="shared" si="5"/>
        <v>2</v>
      </c>
      <c r="K33" s="14">
        <v>0</v>
      </c>
      <c r="L33" s="14">
        <v>0</v>
      </c>
      <c r="M33" s="17">
        <f t="shared" si="6"/>
        <v>0</v>
      </c>
      <c r="N33" s="14">
        <v>0</v>
      </c>
      <c r="O33" s="9"/>
    </row>
    <row r="34" spans="1:15" ht="24.75" customHeight="1">
      <c r="A34" s="11"/>
      <c r="B34" s="18"/>
      <c r="C34" s="143"/>
      <c r="D34" s="20"/>
      <c r="E34" s="10">
        <v>3</v>
      </c>
      <c r="F34" s="14">
        <v>0</v>
      </c>
      <c r="G34" s="14">
        <v>4</v>
      </c>
      <c r="H34" s="14">
        <f t="shared" si="4"/>
        <v>4</v>
      </c>
      <c r="I34" s="15"/>
      <c r="J34" s="16">
        <f t="shared" si="5"/>
        <v>4</v>
      </c>
      <c r="K34" s="14">
        <v>0</v>
      </c>
      <c r="L34" s="14">
        <v>0</v>
      </c>
      <c r="M34" s="17">
        <f t="shared" si="6"/>
        <v>0</v>
      </c>
      <c r="N34" s="14">
        <v>0</v>
      </c>
      <c r="O34" s="9"/>
    </row>
    <row r="35" spans="1:15" ht="24.75" customHeight="1">
      <c r="A35" s="11"/>
      <c r="B35" s="18"/>
      <c r="C35" s="143"/>
      <c r="D35" s="20"/>
      <c r="E35" s="10">
        <v>2</v>
      </c>
      <c r="F35" s="14">
        <v>0</v>
      </c>
      <c r="G35" s="14">
        <v>5</v>
      </c>
      <c r="H35" s="14">
        <f t="shared" si="4"/>
        <v>5</v>
      </c>
      <c r="I35" s="15"/>
      <c r="J35" s="16">
        <f t="shared" si="5"/>
        <v>5</v>
      </c>
      <c r="K35" s="14">
        <v>0</v>
      </c>
      <c r="L35" s="14">
        <v>0</v>
      </c>
      <c r="M35" s="17">
        <f t="shared" si="6"/>
        <v>0</v>
      </c>
      <c r="N35" s="14">
        <v>0</v>
      </c>
      <c r="O35" s="9"/>
    </row>
    <row r="36" spans="1:15" ht="24.75" customHeight="1">
      <c r="A36" s="11"/>
      <c r="B36" s="19"/>
      <c r="C36" s="144"/>
      <c r="D36" s="20"/>
      <c r="E36" s="12">
        <v>1</v>
      </c>
      <c r="F36" s="14">
        <v>0</v>
      </c>
      <c r="G36" s="14">
        <v>13</v>
      </c>
      <c r="H36" s="14">
        <f t="shared" si="4"/>
        <v>13</v>
      </c>
      <c r="I36" s="14">
        <v>8</v>
      </c>
      <c r="J36" s="16">
        <f t="shared" si="5"/>
        <v>21</v>
      </c>
      <c r="K36" s="14">
        <v>0</v>
      </c>
      <c r="L36" s="14">
        <v>0</v>
      </c>
      <c r="M36" s="17">
        <f t="shared" si="6"/>
        <v>0</v>
      </c>
      <c r="N36" s="14">
        <v>0</v>
      </c>
      <c r="O36" s="9"/>
    </row>
    <row r="37" spans="1:15" s="21" customFormat="1" ht="24.75" customHeight="1">
      <c r="A37" s="22"/>
      <c r="B37" s="148" t="s">
        <v>38</v>
      </c>
      <c r="C37" s="149"/>
      <c r="D37" s="149"/>
      <c r="E37" s="149"/>
      <c r="F37" s="23">
        <f t="shared" ref="F37:N37" si="7">SUM(F24:F36)</f>
        <v>438</v>
      </c>
      <c r="G37" s="23">
        <f t="shared" si="7"/>
        <v>22</v>
      </c>
      <c r="H37" s="23">
        <f t="shared" si="7"/>
        <v>460</v>
      </c>
      <c r="I37" s="23">
        <f t="shared" si="7"/>
        <v>8</v>
      </c>
      <c r="J37" s="23">
        <f t="shared" si="7"/>
        <v>468</v>
      </c>
      <c r="K37" s="23">
        <f t="shared" si="7"/>
        <v>68</v>
      </c>
      <c r="L37" s="23">
        <f t="shared" si="7"/>
        <v>39</v>
      </c>
      <c r="M37" s="23">
        <f t="shared" si="7"/>
        <v>107</v>
      </c>
      <c r="N37" s="23">
        <f t="shared" si="7"/>
        <v>50</v>
      </c>
      <c r="O37" s="24"/>
    </row>
    <row r="38" spans="1:15" ht="24.75" customHeight="1">
      <c r="A38" s="11"/>
      <c r="B38" s="12"/>
      <c r="C38" s="142" t="s">
        <v>21</v>
      </c>
      <c r="D38" s="25"/>
      <c r="E38" s="10">
        <v>13</v>
      </c>
      <c r="F38" s="14">
        <v>0</v>
      </c>
      <c r="G38" s="14">
        <v>0</v>
      </c>
      <c r="H38" s="14">
        <f t="shared" ref="H38:H50" si="8">F38+G38</f>
        <v>0</v>
      </c>
      <c r="I38" s="15"/>
      <c r="J38" s="16">
        <f t="shared" ref="J38:J50" si="9">H38+I38</f>
        <v>0</v>
      </c>
      <c r="K38" s="14">
        <v>1</v>
      </c>
      <c r="L38" s="14">
        <v>0</v>
      </c>
      <c r="M38" s="17">
        <f t="shared" ref="M38:M50" si="10">K38+L38</f>
        <v>1</v>
      </c>
      <c r="N38" s="14">
        <v>0</v>
      </c>
      <c r="O38" s="9"/>
    </row>
    <row r="39" spans="1:15" ht="24.75" customHeight="1">
      <c r="A39" s="11"/>
      <c r="B39" s="18"/>
      <c r="C39" s="143"/>
      <c r="D39" s="20" t="s">
        <v>39</v>
      </c>
      <c r="E39" s="10">
        <v>12</v>
      </c>
      <c r="F39" s="14">
        <v>0</v>
      </c>
      <c r="G39" s="14">
        <v>0</v>
      </c>
      <c r="H39" s="14">
        <f t="shared" si="8"/>
        <v>0</v>
      </c>
      <c r="I39" s="15"/>
      <c r="J39" s="16">
        <f t="shared" si="9"/>
        <v>0</v>
      </c>
      <c r="K39" s="14">
        <v>0</v>
      </c>
      <c r="L39" s="14">
        <v>0</v>
      </c>
      <c r="M39" s="17">
        <f t="shared" si="10"/>
        <v>0</v>
      </c>
      <c r="N39" s="14">
        <v>0</v>
      </c>
      <c r="O39" s="9"/>
    </row>
    <row r="40" spans="1:15" ht="24.75" customHeight="1">
      <c r="A40" s="11"/>
      <c r="B40" s="18" t="s">
        <v>22</v>
      </c>
      <c r="C40" s="144"/>
      <c r="D40" s="20" t="s">
        <v>26</v>
      </c>
      <c r="E40" s="10">
        <v>11</v>
      </c>
      <c r="F40" s="14">
        <v>0</v>
      </c>
      <c r="G40" s="14">
        <v>0</v>
      </c>
      <c r="H40" s="14">
        <f t="shared" si="8"/>
        <v>0</v>
      </c>
      <c r="I40" s="15"/>
      <c r="J40" s="16">
        <f t="shared" si="9"/>
        <v>0</v>
      </c>
      <c r="K40" s="14">
        <v>0</v>
      </c>
      <c r="L40" s="14">
        <v>0</v>
      </c>
      <c r="M40" s="17">
        <f t="shared" si="10"/>
        <v>0</v>
      </c>
      <c r="N40" s="14">
        <v>0</v>
      </c>
      <c r="O40" s="9"/>
    </row>
    <row r="41" spans="1:15" ht="24.75" customHeight="1">
      <c r="A41" s="11"/>
      <c r="B41" s="18" t="s">
        <v>26</v>
      </c>
      <c r="C41" s="142" t="s">
        <v>25</v>
      </c>
      <c r="D41" s="20" t="s">
        <v>24</v>
      </c>
      <c r="E41" s="10">
        <v>10</v>
      </c>
      <c r="F41" s="14">
        <v>0</v>
      </c>
      <c r="G41" s="14">
        <v>0</v>
      </c>
      <c r="H41" s="14">
        <f t="shared" si="8"/>
        <v>0</v>
      </c>
      <c r="I41" s="15"/>
      <c r="J41" s="16">
        <f t="shared" si="9"/>
        <v>0</v>
      </c>
      <c r="K41" s="14">
        <v>0</v>
      </c>
      <c r="L41" s="14">
        <v>0</v>
      </c>
      <c r="M41" s="17">
        <f t="shared" si="10"/>
        <v>0</v>
      </c>
      <c r="N41" s="14">
        <v>0</v>
      </c>
      <c r="O41" s="9"/>
    </row>
    <row r="42" spans="1:15" ht="24.75" customHeight="1">
      <c r="A42" s="11"/>
      <c r="B42" s="18" t="s">
        <v>40</v>
      </c>
      <c r="C42" s="143"/>
      <c r="D42" s="20" t="s">
        <v>37</v>
      </c>
      <c r="E42" s="10">
        <v>9</v>
      </c>
      <c r="F42" s="14">
        <v>0</v>
      </c>
      <c r="G42" s="14">
        <v>0</v>
      </c>
      <c r="H42" s="14">
        <f t="shared" si="8"/>
        <v>0</v>
      </c>
      <c r="I42" s="15"/>
      <c r="J42" s="16">
        <f t="shared" si="9"/>
        <v>0</v>
      </c>
      <c r="K42" s="14">
        <v>0</v>
      </c>
      <c r="L42" s="14">
        <v>0</v>
      </c>
      <c r="M42" s="17">
        <f t="shared" si="10"/>
        <v>0</v>
      </c>
      <c r="N42" s="14">
        <v>0</v>
      </c>
      <c r="O42" s="9"/>
    </row>
    <row r="43" spans="1:15" ht="24.75" customHeight="1">
      <c r="A43" s="11"/>
      <c r="B43" s="18" t="s">
        <v>30</v>
      </c>
      <c r="C43" s="143"/>
      <c r="D43" s="20" t="s">
        <v>22</v>
      </c>
      <c r="E43" s="10">
        <v>8</v>
      </c>
      <c r="F43" s="14">
        <v>0</v>
      </c>
      <c r="G43" s="14">
        <v>0</v>
      </c>
      <c r="H43" s="14">
        <f t="shared" si="8"/>
        <v>0</v>
      </c>
      <c r="I43" s="15"/>
      <c r="J43" s="16">
        <f t="shared" si="9"/>
        <v>0</v>
      </c>
      <c r="K43" s="14">
        <v>0</v>
      </c>
      <c r="L43" s="14">
        <v>0</v>
      </c>
      <c r="M43" s="17">
        <f t="shared" si="10"/>
        <v>0</v>
      </c>
      <c r="N43" s="14">
        <v>0</v>
      </c>
      <c r="O43" s="9"/>
    </row>
    <row r="44" spans="1:15" ht="24.75" customHeight="1">
      <c r="A44" s="11"/>
      <c r="B44" s="18" t="s">
        <v>28</v>
      </c>
      <c r="C44" s="143"/>
      <c r="D44" s="20" t="s">
        <v>36</v>
      </c>
      <c r="E44" s="10">
        <v>7</v>
      </c>
      <c r="F44" s="14">
        <v>0</v>
      </c>
      <c r="G44" s="14">
        <v>0</v>
      </c>
      <c r="H44" s="14">
        <f t="shared" si="8"/>
        <v>0</v>
      </c>
      <c r="I44" s="15"/>
      <c r="J44" s="16">
        <f t="shared" si="9"/>
        <v>0</v>
      </c>
      <c r="K44" s="14">
        <v>0</v>
      </c>
      <c r="L44" s="14">
        <v>0</v>
      </c>
      <c r="M44" s="17">
        <f t="shared" si="10"/>
        <v>0</v>
      </c>
      <c r="N44" s="14">
        <v>0</v>
      </c>
      <c r="O44" s="9"/>
    </row>
    <row r="45" spans="1:15" ht="24.75" customHeight="1">
      <c r="A45" s="11"/>
      <c r="B45" s="18" t="s">
        <v>30</v>
      </c>
      <c r="C45" s="144"/>
      <c r="D45" s="20" t="s">
        <v>29</v>
      </c>
      <c r="E45" s="10">
        <v>6</v>
      </c>
      <c r="F45" s="14">
        <v>0</v>
      </c>
      <c r="G45" s="14">
        <v>0</v>
      </c>
      <c r="H45" s="14">
        <f t="shared" si="8"/>
        <v>0</v>
      </c>
      <c r="I45" s="15"/>
      <c r="J45" s="16">
        <f t="shared" si="9"/>
        <v>0</v>
      </c>
      <c r="K45" s="14">
        <v>0</v>
      </c>
      <c r="L45" s="14">
        <v>0</v>
      </c>
      <c r="M45" s="17">
        <f t="shared" si="10"/>
        <v>0</v>
      </c>
      <c r="N45" s="14">
        <v>0</v>
      </c>
      <c r="O45" s="9"/>
    </row>
    <row r="46" spans="1:15" ht="24.75" customHeight="1">
      <c r="A46" s="11"/>
      <c r="B46" s="18" t="s">
        <v>22</v>
      </c>
      <c r="C46" s="142" t="s">
        <v>22</v>
      </c>
      <c r="D46" s="20" t="s">
        <v>24</v>
      </c>
      <c r="E46" s="10">
        <v>5</v>
      </c>
      <c r="F46" s="14">
        <v>0</v>
      </c>
      <c r="G46" s="14">
        <v>0</v>
      </c>
      <c r="H46" s="14">
        <f t="shared" si="8"/>
        <v>0</v>
      </c>
      <c r="I46" s="15"/>
      <c r="J46" s="16">
        <f t="shared" si="9"/>
        <v>0</v>
      </c>
      <c r="K46" s="14">
        <v>0</v>
      </c>
      <c r="L46" s="14">
        <v>0</v>
      </c>
      <c r="M46" s="17">
        <f t="shared" si="10"/>
        <v>0</v>
      </c>
      <c r="N46" s="14">
        <v>0</v>
      </c>
      <c r="O46" s="9"/>
    </row>
    <row r="47" spans="1:15" ht="24.75" customHeight="1">
      <c r="A47" s="11"/>
      <c r="B47" s="18" t="s">
        <v>31</v>
      </c>
      <c r="C47" s="143"/>
      <c r="D47" s="20" t="s">
        <v>32</v>
      </c>
      <c r="E47" s="10">
        <v>4</v>
      </c>
      <c r="F47" s="14">
        <v>0</v>
      </c>
      <c r="G47" s="14">
        <v>0</v>
      </c>
      <c r="H47" s="14">
        <f t="shared" si="8"/>
        <v>0</v>
      </c>
      <c r="I47" s="15"/>
      <c r="J47" s="16">
        <f t="shared" si="9"/>
        <v>0</v>
      </c>
      <c r="K47" s="14">
        <v>0</v>
      </c>
      <c r="L47" s="14">
        <v>0</v>
      </c>
      <c r="M47" s="17">
        <f t="shared" si="10"/>
        <v>0</v>
      </c>
      <c r="N47" s="14">
        <v>0</v>
      </c>
      <c r="O47" s="9"/>
    </row>
    <row r="48" spans="1:15" ht="24.75" customHeight="1">
      <c r="A48" s="11"/>
      <c r="B48" s="18"/>
      <c r="C48" s="143"/>
      <c r="D48" s="20" t="s">
        <v>22</v>
      </c>
      <c r="E48" s="10">
        <v>3</v>
      </c>
      <c r="F48" s="14">
        <v>0</v>
      </c>
      <c r="G48" s="14">
        <v>0</v>
      </c>
      <c r="H48" s="14">
        <f t="shared" si="8"/>
        <v>0</v>
      </c>
      <c r="I48" s="15"/>
      <c r="J48" s="16">
        <f t="shared" si="9"/>
        <v>0</v>
      </c>
      <c r="K48" s="14">
        <v>0</v>
      </c>
      <c r="L48" s="14">
        <v>0</v>
      </c>
      <c r="M48" s="17">
        <f t="shared" si="10"/>
        <v>0</v>
      </c>
      <c r="N48" s="14">
        <v>0</v>
      </c>
      <c r="O48" s="9"/>
    </row>
    <row r="49" spans="1:15" ht="24.75" customHeight="1">
      <c r="A49" s="11"/>
      <c r="B49" s="18"/>
      <c r="C49" s="143"/>
      <c r="D49" s="20" t="s">
        <v>28</v>
      </c>
      <c r="E49" s="10">
        <v>2</v>
      </c>
      <c r="F49" s="14">
        <v>0</v>
      </c>
      <c r="G49" s="14">
        <v>0</v>
      </c>
      <c r="H49" s="14">
        <f t="shared" si="8"/>
        <v>0</v>
      </c>
      <c r="I49" s="15"/>
      <c r="J49" s="16">
        <f t="shared" si="9"/>
        <v>0</v>
      </c>
      <c r="K49" s="14">
        <v>0</v>
      </c>
      <c r="L49" s="14">
        <v>0</v>
      </c>
      <c r="M49" s="17">
        <f t="shared" si="10"/>
        <v>0</v>
      </c>
      <c r="N49" s="14">
        <v>0</v>
      </c>
      <c r="O49" s="9"/>
    </row>
    <row r="50" spans="1:15" ht="24.75" customHeight="1">
      <c r="A50" s="11"/>
      <c r="B50" s="19"/>
      <c r="C50" s="144"/>
      <c r="D50" s="19"/>
      <c r="E50" s="12">
        <v>1</v>
      </c>
      <c r="F50" s="14">
        <v>0</v>
      </c>
      <c r="G50" s="14">
        <v>0</v>
      </c>
      <c r="H50" s="14">
        <f t="shared" si="8"/>
        <v>0</v>
      </c>
      <c r="I50" s="26">
        <v>0</v>
      </c>
      <c r="J50" s="16">
        <f t="shared" si="9"/>
        <v>0</v>
      </c>
      <c r="K50" s="14">
        <v>0</v>
      </c>
      <c r="L50" s="14">
        <v>0</v>
      </c>
      <c r="M50" s="17">
        <f t="shared" si="10"/>
        <v>0</v>
      </c>
      <c r="N50" s="14">
        <v>0</v>
      </c>
      <c r="O50" s="9"/>
    </row>
    <row r="51" spans="1:15" s="21" customFormat="1" ht="24.75" customHeight="1">
      <c r="A51" s="24"/>
      <c r="B51" s="148" t="s">
        <v>41</v>
      </c>
      <c r="C51" s="149"/>
      <c r="D51" s="149"/>
      <c r="E51" s="149"/>
      <c r="F51" s="23">
        <f t="shared" ref="F51:N51" si="11">SUM(F38:F50)</f>
        <v>0</v>
      </c>
      <c r="G51" s="23">
        <f t="shared" si="11"/>
        <v>0</v>
      </c>
      <c r="H51" s="23">
        <f t="shared" si="11"/>
        <v>0</v>
      </c>
      <c r="I51" s="23">
        <f t="shared" si="11"/>
        <v>0</v>
      </c>
      <c r="J51" s="23">
        <f t="shared" si="11"/>
        <v>0</v>
      </c>
      <c r="K51" s="23">
        <f t="shared" si="11"/>
        <v>1</v>
      </c>
      <c r="L51" s="23">
        <f t="shared" si="11"/>
        <v>0</v>
      </c>
      <c r="M51" s="23">
        <f t="shared" si="11"/>
        <v>1</v>
      </c>
      <c r="N51" s="23">
        <f t="shared" si="11"/>
        <v>0</v>
      </c>
      <c r="O51" s="24"/>
    </row>
    <row r="52" spans="1:15" ht="24.75" customHeight="1">
      <c r="A52" s="9"/>
      <c r="B52" s="150" t="s">
        <v>42</v>
      </c>
      <c r="C52" s="151"/>
      <c r="D52" s="151"/>
      <c r="E52" s="152"/>
      <c r="F52" s="27"/>
      <c r="G52" s="27"/>
      <c r="H52" s="14"/>
      <c r="I52" s="27"/>
      <c r="J52" s="16"/>
      <c r="K52" s="14">
        <v>1</v>
      </c>
      <c r="L52" s="14">
        <v>5</v>
      </c>
      <c r="M52" s="17">
        <f>K52+L52</f>
        <v>6</v>
      </c>
      <c r="N52" s="14">
        <v>5</v>
      </c>
      <c r="O52" s="9"/>
    </row>
    <row r="53" spans="1:15" s="21" customFormat="1" ht="24.75" customHeight="1">
      <c r="A53" s="24"/>
      <c r="B53" s="148" t="s">
        <v>43</v>
      </c>
      <c r="C53" s="149"/>
      <c r="D53" s="149"/>
      <c r="E53" s="149"/>
      <c r="F53" s="23">
        <f t="shared" ref="F53:N53" si="12">+F23+F37+F51+F52</f>
        <v>840</v>
      </c>
      <c r="G53" s="23">
        <f t="shared" si="12"/>
        <v>44</v>
      </c>
      <c r="H53" s="23">
        <f t="shared" si="12"/>
        <v>884</v>
      </c>
      <c r="I53" s="23">
        <f t="shared" si="12"/>
        <v>13</v>
      </c>
      <c r="J53" s="23">
        <f t="shared" si="12"/>
        <v>897</v>
      </c>
      <c r="K53" s="23">
        <f t="shared" si="12"/>
        <v>179</v>
      </c>
      <c r="L53" s="23">
        <f t="shared" si="12"/>
        <v>82</v>
      </c>
      <c r="M53" s="23">
        <f t="shared" si="12"/>
        <v>261</v>
      </c>
      <c r="N53" s="23">
        <f t="shared" si="12"/>
        <v>102</v>
      </c>
      <c r="O53" s="24"/>
    </row>
    <row r="54" spans="1:15" ht="24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4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</sheetData>
  <mergeCells count="29">
    <mergeCell ref="B53:E53"/>
    <mergeCell ref="B37:E37"/>
    <mergeCell ref="C38:C40"/>
    <mergeCell ref="C41:C45"/>
    <mergeCell ref="C46:C50"/>
    <mergeCell ref="B51:E51"/>
    <mergeCell ref="B52:E52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47" customWidth="1"/>
    <col min="2" max="2" width="41.42578125" style="47" customWidth="1"/>
    <col min="3" max="8" width="25.7109375" style="47" customWidth="1"/>
    <col min="9" max="17" width="10.7109375" style="47" customWidth="1"/>
    <col min="18" max="21" width="10.7109375" style="29" customWidth="1"/>
    <col min="22" max="22" width="10.7109375" style="48" customWidth="1"/>
    <col min="23" max="24" width="10.7109375" style="29" customWidth="1"/>
    <col min="25" max="25" width="10.7109375" style="48" customWidth="1"/>
    <col min="26" max="30" width="10.7109375" style="29" customWidth="1"/>
    <col min="31" max="34" width="10.7109375" style="49" customWidth="1"/>
    <col min="35" max="35" width="10.7109375" style="29" customWidth="1"/>
    <col min="36" max="257" width="10.7109375" style="47" customWidth="1"/>
    <col min="258" max="259" width="10.7109375" style="50" customWidth="1"/>
    <col min="260" max="16384" width="10.7109375" style="50"/>
  </cols>
  <sheetData>
    <row r="1" spans="1:257" s="29" customFormat="1" ht="49.5" customHeight="1">
      <c r="A1" s="30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29" customFormat="1" ht="30" customHeight="1">
      <c r="A2" s="31"/>
      <c r="B2" s="31" t="s">
        <v>1</v>
      </c>
      <c r="C2" s="32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s="29" customFormat="1" ht="30" customHeight="1">
      <c r="A3" s="31"/>
      <c r="B3" s="31" t="s">
        <v>3</v>
      </c>
      <c r="C3" s="33" t="s">
        <v>4</v>
      </c>
      <c r="D3" s="33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</row>
    <row r="4" spans="1:257" s="29" customFormat="1" ht="30" customHeight="1">
      <c r="A4" s="31"/>
      <c r="B4" s="31" t="s">
        <v>5</v>
      </c>
      <c r="C4" s="34" t="s">
        <v>6</v>
      </c>
      <c r="D4" s="32">
        <v>2021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</row>
    <row r="5" spans="1:257" s="29" customFormat="1" ht="49.5" customHeight="1">
      <c r="A5" s="31"/>
      <c r="B5" s="147" t="s">
        <v>7</v>
      </c>
      <c r="C5" s="147"/>
      <c r="D5" s="147"/>
      <c r="E5" s="147"/>
      <c r="F5" s="147"/>
      <c r="G5" s="147"/>
      <c r="H5" s="147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</row>
    <row r="6" spans="1:257" s="29" customFormat="1" ht="49.5" customHeight="1">
      <c r="A6" s="31"/>
      <c r="B6" s="32" t="s">
        <v>44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</row>
    <row r="7" spans="1:257" s="29" customFormat="1" ht="34.5" customHeight="1">
      <c r="A7" s="35"/>
      <c r="B7" s="155" t="s">
        <v>45</v>
      </c>
      <c r="C7" s="155" t="s">
        <v>12</v>
      </c>
      <c r="D7" s="155"/>
      <c r="E7" s="155"/>
      <c r="F7" s="155"/>
      <c r="G7" s="155" t="s">
        <v>13</v>
      </c>
      <c r="H7" s="155" t="s">
        <v>14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</row>
    <row r="8" spans="1:257" s="29" customFormat="1" ht="30" customHeight="1">
      <c r="A8" s="35"/>
      <c r="B8" s="155"/>
      <c r="C8" s="155" t="s">
        <v>46</v>
      </c>
      <c r="D8" s="155"/>
      <c r="E8" s="155"/>
      <c r="F8" s="155" t="s">
        <v>47</v>
      </c>
      <c r="G8" s="155"/>
      <c r="H8" s="15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</row>
    <row r="9" spans="1:257" s="29" customFormat="1" ht="19.5" customHeight="1">
      <c r="A9" s="35"/>
      <c r="B9" s="155"/>
      <c r="C9" s="155" t="s">
        <v>48</v>
      </c>
      <c r="D9" s="155" t="s">
        <v>49</v>
      </c>
      <c r="E9" s="155" t="s">
        <v>20</v>
      </c>
      <c r="F9" s="155"/>
      <c r="G9" s="155"/>
      <c r="H9" s="15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pans="1:257" s="29" customFormat="1" ht="19.5" customHeight="1">
      <c r="A10" s="35"/>
      <c r="B10" s="155"/>
      <c r="C10" s="155"/>
      <c r="D10" s="155"/>
      <c r="E10" s="155"/>
      <c r="F10" s="155"/>
      <c r="G10" s="155"/>
      <c r="H10" s="15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</row>
    <row r="11" spans="1:257" s="29" customFormat="1" ht="19.5" customHeight="1">
      <c r="A11" s="35"/>
      <c r="B11" s="155"/>
      <c r="C11" s="155"/>
      <c r="D11" s="155"/>
      <c r="E11" s="155"/>
      <c r="F11" s="155"/>
      <c r="G11" s="155"/>
      <c r="H11" s="15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</row>
    <row r="12" spans="1:257" s="29" customFormat="1" ht="24.75" customHeight="1">
      <c r="A12" s="35"/>
      <c r="B12" s="156" t="s">
        <v>50</v>
      </c>
      <c r="C12" s="156"/>
      <c r="D12" s="156"/>
      <c r="E12" s="156"/>
      <c r="F12" s="156"/>
      <c r="G12" s="156"/>
      <c r="H12" s="156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</row>
    <row r="13" spans="1:257" s="29" customFormat="1" ht="24.75" customHeight="1">
      <c r="A13" s="35"/>
      <c r="B13" s="36" t="s">
        <v>51</v>
      </c>
      <c r="C13" s="37">
        <v>1</v>
      </c>
      <c r="D13" s="37">
        <v>0</v>
      </c>
      <c r="E13" s="37">
        <f>C13+D13</f>
        <v>1</v>
      </c>
      <c r="F13" s="37">
        <v>1</v>
      </c>
      <c r="G13" s="37">
        <v>0</v>
      </c>
      <c r="H13" s="38">
        <f>E13+F13+G13</f>
        <v>2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</row>
    <row r="14" spans="1:257" s="29" customFormat="1" ht="24.75" customHeight="1">
      <c r="A14" s="35"/>
      <c r="B14" s="36" t="s">
        <v>52</v>
      </c>
      <c r="C14" s="37">
        <v>30</v>
      </c>
      <c r="D14" s="37">
        <v>0</v>
      </c>
      <c r="E14" s="37">
        <f>C14+D14</f>
        <v>30</v>
      </c>
      <c r="F14" s="37">
        <v>4</v>
      </c>
      <c r="G14" s="37">
        <v>1</v>
      </c>
      <c r="H14" s="38">
        <f>E14+F14+G14</f>
        <v>35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</row>
    <row r="15" spans="1:257" s="29" customFormat="1" ht="24.75" customHeight="1">
      <c r="A15" s="35"/>
      <c r="B15" s="36" t="s">
        <v>53</v>
      </c>
      <c r="C15" s="37">
        <v>47</v>
      </c>
      <c r="D15" s="37">
        <v>0</v>
      </c>
      <c r="E15" s="37">
        <f>C15+D15</f>
        <v>47</v>
      </c>
      <c r="F15" s="37">
        <v>4</v>
      </c>
      <c r="G15" s="37">
        <v>0</v>
      </c>
      <c r="H15" s="38">
        <f>E15+F15+G15</f>
        <v>51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</row>
    <row r="16" spans="1:257" s="29" customFormat="1" ht="24.75" customHeight="1">
      <c r="A16" s="35"/>
      <c r="B16" s="36" t="s">
        <v>54</v>
      </c>
      <c r="C16" s="37">
        <v>28</v>
      </c>
      <c r="D16" s="37">
        <v>0</v>
      </c>
      <c r="E16" s="37">
        <f>C16+D16</f>
        <v>28</v>
      </c>
      <c r="F16" s="37">
        <v>8</v>
      </c>
      <c r="G16" s="37">
        <v>1</v>
      </c>
      <c r="H16" s="38">
        <f>E16+F16+G16</f>
        <v>37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</row>
    <row r="17" spans="1:257" s="29" customFormat="1" ht="24.75" customHeight="1">
      <c r="A17" s="35"/>
      <c r="B17" s="39" t="s">
        <v>55</v>
      </c>
      <c r="C17" s="38">
        <f t="shared" ref="C17:H17" si="0">SUM(C13:C16)</f>
        <v>106</v>
      </c>
      <c r="D17" s="38">
        <f t="shared" si="0"/>
        <v>0</v>
      </c>
      <c r="E17" s="38">
        <f t="shared" si="0"/>
        <v>106</v>
      </c>
      <c r="F17" s="38">
        <f t="shared" si="0"/>
        <v>17</v>
      </c>
      <c r="G17" s="38">
        <f t="shared" si="0"/>
        <v>2</v>
      </c>
      <c r="H17" s="38">
        <f t="shared" si="0"/>
        <v>125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</row>
    <row r="18" spans="1:257" s="29" customFormat="1" ht="24.75" customHeight="1">
      <c r="A18" s="35"/>
      <c r="B18" s="153" t="s">
        <v>56</v>
      </c>
      <c r="C18" s="153"/>
      <c r="D18" s="153"/>
      <c r="E18" s="153"/>
      <c r="F18" s="153"/>
      <c r="G18" s="153"/>
      <c r="H18" s="153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</row>
    <row r="19" spans="1:257" s="29" customFormat="1" ht="24.75" customHeight="1">
      <c r="A19" s="35"/>
      <c r="B19" s="36" t="s">
        <v>57</v>
      </c>
      <c r="C19" s="37">
        <v>202</v>
      </c>
      <c r="D19" s="37">
        <v>0</v>
      </c>
      <c r="E19" s="37">
        <f t="shared" ref="E19:E25" si="1">C19+D19</f>
        <v>202</v>
      </c>
      <c r="F19" s="40">
        <v>0</v>
      </c>
      <c r="G19" s="37">
        <v>3</v>
      </c>
      <c r="H19" s="38">
        <f t="shared" ref="H19:H25" si="2">E19+G19</f>
        <v>205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</row>
    <row r="20" spans="1:257" s="29" customFormat="1" ht="24.75" customHeight="1">
      <c r="A20" s="35"/>
      <c r="B20" s="36" t="s">
        <v>58</v>
      </c>
      <c r="C20" s="37">
        <v>36</v>
      </c>
      <c r="D20" s="37">
        <v>0</v>
      </c>
      <c r="E20" s="37">
        <f t="shared" si="1"/>
        <v>36</v>
      </c>
      <c r="F20" s="40">
        <v>0</v>
      </c>
      <c r="G20" s="37">
        <v>0</v>
      </c>
      <c r="H20" s="38">
        <f t="shared" si="2"/>
        <v>36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</row>
    <row r="21" spans="1:257" s="29" customFormat="1" ht="24.75" customHeight="1">
      <c r="A21" s="35"/>
      <c r="B21" s="36" t="s">
        <v>59</v>
      </c>
      <c r="C21" s="37">
        <v>138</v>
      </c>
      <c r="D21" s="37">
        <v>0</v>
      </c>
      <c r="E21" s="37">
        <f t="shared" si="1"/>
        <v>138</v>
      </c>
      <c r="F21" s="40">
        <v>0</v>
      </c>
      <c r="G21" s="37">
        <v>1</v>
      </c>
      <c r="H21" s="38">
        <f t="shared" si="2"/>
        <v>139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</row>
    <row r="22" spans="1:257" s="29" customFormat="1" ht="24.75" customHeight="1">
      <c r="A22" s="35"/>
      <c r="B22" s="36" t="s">
        <v>60</v>
      </c>
      <c r="C22" s="37">
        <v>87</v>
      </c>
      <c r="D22" s="37">
        <v>0</v>
      </c>
      <c r="E22" s="37">
        <f t="shared" si="1"/>
        <v>87</v>
      </c>
      <c r="F22" s="40">
        <v>0</v>
      </c>
      <c r="G22" s="37">
        <v>2</v>
      </c>
      <c r="H22" s="38">
        <f t="shared" si="2"/>
        <v>89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</row>
    <row r="23" spans="1:257" s="29" customFormat="1" ht="24.75" customHeight="1">
      <c r="A23" s="35"/>
      <c r="B23" s="36" t="s">
        <v>61</v>
      </c>
      <c r="C23" s="37">
        <v>72</v>
      </c>
      <c r="D23" s="37">
        <v>0</v>
      </c>
      <c r="E23" s="37">
        <f t="shared" si="1"/>
        <v>72</v>
      </c>
      <c r="F23" s="40">
        <v>0</v>
      </c>
      <c r="G23" s="37">
        <v>0</v>
      </c>
      <c r="H23" s="38">
        <f t="shared" si="2"/>
        <v>72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</row>
    <row r="24" spans="1:257" s="29" customFormat="1" ht="24.75" customHeight="1">
      <c r="A24" s="35"/>
      <c r="B24" s="36" t="s">
        <v>62</v>
      </c>
      <c r="C24" s="37">
        <v>73</v>
      </c>
      <c r="D24" s="37">
        <v>0</v>
      </c>
      <c r="E24" s="37">
        <f t="shared" si="1"/>
        <v>73</v>
      </c>
      <c r="F24" s="40">
        <v>0</v>
      </c>
      <c r="G24" s="37">
        <v>5</v>
      </c>
      <c r="H24" s="38">
        <f t="shared" si="2"/>
        <v>78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</row>
    <row r="25" spans="1:257" s="29" customFormat="1" ht="24.75" customHeight="1">
      <c r="A25" s="35"/>
      <c r="B25" s="36" t="s">
        <v>63</v>
      </c>
      <c r="C25" s="37">
        <v>0</v>
      </c>
      <c r="D25" s="37">
        <v>0</v>
      </c>
      <c r="E25" s="37">
        <f t="shared" si="1"/>
        <v>0</v>
      </c>
      <c r="F25" s="40">
        <v>0</v>
      </c>
      <c r="G25" s="37">
        <v>0</v>
      </c>
      <c r="H25" s="38">
        <f t="shared" si="2"/>
        <v>0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</row>
    <row r="26" spans="1:257" s="29" customFormat="1" ht="24.75" customHeight="1">
      <c r="A26" s="35"/>
      <c r="B26" s="39" t="s">
        <v>64</v>
      </c>
      <c r="C26" s="38">
        <f t="shared" ref="C26:H26" si="3">SUM(C19:C25)</f>
        <v>608</v>
      </c>
      <c r="D26" s="38">
        <f t="shared" si="3"/>
        <v>0</v>
      </c>
      <c r="E26" s="38">
        <f t="shared" si="3"/>
        <v>608</v>
      </c>
      <c r="F26" s="38">
        <f t="shared" si="3"/>
        <v>0</v>
      </c>
      <c r="G26" s="38">
        <f t="shared" si="3"/>
        <v>11</v>
      </c>
      <c r="H26" s="38">
        <f t="shared" si="3"/>
        <v>619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</row>
    <row r="27" spans="1:257" s="29" customFormat="1" ht="24.75" customHeight="1">
      <c r="A27" s="35"/>
      <c r="B27" s="41" t="s">
        <v>14</v>
      </c>
      <c r="C27" s="42">
        <f t="shared" ref="C27:H27" si="4">C17+C26</f>
        <v>714</v>
      </c>
      <c r="D27" s="42">
        <f t="shared" si="4"/>
        <v>0</v>
      </c>
      <c r="E27" s="42">
        <f t="shared" si="4"/>
        <v>714</v>
      </c>
      <c r="F27" s="42">
        <f t="shared" si="4"/>
        <v>17</v>
      </c>
      <c r="G27" s="42">
        <f t="shared" si="4"/>
        <v>13</v>
      </c>
      <c r="H27" s="42">
        <f t="shared" si="4"/>
        <v>744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</row>
    <row r="28" spans="1:257" s="29" customFormat="1" hidden="1">
      <c r="A28" s="35"/>
      <c r="B28" s="43"/>
      <c r="C28" s="43"/>
      <c r="D28" s="43"/>
      <c r="E28" s="43"/>
      <c r="F28" s="43"/>
      <c r="G28" s="43"/>
      <c r="H28" s="43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</row>
    <row r="29" spans="1:257" s="29" customFormat="1" ht="19.5" customHeight="1">
      <c r="A29" s="35"/>
      <c r="B29" s="44"/>
      <c r="C29" s="44"/>
      <c r="D29" s="44"/>
      <c r="E29" s="44"/>
      <c r="F29" s="44"/>
      <c r="G29" s="44"/>
      <c r="H29" s="44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</row>
    <row r="30" spans="1:257" s="29" customFormat="1" ht="19.5" customHeight="1">
      <c r="A30" s="35"/>
      <c r="B30" s="45" t="s">
        <v>65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</row>
    <row r="31" spans="1:257" s="29" customFormat="1" ht="45.75" customHeight="1">
      <c r="A31" s="35"/>
      <c r="B31" s="154" t="s">
        <v>66</v>
      </c>
      <c r="C31" s="154"/>
      <c r="D31" s="154"/>
      <c r="E31" s="154"/>
      <c r="F31" s="154"/>
      <c r="G31" s="154"/>
      <c r="H31" s="154"/>
      <c r="I31" s="46"/>
      <c r="J31" s="46"/>
      <c r="K31" s="46"/>
      <c r="L31" s="46"/>
      <c r="M31" s="35"/>
      <c r="N31" s="35"/>
      <c r="O31" s="35"/>
      <c r="P31" s="35"/>
      <c r="Q31" s="35"/>
      <c r="R31" s="35"/>
      <c r="S31" s="35"/>
      <c r="T31" s="35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</row>
    <row r="32" spans="1:257" s="29" customFormat="1" ht="19.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</row>
    <row r="33" spans="1:257" s="29" customFormat="1" ht="19.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</row>
    <row r="34" spans="1:257" s="29" customFormat="1" ht="19.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</row>
    <row r="35" spans="1:257" s="29" customFormat="1" ht="19.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28" customWidth="1"/>
    <col min="2" max="2" width="40.7109375" style="28" customWidth="1"/>
    <col min="3" max="11" width="20.7109375" style="28" customWidth="1"/>
    <col min="12" max="12" width="20.7109375" style="21" customWidth="1"/>
    <col min="13" max="13" width="10.28515625" style="28" customWidth="1"/>
    <col min="14" max="246" width="10.7109375" style="28" customWidth="1"/>
    <col min="247" max="247" width="10.7109375" style="72" customWidth="1"/>
    <col min="248" max="16384" width="10.7109375" style="72"/>
  </cols>
  <sheetData>
    <row r="1" spans="1:246" s="51" customFormat="1" ht="49.5" customHeight="1">
      <c r="A1" s="52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53" customFormat="1" ht="30" customHeight="1">
      <c r="A2" s="54"/>
      <c r="B2" s="54" t="s">
        <v>1</v>
      </c>
      <c r="C2" s="55" t="s">
        <v>2</v>
      </c>
      <c r="D2" s="56"/>
      <c r="E2" s="54"/>
      <c r="F2" s="54"/>
      <c r="G2" s="54"/>
      <c r="H2" s="54"/>
      <c r="I2" s="54"/>
      <c r="J2" s="54"/>
      <c r="K2" s="54"/>
      <c r="L2" s="55"/>
      <c r="M2" s="54"/>
      <c r="N2" s="54"/>
      <c r="O2" s="54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53" customFormat="1" ht="30" customHeight="1">
      <c r="A3" s="54"/>
      <c r="B3" s="54" t="s">
        <v>3</v>
      </c>
      <c r="C3" s="57" t="s">
        <v>4</v>
      </c>
      <c r="D3" s="56"/>
      <c r="E3" s="57"/>
      <c r="F3" s="54"/>
      <c r="G3" s="55"/>
      <c r="H3" s="55"/>
      <c r="I3" s="55"/>
      <c r="J3" s="55"/>
      <c r="K3" s="55"/>
      <c r="L3" s="55"/>
      <c r="M3" s="54"/>
      <c r="N3" s="54"/>
      <c r="O3" s="5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53" customFormat="1" ht="30" customHeight="1">
      <c r="A4" s="54"/>
      <c r="B4" s="54" t="s">
        <v>5</v>
      </c>
      <c r="C4" s="58" t="s">
        <v>6</v>
      </c>
      <c r="D4" s="59">
        <v>2021</v>
      </c>
      <c r="E4" s="56"/>
      <c r="F4" s="54"/>
      <c r="G4" s="55"/>
      <c r="H4" s="55"/>
      <c r="I4" s="55"/>
      <c r="J4" s="55"/>
      <c r="K4" s="55"/>
      <c r="L4" s="55"/>
      <c r="M4" s="54"/>
      <c r="N4" s="54"/>
      <c r="O4" s="5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53" customFormat="1" ht="19.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  <c r="M5" s="54"/>
      <c r="N5" s="54"/>
      <c r="O5" s="54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53" customFormat="1" ht="49.5" customHeight="1">
      <c r="A6" s="54"/>
      <c r="B6" s="147" t="s">
        <v>7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54"/>
      <c r="N6" s="54"/>
      <c r="O6" s="54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53" customFormat="1" ht="49.5" customHeight="1">
      <c r="A7" s="54"/>
      <c r="B7" s="55" t="s">
        <v>67</v>
      </c>
      <c r="C7" s="54"/>
      <c r="D7" s="54"/>
      <c r="E7" s="54"/>
      <c r="F7" s="54"/>
      <c r="G7" s="54"/>
      <c r="H7" s="54"/>
      <c r="I7" s="54"/>
      <c r="J7" s="54"/>
      <c r="K7" s="54"/>
      <c r="L7" s="55"/>
      <c r="M7" s="54"/>
      <c r="N7" s="54"/>
      <c r="O7" s="54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60"/>
      <c r="B8" s="160" t="s">
        <v>68</v>
      </c>
      <c r="C8" s="160" t="s">
        <v>69</v>
      </c>
      <c r="D8" s="160"/>
      <c r="E8" s="160"/>
      <c r="F8" s="160"/>
      <c r="G8" s="160"/>
      <c r="H8" s="160"/>
      <c r="I8" s="160"/>
      <c r="J8" s="160" t="s">
        <v>70</v>
      </c>
      <c r="K8" s="160" t="s">
        <v>13</v>
      </c>
      <c r="L8" s="160" t="s">
        <v>14</v>
      </c>
      <c r="M8" s="60"/>
      <c r="N8" s="60"/>
      <c r="O8" s="60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60"/>
      <c r="B9" s="160"/>
      <c r="C9" s="160" t="s">
        <v>71</v>
      </c>
      <c r="D9" s="160"/>
      <c r="E9" s="160"/>
      <c r="F9" s="160"/>
      <c r="G9" s="160" t="s">
        <v>72</v>
      </c>
      <c r="H9" s="160"/>
      <c r="I9" s="160"/>
      <c r="J9" s="160"/>
      <c r="K9" s="160"/>
      <c r="L9" s="160"/>
      <c r="M9" s="60"/>
      <c r="N9" s="60"/>
      <c r="O9" s="60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60"/>
      <c r="B10" s="160"/>
      <c r="C10" s="61" t="s">
        <v>73</v>
      </c>
      <c r="D10" s="61" t="s">
        <v>74</v>
      </c>
      <c r="E10" s="61" t="s">
        <v>75</v>
      </c>
      <c r="F10" s="61" t="s">
        <v>76</v>
      </c>
      <c r="G10" s="61" t="s">
        <v>77</v>
      </c>
      <c r="H10" s="61" t="s">
        <v>75</v>
      </c>
      <c r="I10" s="61" t="s">
        <v>76</v>
      </c>
      <c r="J10" s="160"/>
      <c r="K10" s="160"/>
      <c r="L10" s="160"/>
      <c r="M10" s="60"/>
      <c r="N10" s="60"/>
      <c r="O10" s="6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60"/>
      <c r="B11" s="157" t="s">
        <v>50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60"/>
      <c r="N11" s="60"/>
      <c r="O11" s="60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60"/>
      <c r="B12" s="62" t="s">
        <v>51</v>
      </c>
      <c r="C12" s="63">
        <v>1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1</v>
      </c>
      <c r="K12" s="63">
        <v>0</v>
      </c>
      <c r="L12" s="64">
        <f>SUM(C12:K12)</f>
        <v>2</v>
      </c>
      <c r="M12" s="60"/>
      <c r="N12" s="60"/>
      <c r="O12" s="60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60"/>
      <c r="B13" s="62" t="s">
        <v>52</v>
      </c>
      <c r="C13" s="65">
        <v>19</v>
      </c>
      <c r="D13" s="63">
        <v>9</v>
      </c>
      <c r="E13" s="63">
        <v>2</v>
      </c>
      <c r="F13" s="63">
        <v>0</v>
      </c>
      <c r="G13" s="63">
        <v>0</v>
      </c>
      <c r="H13" s="63">
        <v>0</v>
      </c>
      <c r="I13" s="63">
        <v>0</v>
      </c>
      <c r="J13" s="63">
        <v>4</v>
      </c>
      <c r="K13" s="63">
        <v>1</v>
      </c>
      <c r="L13" s="64">
        <f>SUM(C13:K13)</f>
        <v>35</v>
      </c>
      <c r="M13" s="60"/>
      <c r="N13" s="60"/>
      <c r="O13" s="60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60"/>
      <c r="B14" s="62" t="s">
        <v>53</v>
      </c>
      <c r="C14" s="63">
        <v>40</v>
      </c>
      <c r="D14" s="63">
        <v>5</v>
      </c>
      <c r="E14" s="63">
        <v>1</v>
      </c>
      <c r="F14" s="63">
        <v>0</v>
      </c>
      <c r="G14" s="63">
        <v>1</v>
      </c>
      <c r="H14" s="63">
        <v>0</v>
      </c>
      <c r="I14" s="63">
        <v>0</v>
      </c>
      <c r="J14" s="63">
        <v>4</v>
      </c>
      <c r="K14" s="63">
        <v>0</v>
      </c>
      <c r="L14" s="64">
        <f>SUM(C14:K14)</f>
        <v>51</v>
      </c>
      <c r="M14" s="60"/>
      <c r="N14" s="60"/>
      <c r="O14" s="6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60"/>
      <c r="B15" s="62" t="s">
        <v>54</v>
      </c>
      <c r="C15" s="63">
        <v>23</v>
      </c>
      <c r="D15" s="63">
        <v>5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8</v>
      </c>
      <c r="K15" s="63">
        <v>1</v>
      </c>
      <c r="L15" s="64">
        <f>SUM(C15:K15)</f>
        <v>37</v>
      </c>
      <c r="M15" s="60"/>
      <c r="N15" s="60"/>
      <c r="O15" s="60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60"/>
      <c r="B16" s="66" t="s">
        <v>78</v>
      </c>
      <c r="C16" s="64">
        <f t="shared" ref="C16:K16" si="0">SUM(C12:C15)</f>
        <v>83</v>
      </c>
      <c r="D16" s="64">
        <f t="shared" si="0"/>
        <v>19</v>
      </c>
      <c r="E16" s="64">
        <f t="shared" si="0"/>
        <v>3</v>
      </c>
      <c r="F16" s="64">
        <f t="shared" si="0"/>
        <v>0</v>
      </c>
      <c r="G16" s="64">
        <f t="shared" si="0"/>
        <v>1</v>
      </c>
      <c r="H16" s="64">
        <f t="shared" si="0"/>
        <v>0</v>
      </c>
      <c r="I16" s="64">
        <f t="shared" si="0"/>
        <v>0</v>
      </c>
      <c r="J16" s="64">
        <f t="shared" si="0"/>
        <v>17</v>
      </c>
      <c r="K16" s="64">
        <f t="shared" si="0"/>
        <v>2</v>
      </c>
      <c r="L16" s="64">
        <f>SUM(C16:K16)</f>
        <v>125</v>
      </c>
      <c r="M16" s="60"/>
      <c r="N16" s="60"/>
      <c r="O16" s="60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60"/>
      <c r="B17" s="158" t="s">
        <v>56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60"/>
      <c r="N17" s="60"/>
      <c r="O17" s="60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60"/>
      <c r="B18" s="62" t="s">
        <v>57</v>
      </c>
      <c r="C18" s="63">
        <v>183</v>
      </c>
      <c r="D18" s="63">
        <v>13</v>
      </c>
      <c r="E18" s="63">
        <v>3</v>
      </c>
      <c r="F18" s="63">
        <v>0</v>
      </c>
      <c r="G18" s="63">
        <v>3</v>
      </c>
      <c r="H18" s="63">
        <v>0</v>
      </c>
      <c r="I18" s="63">
        <v>0</v>
      </c>
      <c r="J18" s="67">
        <v>0</v>
      </c>
      <c r="K18" s="63">
        <v>3</v>
      </c>
      <c r="L18" s="64">
        <f t="shared" ref="L18:L26" si="1">SUM(C18:K18)</f>
        <v>205</v>
      </c>
      <c r="M18" s="60"/>
      <c r="N18" s="60"/>
      <c r="O18" s="60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60"/>
      <c r="B19" s="62" t="s">
        <v>58</v>
      </c>
      <c r="C19" s="63">
        <v>31</v>
      </c>
      <c r="D19" s="63">
        <v>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7">
        <v>0</v>
      </c>
      <c r="K19" s="63">
        <v>0</v>
      </c>
      <c r="L19" s="64">
        <f t="shared" si="1"/>
        <v>36</v>
      </c>
      <c r="M19" s="60"/>
      <c r="N19" s="60"/>
      <c r="O19" s="60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60"/>
      <c r="B20" s="62" t="s">
        <v>59</v>
      </c>
      <c r="C20" s="63">
        <v>125</v>
      </c>
      <c r="D20" s="63">
        <v>11</v>
      </c>
      <c r="E20" s="63">
        <v>1</v>
      </c>
      <c r="F20" s="63">
        <v>0</v>
      </c>
      <c r="G20" s="63">
        <v>0</v>
      </c>
      <c r="H20" s="63">
        <v>1</v>
      </c>
      <c r="I20" s="63">
        <v>0</v>
      </c>
      <c r="J20" s="67">
        <v>0</v>
      </c>
      <c r="K20" s="63">
        <v>1</v>
      </c>
      <c r="L20" s="64">
        <f t="shared" si="1"/>
        <v>139</v>
      </c>
      <c r="M20" s="60"/>
      <c r="N20" s="60"/>
      <c r="O20" s="6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60"/>
      <c r="B21" s="62" t="s">
        <v>60</v>
      </c>
      <c r="C21" s="63">
        <v>81</v>
      </c>
      <c r="D21" s="63">
        <v>6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7">
        <v>0</v>
      </c>
      <c r="K21" s="63">
        <v>2</v>
      </c>
      <c r="L21" s="64">
        <f t="shared" si="1"/>
        <v>89</v>
      </c>
      <c r="M21" s="60"/>
      <c r="N21" s="60"/>
      <c r="O21" s="6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60"/>
      <c r="B22" s="62" t="s">
        <v>61</v>
      </c>
      <c r="C22" s="63">
        <v>69</v>
      </c>
      <c r="D22" s="63">
        <v>2</v>
      </c>
      <c r="E22" s="63">
        <v>0</v>
      </c>
      <c r="F22" s="63">
        <v>0</v>
      </c>
      <c r="G22" s="63">
        <v>1</v>
      </c>
      <c r="H22" s="63">
        <v>0</v>
      </c>
      <c r="I22" s="63">
        <v>0</v>
      </c>
      <c r="J22" s="67">
        <v>0</v>
      </c>
      <c r="K22" s="63">
        <v>0</v>
      </c>
      <c r="L22" s="64">
        <f t="shared" si="1"/>
        <v>72</v>
      </c>
      <c r="M22" s="60"/>
      <c r="N22" s="60"/>
      <c r="O22" s="60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60"/>
      <c r="B23" s="62" t="s">
        <v>62</v>
      </c>
      <c r="C23" s="63">
        <v>64</v>
      </c>
      <c r="D23" s="63">
        <v>4</v>
      </c>
      <c r="E23" s="63">
        <v>1</v>
      </c>
      <c r="F23" s="63">
        <v>2</v>
      </c>
      <c r="G23" s="63">
        <v>2</v>
      </c>
      <c r="H23" s="63">
        <v>0</v>
      </c>
      <c r="I23" s="63">
        <v>0</v>
      </c>
      <c r="J23" s="67">
        <v>0</v>
      </c>
      <c r="K23" s="63">
        <v>5</v>
      </c>
      <c r="L23" s="64">
        <f t="shared" si="1"/>
        <v>78</v>
      </c>
      <c r="M23" s="60"/>
      <c r="N23" s="60"/>
      <c r="O23" s="60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60"/>
      <c r="B24" s="68" t="s">
        <v>79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7">
        <v>0</v>
      </c>
      <c r="K24" s="63">
        <v>0</v>
      </c>
      <c r="L24" s="64">
        <f t="shared" si="1"/>
        <v>0</v>
      </c>
      <c r="M24" s="60"/>
      <c r="N24" s="60"/>
      <c r="O24" s="60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60"/>
      <c r="B25" s="66" t="s">
        <v>80</v>
      </c>
      <c r="C25" s="64">
        <f t="shared" ref="C25:K25" si="2">SUM(C18:C24)</f>
        <v>553</v>
      </c>
      <c r="D25" s="64">
        <f t="shared" si="2"/>
        <v>41</v>
      </c>
      <c r="E25" s="64">
        <f t="shared" si="2"/>
        <v>5</v>
      </c>
      <c r="F25" s="64">
        <f t="shared" si="2"/>
        <v>2</v>
      </c>
      <c r="G25" s="64">
        <f t="shared" si="2"/>
        <v>6</v>
      </c>
      <c r="H25" s="64">
        <f t="shared" si="2"/>
        <v>1</v>
      </c>
      <c r="I25" s="64">
        <f t="shared" si="2"/>
        <v>0</v>
      </c>
      <c r="J25" s="64">
        <f t="shared" si="2"/>
        <v>0</v>
      </c>
      <c r="K25" s="64">
        <f t="shared" si="2"/>
        <v>11</v>
      </c>
      <c r="L25" s="64">
        <f t="shared" si="1"/>
        <v>619</v>
      </c>
      <c r="M25" s="60"/>
      <c r="N25" s="60"/>
      <c r="O25" s="60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60"/>
      <c r="B26" s="69" t="s">
        <v>14</v>
      </c>
      <c r="C26" s="70">
        <f t="shared" ref="C26:K26" si="3">C16+C25</f>
        <v>636</v>
      </c>
      <c r="D26" s="70">
        <f t="shared" si="3"/>
        <v>60</v>
      </c>
      <c r="E26" s="70">
        <f t="shared" si="3"/>
        <v>8</v>
      </c>
      <c r="F26" s="70">
        <f t="shared" si="3"/>
        <v>2</v>
      </c>
      <c r="G26" s="70">
        <f t="shared" si="3"/>
        <v>7</v>
      </c>
      <c r="H26" s="70">
        <f t="shared" si="3"/>
        <v>1</v>
      </c>
      <c r="I26" s="70">
        <f t="shared" si="3"/>
        <v>0</v>
      </c>
      <c r="J26" s="70">
        <f t="shared" si="3"/>
        <v>17</v>
      </c>
      <c r="K26" s="70">
        <f t="shared" si="3"/>
        <v>13</v>
      </c>
      <c r="L26" s="70">
        <f t="shared" si="1"/>
        <v>744</v>
      </c>
      <c r="M26" s="60"/>
      <c r="N26" s="60"/>
      <c r="O26" s="60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71"/>
      <c r="M27" s="60"/>
      <c r="N27" s="60"/>
      <c r="O27" s="60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60"/>
      <c r="B28" s="71" t="s">
        <v>65</v>
      </c>
      <c r="C28" s="60"/>
      <c r="D28" s="60"/>
      <c r="E28" s="60"/>
      <c r="F28" s="60"/>
      <c r="G28" s="60"/>
      <c r="H28" s="60"/>
      <c r="I28" s="60"/>
      <c r="J28" s="60"/>
      <c r="K28" s="60"/>
      <c r="L28" s="71"/>
      <c r="M28" s="60"/>
      <c r="N28" s="60"/>
      <c r="O28" s="60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60"/>
      <c r="B29" s="159" t="s">
        <v>66</v>
      </c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60"/>
      <c r="N29" s="60"/>
      <c r="O29" s="60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71"/>
      <c r="M30" s="60"/>
      <c r="N30" s="60"/>
      <c r="O30" s="60"/>
    </row>
    <row r="31" spans="1:246" ht="19.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71"/>
      <c r="M31" s="60"/>
      <c r="N31" s="60"/>
      <c r="O31" s="60"/>
    </row>
    <row r="32" spans="1:246" ht="19.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71"/>
      <c r="M32" s="60"/>
      <c r="N32" s="60"/>
      <c r="O32" s="60"/>
    </row>
    <row r="33" spans="1:15" ht="19.5" customHeight="1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71"/>
      <c r="M33" s="60"/>
      <c r="N33" s="60"/>
      <c r="O33" s="60"/>
    </row>
    <row r="34" spans="1:15" ht="19.5" customHeight="1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71"/>
      <c r="M34" s="60"/>
      <c r="N34" s="60"/>
      <c r="O34" s="60"/>
    </row>
    <row r="35" spans="1:15" ht="19.5" customHeight="1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71"/>
      <c r="M35" s="60"/>
      <c r="N35" s="60"/>
      <c r="O35" s="60"/>
    </row>
    <row r="36" spans="1:15" ht="19.5" customHeight="1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71"/>
      <c r="M36" s="60"/>
      <c r="N36" s="60"/>
      <c r="O36" s="60"/>
    </row>
    <row r="37" spans="1:15" ht="19.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71"/>
      <c r="M37" s="60"/>
      <c r="N37" s="60"/>
      <c r="O37" s="60"/>
    </row>
    <row r="38" spans="1:15" ht="19.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71"/>
      <c r="M38" s="60"/>
      <c r="N38" s="60"/>
      <c r="O38" s="60"/>
    </row>
    <row r="39" spans="1:15" ht="19.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71"/>
      <c r="M39" s="60"/>
      <c r="N39" s="60"/>
      <c r="O39" s="60"/>
    </row>
    <row r="40" spans="1:15" ht="19.5" customHeight="1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71"/>
      <c r="M40" s="60"/>
      <c r="N40" s="60"/>
      <c r="O40" s="60"/>
    </row>
    <row r="41" spans="1:15" ht="19.5" customHeight="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71"/>
      <c r="M41" s="60"/>
      <c r="N41" s="60"/>
      <c r="O41" s="60"/>
    </row>
    <row r="42" spans="1:15" ht="19.5" customHeight="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71"/>
      <c r="M42" s="60"/>
      <c r="N42" s="60"/>
      <c r="O42" s="60"/>
    </row>
    <row r="43" spans="1:15" ht="19.5" customHeight="1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71"/>
      <c r="M43" s="60"/>
      <c r="N43" s="60"/>
      <c r="O43" s="60"/>
    </row>
    <row r="44" spans="1:15" ht="19.5" customHeight="1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71"/>
      <c r="M44" s="60"/>
      <c r="N44" s="60"/>
      <c r="O44" s="60"/>
    </row>
    <row r="45" spans="1:15" ht="19.5" customHeigh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71"/>
      <c r="M45" s="60"/>
      <c r="N45" s="60"/>
      <c r="O45" s="60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topLeftCell="A4" workbookViewId="0"/>
  </sheetViews>
  <sheetFormatPr defaultColWidth="10.7109375" defaultRowHeight="15.75"/>
  <cols>
    <col min="1" max="1" width="2.5703125" style="28" customWidth="1"/>
    <col min="2" max="4" width="12.7109375" style="28" customWidth="1"/>
    <col min="5" max="7" width="30.7109375" style="28" customWidth="1"/>
    <col min="8" max="8" width="30.7109375" style="21" customWidth="1"/>
    <col min="9" max="21" width="10.7109375" style="28" customWidth="1"/>
    <col min="22" max="16384" width="10.7109375" style="28"/>
  </cols>
  <sheetData>
    <row r="1" spans="1:20" s="1" customFormat="1" ht="49.5" customHeight="1">
      <c r="A1" s="73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s="3" customFormat="1" ht="30" customHeight="1">
      <c r="A2" s="74"/>
      <c r="B2" s="74" t="s">
        <v>1</v>
      </c>
      <c r="C2" s="74"/>
      <c r="D2" s="74"/>
      <c r="E2" s="75" t="s">
        <v>2</v>
      </c>
      <c r="F2" s="74"/>
      <c r="G2" s="74"/>
      <c r="H2" s="75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3" customFormat="1" ht="30" customHeight="1">
      <c r="A3" s="74"/>
      <c r="B3" s="74" t="s">
        <v>3</v>
      </c>
      <c r="C3" s="74"/>
      <c r="D3" s="74"/>
      <c r="E3" s="76" t="s">
        <v>4</v>
      </c>
      <c r="F3" s="76"/>
      <c r="G3" s="74"/>
      <c r="H3" s="75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s="3" customFormat="1" ht="30" customHeight="1">
      <c r="A4" s="74"/>
      <c r="B4" s="74" t="s">
        <v>5</v>
      </c>
      <c r="C4" s="74"/>
      <c r="D4" s="74"/>
      <c r="E4" s="77" t="s">
        <v>6</v>
      </c>
      <c r="F4" s="78">
        <v>2021</v>
      </c>
      <c r="G4" s="74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</row>
    <row r="5" spans="1:20" s="3" customFormat="1" ht="19.5" customHeight="1">
      <c r="A5" s="74"/>
      <c r="B5" s="79"/>
      <c r="C5" s="74"/>
      <c r="D5" s="74"/>
      <c r="E5" s="74"/>
      <c r="F5" s="74"/>
      <c r="G5" s="74"/>
      <c r="H5" s="75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</row>
    <row r="6" spans="1:20" s="3" customFormat="1" ht="49.5" customHeight="1">
      <c r="A6" s="74"/>
      <c r="B6" s="147" t="s">
        <v>7</v>
      </c>
      <c r="C6" s="147"/>
      <c r="D6" s="147"/>
      <c r="E6" s="147"/>
      <c r="F6" s="147"/>
      <c r="G6" s="147"/>
      <c r="H6" s="147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s="3" customFormat="1" ht="49.5" customHeight="1">
      <c r="A7" s="74"/>
      <c r="B7" s="75" t="s">
        <v>81</v>
      </c>
      <c r="C7" s="74"/>
      <c r="D7" s="74"/>
      <c r="E7" s="74"/>
      <c r="F7" s="74"/>
      <c r="G7" s="74"/>
      <c r="H7" s="75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39.75" customHeight="1">
      <c r="A8" s="80"/>
      <c r="B8" s="141" t="s">
        <v>82</v>
      </c>
      <c r="C8" s="141"/>
      <c r="D8" s="141"/>
      <c r="E8" s="141" t="s">
        <v>83</v>
      </c>
      <c r="F8" s="141"/>
      <c r="G8" s="141"/>
      <c r="H8" s="141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39.75" customHeight="1">
      <c r="A9" s="80"/>
      <c r="B9" s="141"/>
      <c r="C9" s="141"/>
      <c r="D9" s="141"/>
      <c r="E9" s="81" t="s">
        <v>84</v>
      </c>
      <c r="F9" s="81" t="s">
        <v>85</v>
      </c>
      <c r="G9" s="81" t="s">
        <v>86</v>
      </c>
      <c r="H9" s="82" t="s">
        <v>14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spans="1:20" ht="24.75" customHeight="1">
      <c r="A10" s="83"/>
      <c r="B10" s="84"/>
      <c r="C10" s="85"/>
      <c r="D10" s="81">
        <v>13</v>
      </c>
      <c r="E10" s="86">
        <v>203</v>
      </c>
      <c r="F10" s="86">
        <v>35</v>
      </c>
      <c r="G10" s="86">
        <v>3</v>
      </c>
      <c r="H10" s="87">
        <f t="shared" ref="H10:H37" si="0">SUM(E10:G10)</f>
        <v>241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  <row r="11" spans="1:20" ht="24.75" customHeight="1">
      <c r="A11" s="83"/>
      <c r="B11" s="88"/>
      <c r="C11" s="85" t="s">
        <v>21</v>
      </c>
      <c r="D11" s="81">
        <v>12</v>
      </c>
      <c r="E11" s="86">
        <v>0</v>
      </c>
      <c r="F11" s="86">
        <v>7</v>
      </c>
      <c r="G11" s="86" t="s">
        <v>87</v>
      </c>
      <c r="H11" s="87">
        <f t="shared" si="0"/>
        <v>7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spans="1:20" ht="24.75" customHeight="1">
      <c r="A12" s="83"/>
      <c r="B12" s="88" t="s">
        <v>22</v>
      </c>
      <c r="C12" s="85"/>
      <c r="D12" s="81">
        <v>11</v>
      </c>
      <c r="E12" s="86">
        <v>4</v>
      </c>
      <c r="F12" s="86">
        <v>7</v>
      </c>
      <c r="G12" s="86" t="s">
        <v>87</v>
      </c>
      <c r="H12" s="87">
        <f t="shared" si="0"/>
        <v>11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24.75" customHeight="1">
      <c r="A13" s="83"/>
      <c r="B13" s="88" t="s">
        <v>24</v>
      </c>
      <c r="C13" s="89"/>
      <c r="D13" s="81">
        <v>10</v>
      </c>
      <c r="E13" s="86">
        <v>3</v>
      </c>
      <c r="F13" s="86">
        <v>4</v>
      </c>
      <c r="G13" s="86" t="s">
        <v>87</v>
      </c>
      <c r="H13" s="87">
        <f t="shared" si="0"/>
        <v>7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spans="1:20" ht="24.75" customHeight="1">
      <c r="A14" s="83"/>
      <c r="B14" s="88" t="s">
        <v>22</v>
      </c>
      <c r="C14" s="85"/>
      <c r="D14" s="81">
        <v>9</v>
      </c>
      <c r="E14" s="86">
        <v>8</v>
      </c>
      <c r="F14" s="86">
        <v>2</v>
      </c>
      <c r="G14" s="86" t="s">
        <v>87</v>
      </c>
      <c r="H14" s="87">
        <f t="shared" si="0"/>
        <v>10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0" ht="24.75" customHeight="1">
      <c r="A15" s="83"/>
      <c r="B15" s="88" t="s">
        <v>28</v>
      </c>
      <c r="C15" s="85" t="s">
        <v>25</v>
      </c>
      <c r="D15" s="81">
        <v>8</v>
      </c>
      <c r="E15" s="86">
        <v>12</v>
      </c>
      <c r="F15" s="86">
        <v>0</v>
      </c>
      <c r="G15" s="86" t="s">
        <v>87</v>
      </c>
      <c r="H15" s="87">
        <f t="shared" si="0"/>
        <v>12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spans="1:20" ht="24.75" customHeight="1">
      <c r="A16" s="83"/>
      <c r="B16" s="88" t="s">
        <v>30</v>
      </c>
      <c r="C16" s="85"/>
      <c r="D16" s="81">
        <v>7</v>
      </c>
      <c r="E16" s="86">
        <v>5</v>
      </c>
      <c r="F16" s="86">
        <v>1</v>
      </c>
      <c r="G16" s="86">
        <v>2</v>
      </c>
      <c r="H16" s="87">
        <f t="shared" si="0"/>
        <v>8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spans="1:20" ht="24.75" customHeight="1">
      <c r="A17" s="83"/>
      <c r="B17" s="88" t="s">
        <v>23</v>
      </c>
      <c r="C17" s="85"/>
      <c r="D17" s="81">
        <v>6</v>
      </c>
      <c r="E17" s="86">
        <v>95</v>
      </c>
      <c r="F17" s="86">
        <v>0</v>
      </c>
      <c r="G17" s="86" t="s">
        <v>87</v>
      </c>
      <c r="H17" s="87">
        <f t="shared" si="0"/>
        <v>95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spans="1:20" ht="24.75" customHeight="1">
      <c r="A18" s="83"/>
      <c r="B18" s="88" t="s">
        <v>32</v>
      </c>
      <c r="C18" s="89"/>
      <c r="D18" s="81">
        <v>5</v>
      </c>
      <c r="E18" s="86">
        <v>11</v>
      </c>
      <c r="F18" s="86">
        <v>0</v>
      </c>
      <c r="G18" s="86" t="s">
        <v>87</v>
      </c>
      <c r="H18" s="87">
        <f t="shared" si="0"/>
        <v>11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24.75" customHeight="1">
      <c r="A19" s="83"/>
      <c r="B19" s="88" t="s">
        <v>22</v>
      </c>
      <c r="C19" s="85"/>
      <c r="D19" s="81">
        <v>4</v>
      </c>
      <c r="E19" s="86">
        <v>0</v>
      </c>
      <c r="F19" s="86">
        <v>0</v>
      </c>
      <c r="G19" s="86" t="s">
        <v>87</v>
      </c>
      <c r="H19" s="87">
        <f t="shared" si="0"/>
        <v>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spans="1:20" ht="24.75" customHeight="1">
      <c r="A20" s="83"/>
      <c r="B20" s="88"/>
      <c r="C20" s="85" t="s">
        <v>22</v>
      </c>
      <c r="D20" s="81">
        <v>3</v>
      </c>
      <c r="E20" s="86">
        <v>14</v>
      </c>
      <c r="F20" s="86">
        <v>0</v>
      </c>
      <c r="G20" s="86">
        <v>0</v>
      </c>
      <c r="H20" s="87">
        <f t="shared" si="0"/>
        <v>14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spans="1:20" ht="24.75" customHeight="1">
      <c r="A21" s="83"/>
      <c r="B21" s="88"/>
      <c r="C21" s="85"/>
      <c r="D21" s="81">
        <v>2</v>
      </c>
      <c r="E21" s="86">
        <v>4</v>
      </c>
      <c r="F21" s="86">
        <v>0</v>
      </c>
      <c r="G21" s="86" t="s">
        <v>87</v>
      </c>
      <c r="H21" s="87">
        <f t="shared" si="0"/>
        <v>4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spans="1:20" ht="24.75" customHeight="1">
      <c r="A22" s="83"/>
      <c r="B22" s="90"/>
      <c r="C22" s="91"/>
      <c r="D22" s="84">
        <v>1</v>
      </c>
      <c r="E22" s="86">
        <v>4</v>
      </c>
      <c r="F22" s="86">
        <v>0</v>
      </c>
      <c r="G22" s="86" t="s">
        <v>87</v>
      </c>
      <c r="H22" s="87">
        <f t="shared" si="0"/>
        <v>4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spans="1:20" ht="24.75" customHeight="1">
      <c r="A23" s="83"/>
      <c r="B23" s="148" t="s">
        <v>34</v>
      </c>
      <c r="C23" s="149"/>
      <c r="D23" s="161"/>
      <c r="E23" s="92">
        <f>SUM(E10:E22)</f>
        <v>363</v>
      </c>
      <c r="F23" s="92">
        <f>SUM(F10:F22)</f>
        <v>56</v>
      </c>
      <c r="G23" s="92">
        <f>SUM(G10:G22)</f>
        <v>5</v>
      </c>
      <c r="H23" s="92">
        <f t="shared" si="0"/>
        <v>424</v>
      </c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  <row r="24" spans="1:20" ht="24.75" customHeight="1">
      <c r="A24" s="83"/>
      <c r="B24" s="84"/>
      <c r="C24" s="89"/>
      <c r="D24" s="81">
        <v>13</v>
      </c>
      <c r="E24" s="86">
        <v>279</v>
      </c>
      <c r="F24" s="86">
        <v>27</v>
      </c>
      <c r="G24" s="86" t="s">
        <v>87</v>
      </c>
      <c r="H24" s="87">
        <f t="shared" si="0"/>
        <v>306</v>
      </c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</row>
    <row r="25" spans="1:20" ht="24.75" customHeight="1">
      <c r="A25" s="83"/>
      <c r="B25" s="88"/>
      <c r="C25" s="85" t="s">
        <v>21</v>
      </c>
      <c r="D25" s="81">
        <v>12</v>
      </c>
      <c r="E25" s="86">
        <v>8</v>
      </c>
      <c r="F25" s="86">
        <v>5</v>
      </c>
      <c r="G25" s="86" t="s">
        <v>87</v>
      </c>
      <c r="H25" s="87">
        <f t="shared" si="0"/>
        <v>13</v>
      </c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</row>
    <row r="26" spans="1:20" ht="24.75" customHeight="1">
      <c r="A26" s="83"/>
      <c r="B26" s="88" t="s">
        <v>32</v>
      </c>
      <c r="C26" s="85"/>
      <c r="D26" s="81">
        <v>11</v>
      </c>
      <c r="E26" s="86">
        <v>16</v>
      </c>
      <c r="F26" s="86">
        <v>2</v>
      </c>
      <c r="G26" s="86" t="s">
        <v>87</v>
      </c>
      <c r="H26" s="87">
        <f t="shared" si="0"/>
        <v>18</v>
      </c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7" spans="1:20" ht="24.75" customHeight="1">
      <c r="A27" s="83"/>
      <c r="B27" s="88" t="s">
        <v>35</v>
      </c>
      <c r="C27" s="89"/>
      <c r="D27" s="81">
        <v>10</v>
      </c>
      <c r="E27" s="86">
        <v>3</v>
      </c>
      <c r="F27" s="86">
        <v>6</v>
      </c>
      <c r="G27" s="86" t="s">
        <v>87</v>
      </c>
      <c r="H27" s="87">
        <f t="shared" si="0"/>
        <v>9</v>
      </c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</row>
    <row r="28" spans="1:20" ht="24.75" customHeight="1">
      <c r="A28" s="83"/>
      <c r="B28" s="88" t="s">
        <v>21</v>
      </c>
      <c r="C28" s="85"/>
      <c r="D28" s="81">
        <v>9</v>
      </c>
      <c r="E28" s="86">
        <v>14</v>
      </c>
      <c r="F28" s="86">
        <v>4</v>
      </c>
      <c r="G28" s="86" t="s">
        <v>87</v>
      </c>
      <c r="H28" s="87">
        <f t="shared" si="0"/>
        <v>18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</row>
    <row r="29" spans="1:20" ht="24.75" customHeight="1">
      <c r="A29" s="83"/>
      <c r="B29" s="88" t="s">
        <v>24</v>
      </c>
      <c r="C29" s="85" t="s">
        <v>25</v>
      </c>
      <c r="D29" s="81">
        <v>8</v>
      </c>
      <c r="E29" s="86">
        <v>11</v>
      </c>
      <c r="F29" s="86">
        <v>2</v>
      </c>
      <c r="G29" s="86" t="s">
        <v>87</v>
      </c>
      <c r="H29" s="87">
        <f t="shared" si="0"/>
        <v>13</v>
      </c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</row>
    <row r="30" spans="1:20" ht="24.75" customHeight="1">
      <c r="A30" s="83"/>
      <c r="B30" s="88" t="s">
        <v>30</v>
      </c>
      <c r="C30" s="85"/>
      <c r="D30" s="81">
        <v>7</v>
      </c>
      <c r="E30" s="86">
        <v>22</v>
      </c>
      <c r="F30" s="86">
        <v>3</v>
      </c>
      <c r="G30" s="86" t="s">
        <v>87</v>
      </c>
      <c r="H30" s="87">
        <f t="shared" si="0"/>
        <v>25</v>
      </c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</row>
    <row r="31" spans="1:20" ht="24.75" customHeight="1">
      <c r="A31" s="83"/>
      <c r="B31" s="88" t="s">
        <v>21</v>
      </c>
      <c r="C31" s="85"/>
      <c r="D31" s="81">
        <v>6</v>
      </c>
      <c r="E31" s="86">
        <v>15</v>
      </c>
      <c r="F31" s="86">
        <v>2</v>
      </c>
      <c r="G31" s="86" t="s">
        <v>87</v>
      </c>
      <c r="H31" s="87">
        <f t="shared" si="0"/>
        <v>17</v>
      </c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</row>
    <row r="32" spans="1:20" ht="24.75" customHeight="1">
      <c r="A32" s="83"/>
      <c r="B32" s="88" t="s">
        <v>33</v>
      </c>
      <c r="C32" s="89"/>
      <c r="D32" s="81">
        <v>5</v>
      </c>
      <c r="E32" s="86">
        <v>15</v>
      </c>
      <c r="F32" s="86">
        <v>2</v>
      </c>
      <c r="G32" s="86" t="s">
        <v>87</v>
      </c>
      <c r="H32" s="87">
        <f t="shared" si="0"/>
        <v>17</v>
      </c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</row>
    <row r="33" spans="1:20" ht="24.75" customHeight="1">
      <c r="A33" s="83"/>
      <c r="B33" s="88"/>
      <c r="C33" s="85"/>
      <c r="D33" s="81">
        <v>4</v>
      </c>
      <c r="E33" s="86">
        <v>2</v>
      </c>
      <c r="F33" s="86">
        <v>0</v>
      </c>
      <c r="G33" s="86" t="s">
        <v>87</v>
      </c>
      <c r="H33" s="87">
        <f t="shared" si="0"/>
        <v>2</v>
      </c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</row>
    <row r="34" spans="1:20" ht="24.75" customHeight="1">
      <c r="A34" s="83"/>
      <c r="B34" s="88"/>
      <c r="C34" s="85" t="s">
        <v>22</v>
      </c>
      <c r="D34" s="81">
        <v>3</v>
      </c>
      <c r="E34" s="86">
        <v>4</v>
      </c>
      <c r="F34" s="86">
        <v>0</v>
      </c>
      <c r="G34" s="86" t="s">
        <v>87</v>
      </c>
      <c r="H34" s="87">
        <f t="shared" si="0"/>
        <v>4</v>
      </c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</row>
    <row r="35" spans="1:20" ht="24.75" customHeight="1">
      <c r="A35" s="83"/>
      <c r="B35" s="88"/>
      <c r="C35" s="85"/>
      <c r="D35" s="81">
        <v>2</v>
      </c>
      <c r="E35" s="86">
        <v>4</v>
      </c>
      <c r="F35" s="86">
        <v>1</v>
      </c>
      <c r="G35" s="86" t="s">
        <v>87</v>
      </c>
      <c r="H35" s="87">
        <f t="shared" si="0"/>
        <v>5</v>
      </c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1:20" ht="24.75" customHeight="1">
      <c r="A36" s="83"/>
      <c r="B36" s="90"/>
      <c r="C36" s="91"/>
      <c r="D36" s="84">
        <v>1</v>
      </c>
      <c r="E36" s="86">
        <v>13</v>
      </c>
      <c r="F36" s="86">
        <v>0</v>
      </c>
      <c r="G36" s="86" t="s">
        <v>87</v>
      </c>
      <c r="H36" s="87">
        <f t="shared" si="0"/>
        <v>13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</row>
    <row r="37" spans="1:20" ht="24.75" customHeight="1">
      <c r="A37" s="83"/>
      <c r="B37" s="148" t="s">
        <v>38</v>
      </c>
      <c r="C37" s="149"/>
      <c r="D37" s="161"/>
      <c r="E37" s="92">
        <f>SUM(E24:E36)</f>
        <v>406</v>
      </c>
      <c r="F37" s="92">
        <f>SUM(F24:F36)</f>
        <v>54</v>
      </c>
      <c r="G37" s="92">
        <f>SUM(G24:G36)</f>
        <v>0</v>
      </c>
      <c r="H37" s="92">
        <f t="shared" si="0"/>
        <v>460</v>
      </c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</row>
    <row r="38" spans="1:20" ht="24.75" customHeight="1">
      <c r="A38" s="83"/>
      <c r="B38" s="84"/>
      <c r="C38" s="84"/>
      <c r="D38" s="81">
        <v>13</v>
      </c>
      <c r="E38" s="86">
        <v>0</v>
      </c>
      <c r="F38" s="86">
        <v>0</v>
      </c>
      <c r="G38" s="86">
        <v>0</v>
      </c>
      <c r="H38" s="87">
        <v>0</v>
      </c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</row>
    <row r="39" spans="1:20" ht="24.75" customHeight="1">
      <c r="A39" s="83"/>
      <c r="B39" s="88"/>
      <c r="C39" s="85" t="s">
        <v>21</v>
      </c>
      <c r="D39" s="81">
        <v>12</v>
      </c>
      <c r="E39" s="86">
        <v>0</v>
      </c>
      <c r="F39" s="86">
        <v>0</v>
      </c>
      <c r="G39" s="86">
        <v>0</v>
      </c>
      <c r="H39" s="87">
        <f t="shared" ref="H39:H51" si="1">SUM(E39:G39)</f>
        <v>0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</row>
    <row r="40" spans="1:20" ht="24.75" customHeight="1">
      <c r="A40" s="83"/>
      <c r="B40" s="88" t="s">
        <v>22</v>
      </c>
      <c r="C40" s="90"/>
      <c r="D40" s="81">
        <v>11</v>
      </c>
      <c r="E40" s="86">
        <v>0</v>
      </c>
      <c r="F40" s="86">
        <v>0</v>
      </c>
      <c r="G40" s="86">
        <v>0</v>
      </c>
      <c r="H40" s="87">
        <f t="shared" si="1"/>
        <v>0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</row>
    <row r="41" spans="1:20" ht="24.75" customHeight="1">
      <c r="A41" s="83"/>
      <c r="B41" s="88" t="s">
        <v>26</v>
      </c>
      <c r="C41" s="85"/>
      <c r="D41" s="81">
        <v>10</v>
      </c>
      <c r="E41" s="86">
        <v>0</v>
      </c>
      <c r="F41" s="86">
        <v>0</v>
      </c>
      <c r="G41" s="86">
        <v>0</v>
      </c>
      <c r="H41" s="87">
        <f t="shared" si="1"/>
        <v>0</v>
      </c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</row>
    <row r="42" spans="1:20" ht="24.75" customHeight="1">
      <c r="A42" s="83"/>
      <c r="B42" s="88" t="s">
        <v>40</v>
      </c>
      <c r="C42" s="85"/>
      <c r="D42" s="81">
        <v>9</v>
      </c>
      <c r="E42" s="86">
        <v>0</v>
      </c>
      <c r="F42" s="86">
        <v>0</v>
      </c>
      <c r="G42" s="86">
        <v>0</v>
      </c>
      <c r="H42" s="87">
        <f t="shared" si="1"/>
        <v>0</v>
      </c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</row>
    <row r="43" spans="1:20" ht="24.75" customHeight="1">
      <c r="A43" s="83"/>
      <c r="B43" s="88" t="s">
        <v>30</v>
      </c>
      <c r="C43" s="85" t="s">
        <v>25</v>
      </c>
      <c r="D43" s="81">
        <v>8</v>
      </c>
      <c r="E43" s="86">
        <v>0</v>
      </c>
      <c r="F43" s="86">
        <v>0</v>
      </c>
      <c r="G43" s="86">
        <v>0</v>
      </c>
      <c r="H43" s="87">
        <f t="shared" si="1"/>
        <v>0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</row>
    <row r="44" spans="1:20" ht="24.75" customHeight="1">
      <c r="A44" s="83"/>
      <c r="B44" s="88" t="s">
        <v>28</v>
      </c>
      <c r="C44" s="85"/>
      <c r="D44" s="81">
        <v>7</v>
      </c>
      <c r="E44" s="86">
        <v>0</v>
      </c>
      <c r="F44" s="86">
        <v>0</v>
      </c>
      <c r="G44" s="86">
        <v>0</v>
      </c>
      <c r="H44" s="87">
        <f t="shared" si="1"/>
        <v>0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</row>
    <row r="45" spans="1:20" ht="24.75" customHeight="1">
      <c r="A45" s="83"/>
      <c r="B45" s="88" t="s">
        <v>30</v>
      </c>
      <c r="C45" s="85"/>
      <c r="D45" s="81">
        <v>6</v>
      </c>
      <c r="E45" s="86">
        <v>0</v>
      </c>
      <c r="F45" s="86">
        <v>0</v>
      </c>
      <c r="G45" s="86">
        <v>0</v>
      </c>
      <c r="H45" s="87">
        <f t="shared" si="1"/>
        <v>0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</row>
    <row r="46" spans="1:20" ht="24.75" customHeight="1">
      <c r="A46" s="83"/>
      <c r="B46" s="88" t="s">
        <v>22</v>
      </c>
      <c r="C46" s="84"/>
      <c r="D46" s="81">
        <v>5</v>
      </c>
      <c r="E46" s="86">
        <v>0</v>
      </c>
      <c r="F46" s="86">
        <v>0</v>
      </c>
      <c r="G46" s="86">
        <v>0</v>
      </c>
      <c r="H46" s="87">
        <f t="shared" si="1"/>
        <v>0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</row>
    <row r="47" spans="1:20" ht="24.75" customHeight="1">
      <c r="A47" s="83"/>
      <c r="B47" s="88" t="s">
        <v>31</v>
      </c>
      <c r="C47" s="85"/>
      <c r="D47" s="81">
        <v>4</v>
      </c>
      <c r="E47" s="86">
        <v>0</v>
      </c>
      <c r="F47" s="86">
        <v>0</v>
      </c>
      <c r="G47" s="86">
        <v>0</v>
      </c>
      <c r="H47" s="87">
        <f t="shared" si="1"/>
        <v>0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</row>
    <row r="48" spans="1:20" ht="24.75" customHeight="1">
      <c r="A48" s="83"/>
      <c r="B48" s="88"/>
      <c r="C48" s="85" t="s">
        <v>22</v>
      </c>
      <c r="D48" s="81">
        <v>3</v>
      </c>
      <c r="E48" s="86">
        <v>0</v>
      </c>
      <c r="F48" s="86">
        <v>0</v>
      </c>
      <c r="G48" s="86">
        <v>0</v>
      </c>
      <c r="H48" s="87">
        <f t="shared" si="1"/>
        <v>0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</row>
    <row r="49" spans="1:20" ht="24.75" customHeight="1">
      <c r="A49" s="83"/>
      <c r="B49" s="88"/>
      <c r="C49" s="85"/>
      <c r="D49" s="81">
        <v>2</v>
      </c>
      <c r="E49" s="86">
        <v>0</v>
      </c>
      <c r="F49" s="86">
        <v>0</v>
      </c>
      <c r="G49" s="86">
        <v>0</v>
      </c>
      <c r="H49" s="87">
        <f t="shared" si="1"/>
        <v>0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</row>
    <row r="50" spans="1:20" ht="24.75" customHeight="1">
      <c r="A50" s="83"/>
      <c r="B50" s="90"/>
      <c r="C50" s="85"/>
      <c r="D50" s="84">
        <v>1</v>
      </c>
      <c r="E50" s="86">
        <v>0</v>
      </c>
      <c r="F50" s="86">
        <v>0</v>
      </c>
      <c r="G50" s="86">
        <v>0</v>
      </c>
      <c r="H50" s="87">
        <f t="shared" si="1"/>
        <v>0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</row>
    <row r="51" spans="1:20" ht="24.75" customHeight="1">
      <c r="A51" s="80"/>
      <c r="B51" s="155" t="s">
        <v>41</v>
      </c>
      <c r="C51" s="155"/>
      <c r="D51" s="155"/>
      <c r="E51" s="92">
        <f>SUM(E38:E50)</f>
        <v>0</v>
      </c>
      <c r="F51" s="92">
        <f>SUM(F38:F50)</f>
        <v>0</v>
      </c>
      <c r="G51" s="92">
        <f>SUM(G38:G50)</f>
        <v>0</v>
      </c>
      <c r="H51" s="92">
        <f t="shared" si="1"/>
        <v>0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</row>
    <row r="52" spans="1:20" ht="24.75" customHeight="1">
      <c r="A52" s="80"/>
      <c r="B52" s="155" t="s">
        <v>55</v>
      </c>
      <c r="C52" s="155"/>
      <c r="D52" s="155"/>
      <c r="E52" s="92">
        <f>E23+E37+E51</f>
        <v>769</v>
      </c>
      <c r="F52" s="92">
        <f>F23+F37+F51</f>
        <v>110</v>
      </c>
      <c r="G52" s="92">
        <f>G23+G37+G51</f>
        <v>5</v>
      </c>
      <c r="H52" s="92">
        <f>H51+H37+H23</f>
        <v>884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</row>
    <row r="53" spans="1:20" ht="19.5" customHeight="1">
      <c r="A53" s="80"/>
      <c r="B53" s="93"/>
      <c r="C53" s="93"/>
      <c r="D53" s="93"/>
      <c r="E53" s="94"/>
      <c r="F53" s="94"/>
      <c r="G53" s="94"/>
      <c r="H53" s="94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</row>
    <row r="54" spans="1:20" ht="19.5" customHeight="1">
      <c r="A54" s="80"/>
      <c r="B54" s="80"/>
      <c r="C54" s="80"/>
      <c r="D54" s="80"/>
      <c r="E54" s="80"/>
      <c r="F54" s="80"/>
      <c r="G54" s="80"/>
      <c r="H54" s="95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</row>
    <row r="55" spans="1:20" ht="19.5" customHeight="1">
      <c r="A55" s="80"/>
      <c r="B55" s="80"/>
      <c r="C55" s="80"/>
      <c r="D55" s="80"/>
      <c r="E55" s="80"/>
      <c r="F55" s="80"/>
      <c r="G55" s="80"/>
      <c r="H55" s="95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12" customWidth="1"/>
    <col min="2" max="2" width="35.7109375" style="112" customWidth="1"/>
    <col min="3" max="4" width="25.7109375" style="112" customWidth="1"/>
    <col min="5" max="5" width="60.7109375" style="112" customWidth="1"/>
    <col min="6" max="6" width="25.7109375" style="112" customWidth="1"/>
    <col min="7" max="11" width="10.7109375" style="112" customWidth="1"/>
    <col min="12" max="16384" width="10.7109375" style="112"/>
  </cols>
  <sheetData>
    <row r="1" spans="1:234" ht="49.5" customHeight="1">
      <c r="A1" s="96"/>
      <c r="B1" s="96" t="s">
        <v>0</v>
      </c>
      <c r="C1" s="96"/>
      <c r="D1" s="96"/>
      <c r="E1" s="96"/>
      <c r="F1" s="96"/>
      <c r="G1" s="96"/>
      <c r="H1" s="96"/>
      <c r="I1" s="96"/>
      <c r="J1" s="96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97"/>
      <c r="B2" s="97" t="s">
        <v>1</v>
      </c>
      <c r="C2" s="98" t="s">
        <v>2</v>
      </c>
      <c r="D2" s="97"/>
      <c r="E2" s="97"/>
      <c r="F2" s="97"/>
      <c r="G2" s="97"/>
      <c r="H2" s="97"/>
      <c r="I2" s="97"/>
      <c r="J2" s="97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97"/>
      <c r="B3" s="97" t="s">
        <v>3</v>
      </c>
      <c r="C3" s="99" t="s">
        <v>4</v>
      </c>
      <c r="D3" s="99"/>
      <c r="E3" s="97"/>
      <c r="F3" s="97"/>
      <c r="G3" s="97"/>
      <c r="H3" s="97"/>
      <c r="I3" s="97"/>
      <c r="J3" s="97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97"/>
      <c r="B4" s="97" t="s">
        <v>5</v>
      </c>
      <c r="C4" s="100" t="s">
        <v>6</v>
      </c>
      <c r="D4" s="98">
        <v>2021</v>
      </c>
      <c r="E4" s="97"/>
      <c r="F4" s="97"/>
      <c r="G4" s="97"/>
      <c r="H4" s="97"/>
      <c r="I4" s="97"/>
      <c r="J4" s="97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97"/>
      <c r="B5" s="147" t="s">
        <v>7</v>
      </c>
      <c r="C5" s="147"/>
      <c r="D5" s="147"/>
      <c r="E5" s="147"/>
      <c r="F5" s="147"/>
      <c r="G5" s="97"/>
      <c r="H5" s="97"/>
      <c r="I5" s="97"/>
      <c r="J5" s="97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97"/>
      <c r="B6" s="98" t="s">
        <v>88</v>
      </c>
      <c r="C6" s="98"/>
      <c r="D6" s="97"/>
      <c r="E6" s="97"/>
      <c r="F6" s="97"/>
      <c r="G6" s="97"/>
      <c r="H6" s="97"/>
      <c r="I6" s="97"/>
      <c r="J6" s="9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01"/>
      <c r="B7" s="148" t="s">
        <v>89</v>
      </c>
      <c r="C7" s="149"/>
      <c r="D7" s="161"/>
      <c r="E7" s="102" t="s">
        <v>90</v>
      </c>
      <c r="F7" s="103" t="s">
        <v>91</v>
      </c>
      <c r="G7" s="101"/>
      <c r="H7" s="101"/>
      <c r="I7" s="101"/>
      <c r="J7" s="101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01"/>
      <c r="B8" s="163" t="s">
        <v>92</v>
      </c>
      <c r="C8" s="164"/>
      <c r="D8" s="165"/>
      <c r="E8" s="104" t="s">
        <v>93</v>
      </c>
      <c r="F8" s="105">
        <v>5</v>
      </c>
      <c r="G8" s="101"/>
      <c r="H8" s="101"/>
      <c r="I8" s="101"/>
      <c r="J8" s="10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01"/>
      <c r="B9" s="166"/>
      <c r="C9" s="167"/>
      <c r="D9" s="168"/>
      <c r="E9" s="104" t="s">
        <v>94</v>
      </c>
      <c r="F9" s="105">
        <v>5</v>
      </c>
      <c r="G9" s="101"/>
      <c r="H9" s="101"/>
      <c r="I9" s="101"/>
      <c r="J9" s="101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01"/>
      <c r="B10" s="169" t="s">
        <v>95</v>
      </c>
      <c r="C10" s="170"/>
      <c r="D10" s="171"/>
      <c r="E10" s="106" t="s">
        <v>96</v>
      </c>
      <c r="F10" s="105">
        <v>0</v>
      </c>
      <c r="G10" s="101"/>
      <c r="H10" s="101"/>
      <c r="I10" s="101"/>
      <c r="J10" s="101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01"/>
      <c r="B11" s="172"/>
      <c r="C11" s="173"/>
      <c r="D11" s="174"/>
      <c r="E11" s="106" t="s">
        <v>97</v>
      </c>
      <c r="F11" s="105">
        <v>0</v>
      </c>
      <c r="G11" s="101"/>
      <c r="H11" s="101"/>
      <c r="I11" s="101"/>
      <c r="J11" s="10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01"/>
      <c r="B12" s="175"/>
      <c r="C12" s="176"/>
      <c r="D12" s="177"/>
      <c r="E12" s="106" t="s">
        <v>98</v>
      </c>
      <c r="F12" s="105">
        <v>0</v>
      </c>
      <c r="G12" s="107"/>
      <c r="H12" s="107"/>
      <c r="I12" s="107"/>
      <c r="J12" s="10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01"/>
      <c r="B13" s="169" t="s">
        <v>99</v>
      </c>
      <c r="C13" s="170"/>
      <c r="D13" s="171"/>
      <c r="E13" s="106" t="s">
        <v>96</v>
      </c>
      <c r="F13" s="105">
        <v>0</v>
      </c>
      <c r="G13" s="107"/>
      <c r="H13" s="107"/>
      <c r="I13" s="107"/>
      <c r="J13" s="10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01"/>
      <c r="B14" s="172"/>
      <c r="C14" s="173"/>
      <c r="D14" s="174"/>
      <c r="E14" s="106" t="s">
        <v>97</v>
      </c>
      <c r="F14" s="105">
        <v>0</v>
      </c>
      <c r="G14" s="107"/>
      <c r="H14" s="107"/>
      <c r="I14" s="107"/>
      <c r="J14" s="10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01"/>
      <c r="B15" s="172"/>
      <c r="C15" s="173"/>
      <c r="D15" s="174"/>
      <c r="E15" s="106" t="s">
        <v>98</v>
      </c>
      <c r="F15" s="105">
        <v>0</v>
      </c>
      <c r="G15" s="107"/>
      <c r="H15" s="107"/>
      <c r="I15" s="107"/>
      <c r="J15" s="10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01"/>
      <c r="B16" s="175"/>
      <c r="C16" s="176"/>
      <c r="D16" s="177"/>
      <c r="E16" s="106" t="s">
        <v>100</v>
      </c>
      <c r="F16" s="105">
        <v>4</v>
      </c>
      <c r="G16" s="101"/>
      <c r="H16" s="101"/>
      <c r="I16" s="101"/>
      <c r="J16" s="101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01"/>
      <c r="B17" s="178" t="s">
        <v>101</v>
      </c>
      <c r="C17" s="178"/>
      <c r="D17" s="178"/>
      <c r="E17" s="106" t="s">
        <v>100</v>
      </c>
      <c r="F17" s="105">
        <v>0</v>
      </c>
      <c r="G17" s="101"/>
      <c r="H17" s="101"/>
      <c r="I17" s="101"/>
      <c r="J17" s="101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01"/>
      <c r="B18" s="178" t="s">
        <v>102</v>
      </c>
      <c r="C18" s="178"/>
      <c r="D18" s="178"/>
      <c r="E18" s="106" t="s">
        <v>100</v>
      </c>
      <c r="F18" s="105">
        <v>0</v>
      </c>
      <c r="G18" s="101"/>
      <c r="H18" s="101"/>
      <c r="I18" s="101"/>
      <c r="J18" s="101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01"/>
      <c r="B19" s="163" t="s">
        <v>103</v>
      </c>
      <c r="C19" s="170"/>
      <c r="D19" s="171"/>
      <c r="E19" s="106" t="s">
        <v>96</v>
      </c>
      <c r="F19" s="105">
        <v>0</v>
      </c>
      <c r="G19" s="101"/>
      <c r="H19" s="101"/>
      <c r="I19" s="101"/>
      <c r="J19" s="101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01"/>
      <c r="B20" s="172"/>
      <c r="C20" s="173"/>
      <c r="D20" s="174"/>
      <c r="E20" s="106" t="s">
        <v>104</v>
      </c>
      <c r="F20" s="105">
        <v>0</v>
      </c>
      <c r="G20" s="101"/>
      <c r="H20" s="101"/>
      <c r="I20" s="101"/>
      <c r="J20" s="101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01"/>
      <c r="B21" s="172"/>
      <c r="C21" s="173"/>
      <c r="D21" s="174"/>
      <c r="E21" s="106" t="s">
        <v>105</v>
      </c>
      <c r="F21" s="105">
        <v>0</v>
      </c>
      <c r="G21" s="101"/>
      <c r="H21" s="101"/>
      <c r="I21" s="101"/>
      <c r="J21" s="10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01"/>
      <c r="B22" s="172"/>
      <c r="C22" s="173"/>
      <c r="D22" s="174"/>
      <c r="E22" s="106" t="s">
        <v>106</v>
      </c>
      <c r="F22" s="105">
        <v>0</v>
      </c>
      <c r="G22" s="101"/>
      <c r="H22" s="101"/>
      <c r="I22" s="101"/>
      <c r="J22" s="101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01"/>
      <c r="B23" s="172"/>
      <c r="C23" s="173"/>
      <c r="D23" s="174"/>
      <c r="E23" s="106" t="s">
        <v>98</v>
      </c>
      <c r="F23" s="105">
        <v>0</v>
      </c>
      <c r="G23" s="101"/>
      <c r="H23" s="101"/>
      <c r="I23" s="101"/>
      <c r="J23" s="101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01"/>
      <c r="B24" s="172"/>
      <c r="C24" s="173"/>
      <c r="D24" s="174"/>
      <c r="E24" s="106" t="s">
        <v>100</v>
      </c>
      <c r="F24" s="105">
        <v>7</v>
      </c>
      <c r="G24" s="101"/>
      <c r="H24" s="101"/>
      <c r="I24" s="101"/>
      <c r="J24" s="101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01"/>
      <c r="B25" s="175"/>
      <c r="C25" s="176"/>
      <c r="D25" s="177"/>
      <c r="E25" s="106" t="s">
        <v>107</v>
      </c>
      <c r="F25" s="105">
        <v>0</v>
      </c>
      <c r="G25" s="101"/>
      <c r="H25" s="101"/>
      <c r="I25" s="101"/>
      <c r="J25" s="101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01"/>
      <c r="B26" s="163" t="s">
        <v>108</v>
      </c>
      <c r="C26" s="164"/>
      <c r="D26" s="165"/>
      <c r="E26" s="106" t="s">
        <v>105</v>
      </c>
      <c r="F26" s="105">
        <v>0</v>
      </c>
      <c r="G26" s="101"/>
      <c r="H26" s="101"/>
      <c r="I26" s="101"/>
      <c r="J26" s="101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01"/>
      <c r="B27" s="179"/>
      <c r="C27" s="180"/>
      <c r="D27" s="181"/>
      <c r="E27" s="106" t="s">
        <v>106</v>
      </c>
      <c r="F27" s="105">
        <v>0</v>
      </c>
      <c r="G27" s="101"/>
      <c r="H27" s="101"/>
      <c r="I27" s="101"/>
      <c r="J27" s="101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01"/>
      <c r="B28" s="179"/>
      <c r="C28" s="180"/>
      <c r="D28" s="181"/>
      <c r="E28" s="106" t="s">
        <v>98</v>
      </c>
      <c r="F28" s="105">
        <v>0</v>
      </c>
      <c r="G28" s="101"/>
      <c r="H28" s="101"/>
      <c r="I28" s="101"/>
      <c r="J28" s="101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01"/>
      <c r="B29" s="179"/>
      <c r="C29" s="180"/>
      <c r="D29" s="181"/>
      <c r="E29" s="106" t="s">
        <v>100</v>
      </c>
      <c r="F29" s="105">
        <v>0</v>
      </c>
      <c r="G29" s="101"/>
      <c r="H29" s="101"/>
      <c r="I29" s="101"/>
      <c r="J29" s="101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01"/>
      <c r="B30" s="179"/>
      <c r="C30" s="180"/>
      <c r="D30" s="181"/>
      <c r="E30" s="106" t="s">
        <v>107</v>
      </c>
      <c r="F30" s="105">
        <v>0</v>
      </c>
      <c r="G30" s="101"/>
      <c r="H30" s="101"/>
      <c r="I30" s="101"/>
      <c r="J30" s="101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01"/>
      <c r="B31" s="155" t="s">
        <v>109</v>
      </c>
      <c r="C31" s="155"/>
      <c r="D31" s="155"/>
      <c r="E31" s="155"/>
      <c r="F31" s="108">
        <f>SUM(F8:F30)</f>
        <v>21</v>
      </c>
      <c r="G31" s="101"/>
      <c r="H31" s="101"/>
      <c r="I31" s="101"/>
      <c r="J31" s="10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01"/>
      <c r="B32" s="109"/>
      <c r="C32" s="109"/>
      <c r="D32" s="109"/>
      <c r="E32" s="109"/>
      <c r="F32" s="110"/>
      <c r="G32" s="101"/>
      <c r="H32" s="101"/>
      <c r="I32" s="101"/>
      <c r="J32" s="101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97"/>
      <c r="B33" s="162" t="s">
        <v>110</v>
      </c>
      <c r="C33" s="162"/>
      <c r="D33" s="162"/>
      <c r="E33" s="162"/>
      <c r="F33" s="162"/>
      <c r="G33" s="97"/>
      <c r="H33" s="97"/>
      <c r="I33" s="97"/>
      <c r="J33" s="97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01"/>
      <c r="B34" s="155" t="s">
        <v>89</v>
      </c>
      <c r="C34" s="155"/>
      <c r="D34" s="155"/>
      <c r="E34" s="102" t="s">
        <v>90</v>
      </c>
      <c r="F34" s="103" t="s">
        <v>91</v>
      </c>
      <c r="G34" s="101"/>
      <c r="H34" s="101"/>
      <c r="I34" s="101"/>
      <c r="J34" s="101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01"/>
      <c r="B35" s="163" t="s">
        <v>111</v>
      </c>
      <c r="C35" s="170"/>
      <c r="D35" s="171"/>
      <c r="E35" s="104" t="s">
        <v>93</v>
      </c>
      <c r="F35" s="105">
        <v>2</v>
      </c>
      <c r="G35" s="101"/>
      <c r="H35" s="101"/>
      <c r="I35" s="101"/>
      <c r="J35" s="101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01"/>
      <c r="B36" s="172"/>
      <c r="C36" s="173"/>
      <c r="D36" s="174"/>
      <c r="E36" s="104" t="s">
        <v>94</v>
      </c>
      <c r="F36" s="105">
        <v>2</v>
      </c>
      <c r="G36" s="101"/>
      <c r="H36" s="101"/>
      <c r="I36" s="101"/>
      <c r="J36" s="101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01"/>
      <c r="B37" s="172"/>
      <c r="C37" s="173"/>
      <c r="D37" s="174"/>
      <c r="E37" s="106" t="s">
        <v>96</v>
      </c>
      <c r="F37" s="105">
        <v>0</v>
      </c>
      <c r="G37" s="101"/>
      <c r="H37" s="101"/>
      <c r="I37" s="101"/>
      <c r="J37" s="101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01"/>
      <c r="B38" s="172"/>
      <c r="C38" s="173"/>
      <c r="D38" s="174"/>
      <c r="E38" s="106" t="s">
        <v>97</v>
      </c>
      <c r="F38" s="105">
        <v>0</v>
      </c>
      <c r="G38" s="101"/>
      <c r="H38" s="101"/>
      <c r="I38" s="101"/>
      <c r="J38" s="101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01"/>
      <c r="B39" s="175"/>
      <c r="C39" s="176"/>
      <c r="D39" s="177"/>
      <c r="E39" s="106" t="s">
        <v>98</v>
      </c>
      <c r="F39" s="105">
        <v>0</v>
      </c>
      <c r="G39" s="101"/>
      <c r="H39" s="101"/>
      <c r="I39" s="101"/>
      <c r="J39" s="101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01"/>
      <c r="B40" s="163" t="s">
        <v>112</v>
      </c>
      <c r="C40" s="170"/>
      <c r="D40" s="171"/>
      <c r="E40" s="106" t="s">
        <v>113</v>
      </c>
      <c r="F40" s="105">
        <v>1</v>
      </c>
      <c r="G40" s="101"/>
      <c r="H40" s="101"/>
      <c r="I40" s="101"/>
      <c r="J40" s="101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01"/>
      <c r="B41" s="179"/>
      <c r="C41" s="173"/>
      <c r="D41" s="174"/>
      <c r="E41" s="106" t="s">
        <v>114</v>
      </c>
      <c r="F41" s="105">
        <v>1</v>
      </c>
      <c r="G41" s="101"/>
      <c r="H41" s="101"/>
      <c r="I41" s="101"/>
      <c r="J41" s="10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01"/>
      <c r="B42" s="175"/>
      <c r="C42" s="176"/>
      <c r="D42" s="177"/>
      <c r="E42" s="106" t="s">
        <v>115</v>
      </c>
      <c r="F42" s="105">
        <v>0</v>
      </c>
      <c r="G42" s="101"/>
      <c r="H42" s="101"/>
      <c r="I42" s="101"/>
      <c r="J42" s="101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01"/>
      <c r="B43" s="163" t="s">
        <v>116</v>
      </c>
      <c r="C43" s="170"/>
      <c r="D43" s="171"/>
      <c r="E43" s="106" t="s">
        <v>117</v>
      </c>
      <c r="F43" s="105">
        <v>0</v>
      </c>
      <c r="G43" s="101"/>
      <c r="H43" s="101"/>
      <c r="I43" s="101"/>
      <c r="J43" s="101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01"/>
      <c r="B44" s="179"/>
      <c r="C44" s="173"/>
      <c r="D44" s="174"/>
      <c r="E44" s="106" t="s">
        <v>118</v>
      </c>
      <c r="F44" s="105">
        <v>0</v>
      </c>
      <c r="G44" s="101"/>
      <c r="H44" s="101"/>
      <c r="I44" s="101"/>
      <c r="J44" s="101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01"/>
      <c r="B45" s="175"/>
      <c r="C45" s="176"/>
      <c r="D45" s="177"/>
      <c r="E45" s="106" t="s">
        <v>119</v>
      </c>
      <c r="F45" s="105">
        <v>0</v>
      </c>
      <c r="G45" s="101"/>
      <c r="H45" s="101"/>
      <c r="I45" s="101"/>
      <c r="J45" s="101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01"/>
      <c r="B46" s="163" t="s">
        <v>120</v>
      </c>
      <c r="C46" s="170"/>
      <c r="D46" s="171"/>
      <c r="E46" s="106" t="s">
        <v>121</v>
      </c>
      <c r="F46" s="105">
        <v>0</v>
      </c>
      <c r="G46" s="101"/>
      <c r="H46" s="101"/>
      <c r="I46" s="101"/>
      <c r="J46" s="101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01"/>
      <c r="B47" s="175"/>
      <c r="C47" s="176"/>
      <c r="D47" s="177"/>
      <c r="E47" s="106" t="s">
        <v>122</v>
      </c>
      <c r="F47" s="105">
        <v>0</v>
      </c>
      <c r="G47" s="101"/>
      <c r="H47" s="101"/>
      <c r="I47" s="101"/>
      <c r="J47" s="101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01"/>
      <c r="B48" s="155" t="s">
        <v>123</v>
      </c>
      <c r="C48" s="155"/>
      <c r="D48" s="155"/>
      <c r="E48" s="155"/>
      <c r="F48" s="108">
        <f>SUM(F35:F47)</f>
        <v>6</v>
      </c>
      <c r="G48" s="101"/>
      <c r="H48" s="101"/>
      <c r="I48" s="101"/>
      <c r="J48" s="101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01"/>
      <c r="B49" s="155" t="s">
        <v>124</v>
      </c>
      <c r="C49" s="155"/>
      <c r="D49" s="155"/>
      <c r="E49" s="155"/>
      <c r="F49" s="108">
        <f>F48+F31</f>
        <v>27</v>
      </c>
      <c r="G49" s="101"/>
      <c r="H49" s="101"/>
      <c r="I49" s="101"/>
      <c r="J49" s="101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01"/>
      <c r="B50" s="111" t="s">
        <v>125</v>
      </c>
      <c r="C50" s="101"/>
      <c r="D50" s="101"/>
      <c r="E50" s="101"/>
      <c r="F50" s="101"/>
      <c r="G50" s="101"/>
      <c r="H50" s="101"/>
      <c r="I50" s="101"/>
      <c r="J50" s="101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01"/>
      <c r="B51" s="182" t="s">
        <v>126</v>
      </c>
      <c r="C51" s="182"/>
      <c r="D51" s="182"/>
      <c r="E51" s="182"/>
      <c r="F51" s="182"/>
      <c r="G51" s="101"/>
      <c r="H51" s="101"/>
      <c r="I51" s="101"/>
      <c r="J51" s="10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0"/>
  <sheetViews>
    <sheetView showGridLines="0" workbookViewId="0"/>
  </sheetViews>
  <sheetFormatPr defaultColWidth="10.7109375" defaultRowHeight="15"/>
  <cols>
    <col min="1" max="1" width="2.5703125" style="28" customWidth="1"/>
    <col min="2" max="2" width="40.7109375" style="28" customWidth="1"/>
    <col min="3" max="3" width="35.7109375" style="28" customWidth="1"/>
    <col min="4" max="10" width="20.7109375" style="28" customWidth="1"/>
    <col min="11" max="15" width="9.140625" style="28" customWidth="1"/>
    <col min="16" max="16" width="10.7109375" style="28" customWidth="1"/>
    <col min="17" max="16384" width="10.7109375" style="28"/>
  </cols>
  <sheetData>
    <row r="1" spans="1:15" s="113" customFormat="1" ht="49.5" customHeight="1">
      <c r="A1" s="114"/>
      <c r="B1" s="115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s="3" customFormat="1" ht="30" customHeight="1">
      <c r="A2" s="116"/>
      <c r="B2" s="116" t="s">
        <v>1</v>
      </c>
      <c r="C2" s="117" t="s">
        <v>2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s="3" customFormat="1" ht="30" customHeight="1">
      <c r="A3" s="116"/>
      <c r="B3" s="116" t="s">
        <v>3</v>
      </c>
      <c r="C3" s="118" t="s">
        <v>4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15" s="3" customFormat="1" ht="30" customHeight="1">
      <c r="A4" s="116"/>
      <c r="B4" s="116" t="s">
        <v>5</v>
      </c>
      <c r="C4" s="119" t="s">
        <v>6</v>
      </c>
      <c r="D4" s="120" t="s">
        <v>127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1:15" s="53" customFormat="1" ht="39.75" customHeight="1">
      <c r="A5" s="121"/>
      <c r="B5" s="192" t="s">
        <v>7</v>
      </c>
      <c r="C5" s="192"/>
      <c r="D5" s="192"/>
      <c r="E5" s="192"/>
      <c r="F5" s="192"/>
      <c r="G5" s="192"/>
      <c r="H5" s="192"/>
      <c r="I5" s="192"/>
      <c r="J5" s="192"/>
      <c r="K5" s="121"/>
      <c r="L5" s="121"/>
      <c r="M5" s="121"/>
      <c r="N5" s="121"/>
      <c r="O5" s="121"/>
    </row>
    <row r="6" spans="1:15" s="3" customFormat="1" ht="19.5" customHeight="1">
      <c r="A6" s="116"/>
      <c r="B6" s="122"/>
      <c r="C6" s="122"/>
      <c r="D6" s="122"/>
      <c r="E6" s="122"/>
      <c r="F6" s="122"/>
      <c r="G6" s="122"/>
      <c r="H6" s="122"/>
      <c r="I6" s="122"/>
      <c r="J6" s="122"/>
      <c r="K6" s="116"/>
      <c r="L6" s="116"/>
      <c r="M6" s="116"/>
      <c r="N6" s="116"/>
      <c r="O6" s="116"/>
    </row>
    <row r="7" spans="1:15" s="3" customFormat="1" ht="39.75" customHeight="1">
      <c r="A7" s="116"/>
      <c r="B7" s="117" t="s">
        <v>128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</row>
    <row r="8" spans="1:15" ht="39.75" customHeight="1">
      <c r="A8" s="123"/>
      <c r="B8" s="190" t="s">
        <v>129</v>
      </c>
      <c r="C8" s="183"/>
      <c r="D8" s="183" t="s">
        <v>91</v>
      </c>
      <c r="E8" s="183"/>
      <c r="F8" s="183"/>
      <c r="G8" s="183"/>
      <c r="H8" s="183"/>
      <c r="I8" s="183"/>
      <c r="J8" s="184"/>
      <c r="K8" s="123"/>
      <c r="L8" s="123"/>
      <c r="M8" s="123"/>
      <c r="N8" s="123"/>
      <c r="O8" s="123"/>
    </row>
    <row r="9" spans="1:15" ht="30" customHeight="1">
      <c r="A9" s="123"/>
      <c r="B9" s="190" t="s">
        <v>130</v>
      </c>
      <c r="C9" s="183" t="s">
        <v>131</v>
      </c>
      <c r="D9" s="183" t="s">
        <v>132</v>
      </c>
      <c r="E9" s="183" t="s">
        <v>133</v>
      </c>
      <c r="F9" s="183" t="s">
        <v>134</v>
      </c>
      <c r="G9" s="183" t="s">
        <v>135</v>
      </c>
      <c r="H9" s="183" t="s">
        <v>136</v>
      </c>
      <c r="I9" s="183"/>
      <c r="J9" s="184"/>
      <c r="K9" s="123"/>
      <c r="L9" s="123"/>
      <c r="M9" s="123"/>
      <c r="N9" s="123"/>
      <c r="O9" s="123"/>
    </row>
    <row r="10" spans="1:15" ht="30" customHeight="1">
      <c r="A10" s="123"/>
      <c r="B10" s="190"/>
      <c r="C10" s="183"/>
      <c r="D10" s="183"/>
      <c r="E10" s="183"/>
      <c r="F10" s="183"/>
      <c r="G10" s="183"/>
      <c r="H10" s="124" t="s">
        <v>137</v>
      </c>
      <c r="I10" s="124" t="s">
        <v>138</v>
      </c>
      <c r="J10" s="125" t="s">
        <v>14</v>
      </c>
      <c r="K10" s="123"/>
      <c r="L10" s="123"/>
      <c r="M10" s="123"/>
      <c r="N10" s="123"/>
      <c r="O10" s="123"/>
    </row>
    <row r="11" spans="1:15" ht="34.5" customHeight="1">
      <c r="A11" s="123"/>
      <c r="B11" s="126" t="s">
        <v>139</v>
      </c>
      <c r="C11" s="126" t="s">
        <v>4</v>
      </c>
      <c r="D11" s="127">
        <v>903</v>
      </c>
      <c r="E11" s="128">
        <v>200</v>
      </c>
      <c r="F11" s="129">
        <v>4</v>
      </c>
      <c r="G11" s="130">
        <v>0</v>
      </c>
      <c r="H11" s="131">
        <v>1195</v>
      </c>
      <c r="I11" s="132">
        <v>1984</v>
      </c>
      <c r="J11" s="133">
        <f>H11+I11</f>
        <v>3179</v>
      </c>
      <c r="K11" s="123"/>
      <c r="L11" s="123"/>
      <c r="M11" s="123"/>
      <c r="N11" s="123"/>
      <c r="O11" s="123"/>
    </row>
    <row r="12" spans="1:15" ht="34.5" customHeight="1">
      <c r="A12" s="123"/>
      <c r="B12" s="185" t="s">
        <v>14</v>
      </c>
      <c r="C12" s="190"/>
      <c r="D12" s="134">
        <f t="shared" ref="D12:J12" si="0">SUM(D11:D11)</f>
        <v>903</v>
      </c>
      <c r="E12" s="134">
        <f t="shared" si="0"/>
        <v>200</v>
      </c>
      <c r="F12" s="134">
        <f t="shared" si="0"/>
        <v>4</v>
      </c>
      <c r="G12" s="134">
        <f t="shared" si="0"/>
        <v>0</v>
      </c>
      <c r="H12" s="134">
        <f t="shared" si="0"/>
        <v>1195</v>
      </c>
      <c r="I12" s="134">
        <f t="shared" si="0"/>
        <v>1984</v>
      </c>
      <c r="J12" s="135">
        <f t="shared" si="0"/>
        <v>3179</v>
      </c>
      <c r="K12" s="123"/>
      <c r="L12" s="123"/>
      <c r="M12" s="123"/>
      <c r="N12" s="123"/>
      <c r="O12" s="123"/>
    </row>
    <row r="13" spans="1:15" ht="30" customHeight="1">
      <c r="A13" s="123"/>
      <c r="B13" s="193"/>
      <c r="C13" s="193"/>
      <c r="D13" s="193"/>
      <c r="E13" s="193"/>
      <c r="F13" s="193"/>
      <c r="G13" s="193"/>
      <c r="H13" s="193"/>
      <c r="I13" s="193"/>
      <c r="J13" s="193"/>
      <c r="K13" s="123"/>
      <c r="L13" s="123"/>
      <c r="M13" s="123"/>
      <c r="N13" s="123"/>
      <c r="O13" s="123"/>
    </row>
    <row r="14" spans="1:15" ht="30" customHeight="1">
      <c r="A14" s="123"/>
      <c r="B14" s="194" t="s">
        <v>140</v>
      </c>
      <c r="C14" s="194"/>
      <c r="D14" s="194"/>
      <c r="E14" s="194"/>
      <c r="F14" s="194"/>
      <c r="G14" s="194"/>
      <c r="H14" s="194"/>
      <c r="I14" s="194"/>
      <c r="J14" s="194"/>
      <c r="K14" s="123"/>
      <c r="L14" s="123"/>
      <c r="M14" s="123"/>
      <c r="N14" s="123"/>
      <c r="O14" s="123"/>
    </row>
    <row r="15" spans="1:15" ht="39.75" customHeight="1">
      <c r="A15" s="123"/>
      <c r="B15" s="185" t="s">
        <v>141</v>
      </c>
      <c r="C15" s="190"/>
      <c r="D15" s="124" t="s">
        <v>142</v>
      </c>
      <c r="E15" s="184" t="s">
        <v>143</v>
      </c>
      <c r="F15" s="185"/>
      <c r="G15" s="185"/>
      <c r="H15" s="185"/>
      <c r="I15" s="185"/>
      <c r="J15" s="185"/>
      <c r="K15" s="123"/>
      <c r="L15" s="123"/>
      <c r="M15" s="123"/>
      <c r="N15" s="123"/>
      <c r="O15" s="123"/>
    </row>
    <row r="16" spans="1:15" ht="34.5" customHeight="1">
      <c r="A16" s="123"/>
      <c r="B16" s="186" t="s">
        <v>144</v>
      </c>
      <c r="C16" s="187"/>
      <c r="D16" s="136">
        <v>910.08</v>
      </c>
      <c r="E16" s="188" t="s">
        <v>145</v>
      </c>
      <c r="F16" s="189"/>
      <c r="G16" s="189"/>
      <c r="H16" s="189"/>
      <c r="I16" s="189"/>
      <c r="J16" s="189"/>
      <c r="K16" s="123"/>
      <c r="L16" s="123"/>
      <c r="M16" s="123"/>
      <c r="N16" s="123"/>
      <c r="O16" s="123"/>
    </row>
    <row r="17" spans="1:15" ht="34.5" customHeight="1">
      <c r="A17" s="123"/>
      <c r="B17" s="186" t="s">
        <v>146</v>
      </c>
      <c r="C17" s="187"/>
      <c r="D17" s="136">
        <v>719.62</v>
      </c>
      <c r="E17" s="188" t="s">
        <v>147</v>
      </c>
      <c r="F17" s="189"/>
      <c r="G17" s="189"/>
      <c r="H17" s="189"/>
      <c r="I17" s="189"/>
      <c r="J17" s="189"/>
      <c r="K17" s="123"/>
      <c r="L17" s="123"/>
      <c r="M17" s="123"/>
      <c r="N17" s="123"/>
      <c r="O17" s="123"/>
    </row>
    <row r="18" spans="1:15" ht="34.5" customHeight="1">
      <c r="A18" s="123"/>
      <c r="B18" s="186" t="s">
        <v>148</v>
      </c>
      <c r="C18" s="187"/>
      <c r="D18" s="136"/>
      <c r="E18" s="191" t="s">
        <v>149</v>
      </c>
      <c r="F18" s="186"/>
      <c r="G18" s="186"/>
      <c r="H18" s="186"/>
      <c r="I18" s="186"/>
      <c r="J18" s="186"/>
      <c r="K18" s="123"/>
      <c r="L18" s="123"/>
      <c r="M18" s="123"/>
      <c r="N18" s="123"/>
      <c r="O18" s="123"/>
    </row>
    <row r="19" spans="1:15" ht="34.5" customHeight="1">
      <c r="A19" s="123"/>
      <c r="B19" s="186" t="s">
        <v>150</v>
      </c>
      <c r="C19" s="187"/>
      <c r="D19" s="137" t="s">
        <v>151</v>
      </c>
      <c r="E19" s="188" t="s">
        <v>152</v>
      </c>
      <c r="F19" s="189"/>
      <c r="G19" s="189"/>
      <c r="H19" s="189"/>
      <c r="I19" s="189"/>
      <c r="J19" s="189"/>
      <c r="K19" s="123"/>
      <c r="L19" s="123"/>
      <c r="M19" s="123"/>
      <c r="N19" s="123"/>
      <c r="O19" s="123"/>
    </row>
    <row r="20" spans="1:15" ht="34.5" customHeight="1">
      <c r="A20" s="123"/>
      <c r="B20" s="186" t="s">
        <v>153</v>
      </c>
      <c r="C20" s="187"/>
      <c r="D20" s="136">
        <f>IF(C11="TSE",441.88,249.4)</f>
        <v>441.88</v>
      </c>
      <c r="E20" s="191" t="s">
        <v>154</v>
      </c>
      <c r="F20" s="186"/>
      <c r="G20" s="186"/>
      <c r="H20" s="186"/>
      <c r="I20" s="186"/>
      <c r="J20" s="186"/>
      <c r="K20" s="123"/>
      <c r="L20" s="123"/>
      <c r="M20" s="123"/>
      <c r="N20" s="123"/>
      <c r="O20" s="123"/>
    </row>
    <row r="21" spans="1:15" ht="15" customHeight="1">
      <c r="A21" s="123"/>
      <c r="B21" s="138"/>
      <c r="C21" s="138"/>
      <c r="D21" s="138"/>
      <c r="E21" s="139"/>
      <c r="F21" s="139"/>
      <c r="G21" s="139"/>
      <c r="H21" s="139"/>
      <c r="I21" s="139"/>
      <c r="J21" s="139"/>
      <c r="K21" s="123"/>
      <c r="L21" s="123"/>
      <c r="M21" s="123"/>
      <c r="N21" s="123"/>
      <c r="O21" s="123"/>
    </row>
    <row r="22" spans="1:15" ht="15" customHeight="1">
      <c r="A22" s="123"/>
      <c r="B22" s="182"/>
      <c r="C22" s="182"/>
      <c r="D22" s="182"/>
      <c r="E22" s="182"/>
      <c r="F22" s="182"/>
      <c r="G22" s="182"/>
      <c r="H22" s="182"/>
      <c r="I22" s="182"/>
      <c r="J22" s="182"/>
      <c r="K22" s="123"/>
      <c r="L22" s="123"/>
      <c r="M22" s="123"/>
      <c r="N22" s="123"/>
      <c r="O22" s="123"/>
    </row>
    <row r="23" spans="1:15" ht="15" customHeight="1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</row>
    <row r="24" spans="1:15" ht="15" customHeight="1">
      <c r="A24" s="123"/>
      <c r="B24" s="123"/>
      <c r="C24" s="123"/>
      <c r="D24" s="123"/>
      <c r="E24" s="123"/>
      <c r="F24" s="123"/>
      <c r="G24" s="123"/>
      <c r="H24" s="140"/>
      <c r="I24" s="123"/>
      <c r="J24" s="123"/>
      <c r="K24" s="123"/>
      <c r="L24" s="123"/>
      <c r="M24" s="123"/>
      <c r="N24" s="123"/>
      <c r="O24" s="123"/>
    </row>
    <row r="25" spans="1:15" ht="15" customHeigh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</row>
    <row r="26" spans="1:15" ht="1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</row>
    <row r="27" spans="1:15" ht="15" customHeight="1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</row>
    <row r="28" spans="1:15" ht="15" customHeight="1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</row>
    <row r="29" spans="1:15" ht="15" customHeight="1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</row>
    <row r="30" spans="1:15" ht="15" customHeight="1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</row>
    <row r="31" spans="1:15" ht="15" customHeight="1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</row>
    <row r="32" spans="1:15" ht="15" customHeight="1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</row>
    <row r="33" spans="1:15" ht="15" customHeight="1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</row>
    <row r="34" spans="1:15" ht="15" customHeight="1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</row>
    <row r="35" spans="1:15" ht="15" customHeight="1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</row>
    <row r="36" spans="1:15" ht="15" customHeight="1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</row>
    <row r="37" spans="1:15" ht="15" customHeight="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1:15" ht="15" customHeight="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</row>
    <row r="39" spans="1:15" ht="15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</row>
    <row r="40" spans="1:15" ht="15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</row>
  </sheetData>
  <mergeCells count="26">
    <mergeCell ref="B5:J5"/>
    <mergeCell ref="E17:J17"/>
    <mergeCell ref="B18:C18"/>
    <mergeCell ref="E18:J18"/>
    <mergeCell ref="E16:J16"/>
    <mergeCell ref="B12:C12"/>
    <mergeCell ref="B13:J13"/>
    <mergeCell ref="B14:J14"/>
    <mergeCell ref="B8:C8"/>
    <mergeCell ref="B9:B10"/>
    <mergeCell ref="C9:C10"/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E19:J19"/>
    <mergeCell ref="B15:C15"/>
    <mergeCell ref="B20:C20"/>
    <mergeCell ref="E20:J20"/>
    <mergeCell ref="B17:C17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rafael.cardoso</cp:lastModifiedBy>
  <dcterms:created xsi:type="dcterms:W3CDTF">2022-01-28T17:08:10Z</dcterms:created>
  <dcterms:modified xsi:type="dcterms:W3CDTF">2022-01-28T18:47:23Z</dcterms:modified>
</cp:coreProperties>
</file>