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OV_PROVIMENTO_E_VACANCIA" r:id="rId3" sheetId="1" state="veryHidden"/>
    <sheet name="CARGOS_EFETIVOS_ATIVOS" r:id="rId4" sheetId="2" state="veryHidden"/>
    <sheet name="MOVIMENTAÇÃO_CARGOS_E_FUNÇÕES" r:id="rId5" sheetId="3" state="veryHidden"/>
    <sheet name="MOV_REESTRUTURAÇÃO_CJ_E_FC" r:id="rId6" sheetId="4" state="veryHidden"/>
    <sheet name="MOV_FUNÇÕES_ZONA_ELEITORAL" r:id="rId7" sheetId="5" state="veryHidden"/>
    <sheet name="MOV_ZONAS_ELEITORAIS" r:id="rId8" sheetId="6" state="veryHidden"/>
    <sheet name="MOV_REDISTRIBUIÇÃO" r:id="rId9" sheetId="7" state="veryHidden"/>
    <sheet name="ANEXO IV-D" r:id="rId10" sheetId="8" state="visible"/>
  </sheets>
</workbook>
</file>

<file path=xl/sharedStrings.xml><?xml version="1.0" encoding="utf-8"?>
<sst xmlns="http://schemas.openxmlformats.org/spreadsheetml/2006/main" count="4830" uniqueCount="373">
  <si>
    <t/>
  </si>
  <si>
    <t>MOVIMENTAÇÃO PROVIMENTOS E VACÂNCIAS DE CARGOS EFETIVOS - EXCETO REDISTRIBUIÇÕES</t>
  </si>
  <si>
    <t>MÊS BASE:</t>
  </si>
  <si>
    <t>AGOSTO</t>
  </si>
  <si>
    <t>2020</t>
  </si>
  <si>
    <t>UNIDADE:</t>
  </si>
  <si>
    <t>14101</t>
  </si>
  <si>
    <t>TSE</t>
  </si>
  <si>
    <t>CARGOS EFETIVOS</t>
  </si>
  <si>
    <t>JANEIRO</t>
  </si>
  <si>
    <t>FEVEREIRO</t>
  </si>
  <si>
    <t>MARÇO</t>
  </si>
  <si>
    <t>ABRIL</t>
  </si>
  <si>
    <t>MAIO</t>
  </si>
  <si>
    <t>JUNHO</t>
  </si>
  <si>
    <t>JULHO</t>
  </si>
  <si>
    <t>SETEMBRO</t>
  </si>
  <si>
    <t>OUTUBRO</t>
  </si>
  <si>
    <t>NOVEMBRO</t>
  </si>
  <si>
    <t>DEZEMBRO</t>
  </si>
  <si>
    <t>TOTAL</t>
  </si>
  <si>
    <t>ENTRADAS</t>
  </si>
  <si>
    <t>SAÍDAS</t>
  </si>
  <si>
    <t>CARGOS EFETIVOS AUTORIZADOS EM LEGISLAÇÕES ANTERIORES</t>
  </si>
  <si>
    <t>ANALISTA JUDICIÁRIO</t>
  </si>
  <si>
    <t>C</t>
  </si>
  <si>
    <t>B</t>
  </si>
  <si>
    <t>A</t>
  </si>
  <si>
    <t>TOTAL ANALISTAS</t>
  </si>
  <si>
    <t>TÉCNICO JUDICIÁRIO</t>
  </si>
  <si>
    <t>TOTAL TÉCNICOS</t>
  </si>
  <si>
    <t>AUXILIAR JUDICIÁRIO</t>
  </si>
  <si>
    <t>TOTAL AUXILIAR</t>
  </si>
  <si>
    <t>TOTAL LEG ANTERIORES</t>
  </si>
  <si>
    <t>CARGOS EFETIVOS AUTORIZADOS NA LEI Nº 11.202/2005</t>
  </si>
  <si>
    <t>TOTAL LEI 11.202/2005</t>
  </si>
  <si>
    <t>CARGOS EFETIVOS AUTORIZADOS NA LEI Nº 13.250/2016</t>
  </si>
  <si>
    <t>TOTAL LEI 13.250/2016</t>
  </si>
  <si>
    <t>CARGOS EFETIVOS AUTORIZADOS NA LEI Nº 10.842/2004</t>
  </si>
  <si>
    <t>TOTAL LEI 10.842/2004</t>
  </si>
  <si>
    <t>CARGOS EFETIVOS AUTORIZADOS NA LEI Nº 13.150/2015</t>
  </si>
  <si>
    <t>TOTAL LEI 13.150/2015</t>
  </si>
  <si>
    <t>PROVIMENTOS CARGOS EFETIVOS EXCEDENTES</t>
  </si>
  <si>
    <t>TOTAL EXCEDENTES</t>
  </si>
  <si>
    <t>TOTAL GERAL</t>
  </si>
  <si>
    <t>OBSERVAÇÕES:</t>
  </si>
  <si>
    <t>Portaria de declaração de cago vago por motivo de falecimento anexa</t>
  </si>
  <si>
    <t>RESUMO DA MOVIMENTAÇÃO PROVIMENTOS E VACÂNCIAS DE CARGOS EFETIVOS, EXCETO REDISTRIBUIÇÕES</t>
  </si>
  <si>
    <t>TOTAL CARGOS SEM EXCEDENTES</t>
  </si>
  <si>
    <t>ANALISTA JUDICIÁRIO EXCEDENTES</t>
  </si>
  <si>
    <t>TÉCNICO JUDICIÁRIO EXCEDENTES</t>
  </si>
  <si>
    <t>AUXILIAR JUDICIÁRIO EXCEDENTES</t>
  </si>
  <si>
    <t>TOTAL CARGOS EXCEDENTES</t>
  </si>
  <si>
    <t>TOTAL ANALISTA JUDICIÁRIO</t>
  </si>
  <si>
    <t>TOTAL TÉCNICO JUDICIÁRIO</t>
  </si>
  <si>
    <t>TOTAL AUXILIAR JUDICIÁRIO</t>
  </si>
  <si>
    <t>TOTAL GERAL CARGOS</t>
  </si>
  <si>
    <t>CARGOS EFETIVOS ATIVOS PROVIDOS ATÉ O MÊS BASE</t>
  </si>
  <si>
    <t>CARREIRA / 
CLASSE PADRÃO</t>
  </si>
  <si>
    <t>LEGISLAÇÕES
ANTERIORES</t>
  </si>
  <si>
    <t>LEI 11.202/2002</t>
  </si>
  <si>
    <t>LEI 13.250/2016</t>
  </si>
  <si>
    <t>PL 7990/2014</t>
  </si>
  <si>
    <t>PL 1775/2015</t>
  </si>
  <si>
    <t>PL 2816/2015</t>
  </si>
  <si>
    <t>PL A SER CRIADO</t>
  </si>
  <si>
    <t>LEI 10.842/2004</t>
  </si>
  <si>
    <t>LEI 13.150/2015</t>
  </si>
  <si>
    <t>TOTAL ATIVOS</t>
  </si>
  <si>
    <t>CARGOS
EXCEDENTES</t>
  </si>
  <si>
    <t>TOTAL CARGOS ATIVOS 
COM EXCEDENTES</t>
  </si>
  <si>
    <t>ESTABILIDADE 
CARGOS  EFETIVOS</t>
  </si>
  <si>
    <t>DETALHAMENTO DO QUANTITATIVO FÍSICO DE SERVIDORES NOS CARGOS:</t>
  </si>
  <si>
    <t>QTDE
FÍSICO</t>
  </si>
  <si>
    <t>QTDE
ANUÊNIOS</t>
  </si>
  <si>
    <t>NOVAS 
AVERBAÇÕES 
ANUÊNIOS</t>
  </si>
  <si>
    <t>ESTÁVEIS</t>
  </si>
  <si>
    <t>NÃO   
ESTÁVEIS</t>
  </si>
  <si>
    <t>EM   
EXERCÍCIO
NA UO</t>
  </si>
  <si>
    <t>CEDIDOS ÀS ESFERAS:</t>
  </si>
  <si>
    <t>EM LOTAÇÃO PROVISÓRIA NAS ESFERAS:</t>
  </si>
  <si>
    <t>REMOVIDOS</t>
  </si>
  <si>
    <t>EM LICENÇA
NÃO
REMUNERADA</t>
  </si>
  <si>
    <t>FEDERAL:
JUSTIÇA 
ELEITORAL</t>
  </si>
  <si>
    <t>FEDERAL:
OUTROS
ÓRGÃOS</t>
  </si>
  <si>
    <t>ESTADUAL</t>
  </si>
  <si>
    <t>MUNICIPAL</t>
  </si>
  <si>
    <t>FEDERAL:
JUSTIÇA  
ELEITORAL</t>
  </si>
  <si>
    <t>ANALISTA</t>
  </si>
  <si>
    <t xml:space="preserve"> - </t>
  </si>
  <si>
    <t>CARGOS PROVIDOS</t>
  </si>
  <si>
    <t>DIFERENÇA</t>
  </si>
  <si>
    <t>CARGOS VAGOS</t>
  </si>
  <si>
    <t>TÉCNICO</t>
  </si>
  <si>
    <t>AUXILIAR</t>
  </si>
  <si>
    <t>TOTAL AUXILIARES</t>
  </si>
  <si>
    <t>TOTAL CARGOS PROVIDOS</t>
  </si>
  <si>
    <t>TOTAL CARGOS VAGOS</t>
  </si>
  <si>
    <t>TOTAL CARGOS</t>
  </si>
  <si>
    <t>Portarias de redistribuição anexas</t>
  </si>
  <si>
    <t>Tribunal Superior Eleitoral
SEDAF/CODEC/SOF</t>
  </si>
  <si>
    <t>MOVIMENTAÇÃO DE CARGOS E FUNÇÕES: PROVIMENTOS, VACÂNCIAS, REDISTRIBUIÇÕES, DESIGNAÇÕES E EXONERAÇÕES ATÉ O MÊS BASE</t>
  </si>
  <si>
    <t>I - MOVIMENTAÇÃO DE CARGOS E FUNÇÕES (EXCETO CARGOS DE ÁREA FIM E FUNÇÕES DE ZONAS ELEITORAIS)</t>
  </si>
  <si>
    <t>CARGOS/FUNÇÕES</t>
  </si>
  <si>
    <t>EXERCÍCIO ANTERIOR</t>
  </si>
  <si>
    <t>MOVIMENTAÇÃO EM JANEIRO</t>
  </si>
  <si>
    <t>MOVIMENTAÇÃO EM  FEVEREIRO</t>
  </si>
  <si>
    <t>MOVIMENTAÇÃO EM  MARÇO</t>
  </si>
  <si>
    <t>MOVIMENTAÇÃO EM ABRIL</t>
  </si>
  <si>
    <t>MOVIMENTAÇÃO EM MAIO</t>
  </si>
  <si>
    <t>MOVIMENTAÇÃO EM JUNHO</t>
  </si>
  <si>
    <t>MOVIMENTAÇÃO EM JULHO</t>
  </si>
  <si>
    <t>MOVIMENTAÇÃO EM  AGOSTO</t>
  </si>
  <si>
    <t>MOVIMENTAÇÃO EM SETEMBRO</t>
  </si>
  <si>
    <t>MOVIMENTAÇÃO EM OUTUBRO</t>
  </si>
  <si>
    <t>MOVIMENTAÇÃO EM NOVEMBRO</t>
  </si>
  <si>
    <t>MOVIMENTAÇÃO EM DEZEMBRO</t>
  </si>
  <si>
    <t>TOTAL CARGOS E FUNÇÕES ATÉ O MÊS BASE</t>
  </si>
  <si>
    <t xml:space="preserve"> CARGOS 
FUNÇÕES 
NUNCA  
PROVIDOS</t>
  </si>
  <si>
    <t>TOTAL PROVIDOS + VAGOS</t>
  </si>
  <si>
    <t>CARGOS 
TOTAIS</t>
  </si>
  <si>
    <t>PROVIDOS ATÉ DEZ  2019</t>
  </si>
  <si>
    <t>CARGOS  
 TOTAIS</t>
  </si>
  <si>
    <t>PROVIDOS</t>
  </si>
  <si>
    <t>VAGOS</t>
  </si>
  <si>
    <t>CARGOS EFETIVOS E FUNÇÕES AUTORIZADOS EM LEGISLAÇÕES ANTERIORES</t>
  </si>
  <si>
    <t xml:space="preserve">Analista Judiciário </t>
  </si>
  <si>
    <t xml:space="preserve">Técnico Judiciário </t>
  </si>
  <si>
    <t>Auxiliar Judiciário</t>
  </si>
  <si>
    <t>CJ 04</t>
  </si>
  <si>
    <t>CJ 03</t>
  </si>
  <si>
    <t>CJ 02</t>
  </si>
  <si>
    <t>CJ 01</t>
  </si>
  <si>
    <t>FC-06</t>
  </si>
  <si>
    <t>FC-05</t>
  </si>
  <si>
    <t>FC-04</t>
  </si>
  <si>
    <t>FC-03</t>
  </si>
  <si>
    <t>FC-02</t>
  </si>
  <si>
    <t>FC-01</t>
  </si>
  <si>
    <t>SUBTOTAL</t>
  </si>
  <si>
    <t>CARGOS EFETIVOS E FUNÇÕES AUTORIZADOS NA LEI Nº 11.202/2005</t>
  </si>
  <si>
    <t>CARGOS EFETIVOS E FUNÇÕES AUTORIZADOS NA LEI Nº 13.250/2016</t>
  </si>
  <si>
    <t>CARGOS EFETIVOS E FUNÇÕES AUTORIZADOS NA LEI Nº XX.XXX/20XX - PL 7990/2014 - STI</t>
  </si>
  <si>
    <t>CARGOS EFETIVOS E FUNÇÕES AUTORIZADOS NA LEI Nº XX.XXX/20XX - PL 1775/2015 - RCN</t>
  </si>
  <si>
    <t>CARGOS EFETIVOS E FUNÇÕES AUTORIZADOS NA LEI Nº XX.XXX/20XX - PL 2816/2015 - CONTAS PARTIDÁRIAS</t>
  </si>
  <si>
    <t>CARGOS EFETIVOS E FUNÇÕES AUTORIZADOS NA LEI Nº XX.XXX/20XX - PL A SER CRIADO</t>
  </si>
  <si>
    <t>ZONAS ELEITORAIS - CARGOS EFETIVOS AUTORIZADOS NA LEI Nº 10.842/2004</t>
  </si>
  <si>
    <t>Juízes</t>
  </si>
  <si>
    <t>Promotores</t>
  </si>
  <si>
    <t>Chefia de Cartório Capital (FC-04)</t>
  </si>
  <si>
    <t>Chefia de Cartório Interior (FC-01)</t>
  </si>
  <si>
    <t>NOVAS ZONAS ELEITORAIS CRIADAS DE 2004 A 2015 (NZE AUTORIZADAS E HOMOLOGADAS NÃO CONTEMPLADAS NA LEI Nº 10.842/2004) E CARGOS ÁREA FIM (JUÍZES E PROMOTORES)</t>
  </si>
  <si>
    <t>Chefia de Cartório Capital (pro-labore)</t>
  </si>
  <si>
    <t>Chefia de Cartório Interior (pro-labore)</t>
  </si>
  <si>
    <t>NOVAS ZONAS ELEITORAIS CRIADAS NO EXERCÍCIO ATUAL (NZE AUTORIZADAS E HOMOLOGADAS)</t>
  </si>
  <si>
    <t>Chefia de Cartório (pro-labore)</t>
  </si>
  <si>
    <t>ZONAS ELEITORAIS - CARGOS EFETIVOS AUTORIZADOS NA LEI Nº 13.150/2015</t>
  </si>
  <si>
    <t>Chefia de Cartório (FC-06)</t>
  </si>
  <si>
    <t>FC Assistente (FC-01)</t>
  </si>
  <si>
    <t>NOVAS ZONAS ELEITORAIS CRIADAS (NZE AUTORIZADAS E HOMOLOGADAS NÃO CONTEMPLADAS NAS LEIS Nº 10.842/2004 E Nº 13.150/2015)</t>
  </si>
  <si>
    <t>TOTAL I</t>
  </si>
  <si>
    <t>II - MOVIMENTAÇÃO DE CARGOS DE ÁREA FIM E FUNÇÕES DE ZONAS ELEITORAIS</t>
  </si>
  <si>
    <t>CARGOS ÁREA FIM
FUNÇÕES DE ZONAS
ELEITORAIS</t>
  </si>
  <si>
    <t>CARGOS
FUNÇÕES
NUNCA
OCUPADOS</t>
  </si>
  <si>
    <t>OCUPADOS</t>
  </si>
  <si>
    <t>CARGOS
TOTAIS</t>
  </si>
  <si>
    <t>CARGOS ÁREA FIM</t>
  </si>
  <si>
    <t>Juízes Colaboradores</t>
  </si>
  <si>
    <t>Juízes Eleitorais</t>
  </si>
  <si>
    <t>Promotores  Eleitorais</t>
  </si>
  <si>
    <t>FUNÇÕES DE ZONAS ELEITORAIS</t>
  </si>
  <si>
    <t>Assist. Ch. Cartório (FC-01)</t>
  </si>
  <si>
    <t>FC-06   (Função Zona Eleitoral)</t>
  </si>
  <si>
    <t>FC-05   (Função Zona Eleitoral)</t>
  </si>
  <si>
    <t>FC-04   (Função Zona Eleitoral)</t>
  </si>
  <si>
    <t>FC-03   (Função Zona Eleitoral)</t>
  </si>
  <si>
    <t>FC-02   (Função Zona Eleitoral)</t>
  </si>
  <si>
    <t>FC-01   (Função Zona Eleitoral)</t>
  </si>
  <si>
    <t>TOTAL II</t>
  </si>
  <si>
    <t>TOTAL GERAL (I+II)</t>
  </si>
  <si>
    <t>0</t>
  </si>
  <si>
    <t>RESUMO DA MOVIMENTAÇÃO DE CARGOS EFETIVOS</t>
  </si>
  <si>
    <t>MOVIMENTAÇÃO</t>
  </si>
  <si>
    <t>CARGOS 
 TOTAIS</t>
  </si>
  <si>
    <t>CARGOS TOTAIS</t>
  </si>
  <si>
    <t>TOTAL GERAL CARGOS EFETIVOS</t>
  </si>
  <si>
    <t>RESUMO DA MOVIMENTAÇÃO DE CARGOS E FUNÇÕES COMISSIONADOS</t>
  </si>
  <si>
    <t>CARGOS E FUNÇÕES COMISSIONADOS</t>
  </si>
  <si>
    <t>SUBTOTAL CARGOS/FUNÇÕES SEC</t>
  </si>
  <si>
    <t>SUBTOTAL CARGOS/FUNÇÕES ZE</t>
  </si>
  <si>
    <t>TOTAL CARGOS/FUNÇÕES</t>
  </si>
  <si>
    <t>MOVIMENTAÇÃO DE REESTRUTURAÇÃO DE CARGOS E FUNÇÕES COMISSIONADOS</t>
  </si>
  <si>
    <t>CARGOS/FUNÇÕES
COMISSIONADOS</t>
  </si>
  <si>
    <t>CARGOS
FUNÇÕES
TOTAIS
EXERCÍCIO
ANTERIOR</t>
  </si>
  <si>
    <t>QUANTITATIVO DE REESTRUTURAÇÃO DE CARGOS E FUNÇÕES COMISSIONADOS</t>
  </si>
  <si>
    <t>CARGOS E FUNÇÕES
ATÉ O MÊS BASE</t>
  </si>
  <si>
    <t>CRIADOS</t>
  </si>
  <si>
    <t>EXTINTOS</t>
  </si>
  <si>
    <t>CARGOS
FUNÇÕES
TOTAIS</t>
  </si>
  <si>
    <t>CARGOS 
FUNÇÕES
TOTAIS</t>
  </si>
  <si>
    <t>CARGOS E FUNÇÕES AUTORIZADOS EM LEGISLAÇÕES ANTERIORES</t>
  </si>
  <si>
    <t>CARGOS E FUNÇÕES AUTORIZADOS NA LEI Nº 11.202/2005</t>
  </si>
  <si>
    <t>CARGOS E FUNÇÕES AUTORIZADOS NA LEI Nº 13.250/2016</t>
  </si>
  <si>
    <t>ATO LEGAL REESTRUTURAÇÃO</t>
  </si>
  <si>
    <t>Resolução TSE nº 23612 de 8 de janeiro de 2020</t>
  </si>
  <si>
    <t>Resolução TSE n° 23619, de 26 de maio de 2020</t>
  </si>
  <si>
    <t xml:space="preserve">Resolução anexa
todas as FC e CJ criadas a partir da resolução TSE n° 23.619, de 26 de maio de 2020 foram enquadras na Lei 13.250/2016 </t>
  </si>
  <si>
    <t>RESUMO DA MOVIMENTAÇÃO DE REESTRUTURAÇÃO DE CARGOS E FUNÇÕES COMISSIONADOS</t>
  </si>
  <si>
    <t>SUBTOTAL CJ</t>
  </si>
  <si>
    <t>SUBTOTAL FC</t>
  </si>
  <si>
    <t>TOTAL GERAL (CJ + FC)</t>
  </si>
  <si>
    <t>MOVIMENTAÇÃO QUANTITATIVO DE CARGOS AREA FIM E FUNÇÕES DE ZONAS ELEITORAIS</t>
  </si>
  <si>
    <t>RESOLUÇÕES TSE Nº 23.512, 23.520, 23.522, 23.539 E 23.541/2017</t>
  </si>
  <si>
    <t>I - MOVIMENTAÇÃO DO QUANTITATIVO DE CARGOS ÁREA FIM E FUNÇÕES PRÓ-LABORE DE ZONAS ELEITORAIS</t>
  </si>
  <si>
    <t>CARGOS ÁREA FIM
E FUNÇÕES PRO-LABORE</t>
  </si>
  <si>
    <t>QUANTITATIVO DE CARGOS ÁREA FIM E FUNÇÕES PRÓ-LABORE DE ZONAS ELEITORAIS EXERCÍCIO ANTERIOR</t>
  </si>
  <si>
    <t>QUANTITATIVO DE CARGOS ÁREA FIM E FUNÇÕES PRÓ-LABORE DE ZONAS ELEITORAIS
NO EXERCÍCIO ATUAL</t>
  </si>
  <si>
    <t>QUANTITATIVO DE CARGOS ÁREA FIM E FUNÇÕES PRÓ-LABORE DE ZONAS ELEITORAIS
 ACUMULADO ATÉ O  EXERCÍCIO ATUAL</t>
  </si>
  <si>
    <t>TOTAL
CARGOS ÁREA FIM
FUNÇÕES PRO-LAB
ATÉ ABRIL-2017</t>
  </si>
  <si>
    <t>CARGOS AREA FIM E FUNÇÃO PRÓ-LABORE
NO REMANEJAMENTO DE ZONAS</t>
  </si>
  <si>
    <t>CARGOS AREA FIM E FUNÇÃO PRÓ-LABORE 
NA CRIACAO/EXTINCAO DE ZONAS</t>
  </si>
  <si>
    <t>TOTAL
CARGOS AREA FIM
FUNÇÃO PRO-LAB
EXERC. ANTERIOR</t>
  </si>
  <si>
    <t>QTDE CARGOS
AREA FIM E FUNÇÕES
PRÓ-LABORE
INÍCIO DO MÊS</t>
  </si>
  <si>
    <t>QTDE CARGOS
AREA FIM E FUNÇÕES
PRÓ-LABORE
FIM DO MÊS</t>
  </si>
  <si>
    <t>TOTAL CARGOS
AREA FIM E
FUNÇÃO PRO-LAB
EXERC. ANTERIOR</t>
  </si>
  <si>
    <t>TOTAL
CARGOS AREA FIM
FUNÇÃO PRO-LAB
EXERC. ATUAL</t>
  </si>
  <si>
    <t>CRIAÇÃO</t>
  </si>
  <si>
    <t>EXTINÇÃO</t>
  </si>
  <si>
    <t>JUIZ 
ELEITORAL</t>
  </si>
  <si>
    <t>PROMOTOR ELEITORAL</t>
  </si>
  <si>
    <t>CH. CARTÓRIO EXTERIOR (PRO-LABORE)</t>
  </si>
  <si>
    <t>CH. CARTÓRIO CAPITAL (PRO-LABORE)</t>
  </si>
  <si>
    <t>CH. CARTÓRIO INTERIOR (PRO-LABORE)</t>
  </si>
  <si>
    <t>TOTAL CARGOS ÁREA FIM E FC PRO-LAB</t>
  </si>
  <si>
    <t>II - MOVIMENTAÇÃO DO QUANTITATIVO DE FUNÇÕES DE ZONAS ELEITORAIS EXISTENTES, EXCETO PRO-LABORE</t>
  </si>
  <si>
    <t>QUANTITATIVO DE FUNÇÕES DE ZONAS ELEITORAIS EXERCÍCIO ANTERIOR</t>
  </si>
  <si>
    <t>QUANTITATIVO DE  FUNÇÕES DE ZONAS ELEITORAIS
NO EXERCÍCIO ATUAL</t>
  </si>
  <si>
    <t>QUANTITATIVO DE  FUNÇÕES DE ZONAS ELEITORAIS
ACUMULADO ATÉ O  EXERCÍCIO ATUAL</t>
  </si>
  <si>
    <t>TOTAL FUNÇÕES
DE ZONAS ELEITORAIS
CRIADAS
ATÉ ABRIL-2017</t>
  </si>
  <si>
    <t>MOV. FUNÇÕES DE ZONAS ELEITORAIS
NO REMANEJAMENTO DE ZONAS</t>
  </si>
  <si>
    <t>MOV. FUNÇÕES RESERVADAS
NA CRIACAO/EXTINCAO DE ZONAS</t>
  </si>
  <si>
    <t>TOTAL FUNÇÕES
DE ZONAS ELEITORAIS
NÃO RESERVADAS
EX. ANTERIOR</t>
  </si>
  <si>
    <t>QTDE FUNÇÕES
DE ZONAS ELEITORAIS
NÃO RESERVADAS
INÍCIO DO MÊS</t>
  </si>
  <si>
    <t>QTDE FUNÇÕES
DE ZONAS ELEITORAIS
NÃO RESERVADAS
FIM DO MÊS</t>
  </si>
  <si>
    <t>QTDE FUNÇÕES
DE ZONAS ELEITORAIS
NÃO RESERVADAS
EX. ANTERIOR</t>
  </si>
  <si>
    <t>TOTAL FUNÇÕES
DE ZONAS ELEITORAIS
NÃO RESERVADAS
EXERC. ATUAL</t>
  </si>
  <si>
    <t>TOTAL FUNÇÕES
DE ZONAS ELEITORAIS
NÃO RESERVADAS
ATÉ ABRIL-2017</t>
  </si>
  <si>
    <t>FUNÇÕES
RESERVADAS COM
EXTINÇÃO DE ZONAS</t>
  </si>
  <si>
    <t>UTILIZAÇÃO
FUNÇÃO RESERVADA
EM NOVA ZONA</t>
  </si>
  <si>
    <t>A) FUNÇÕES DE ZONAS ELEITORAIS NO EXTERIOR</t>
  </si>
  <si>
    <t>CHEFIA DE CARTÓRIO (FC-06)</t>
  </si>
  <si>
    <t>ASSIST. CHEFIA DE CARTÓRIO (FC-01)</t>
  </si>
  <si>
    <t>B) FUNÇÕES DE ZONAS ELEITORAIS NA CAPITAL</t>
  </si>
  <si>
    <t>C) FUNÇÕES DE ZONAS ELEITORAIS NO INTERIOR</t>
  </si>
  <si>
    <t>D) FUNÇÕES DE ZONAS ELEITORAIS NO EXTERIOR, NA CAPITAL E NO INTERIOR (A + B + C)</t>
  </si>
  <si>
    <t>TOTAL FUNÇÕES DE ZONAS ELEITORAIS</t>
  </si>
  <si>
    <t>III - MOVIMENTAÇÃO DA REESTRUTURAÇÃO/TRANSFORMAÇÃO DE FUNÇÕES RESERVADAS DAS ZONAS ELEITORAIS EXTINTAS</t>
  </si>
  <si>
    <t>FUNÇÕES DE ZONAS ELEITORAIS
RESERVADAS NÃO UTILIZADAS EM NOVAS ZONAS ELEITORAIS</t>
  </si>
  <si>
    <t>QUANTITATIVO DE FUNÇÕES DE ZONAS ELEITORAIS RESERVADAS DE EXERCÍCIO ANTERIOR</t>
  </si>
  <si>
    <t>QUANTITATIVO DE  FUNÇÕES DE ZONAS ELEITORAIS NO EXERCÍCIO ATUAL</t>
  </si>
  <si>
    <t>QUANTITATIVO DE  FUNÇÕES DE ZONAS ELEITORAIS ACUMULADO ATÉ O  EXERCÍCIO ATUAL</t>
  </si>
  <si>
    <t>QTDE FUNÇÕES
ZONAS ELEITORAIS
RESERVADAS
ATÉ ABRIL/2017</t>
  </si>
  <si>
    <t>QTDE FUNÇÕES
ZONAS ELEITORAIS
RESERVADAS
EX. ANTERIOR</t>
  </si>
  <si>
    <t>QTDE FUNÇÕES
RESERVADAS
UTILIZADAS EM
NOVA ZONA
EX. ANTERIOR</t>
  </si>
  <si>
    <t>TRANSFORMAÇÃO DE FUNÇÕES RESERVADAS COM EXTINÇÃO DE ZONAS</t>
  </si>
  <si>
    <t>TOTAL FUNÇÕES
ZONAS ELEITORAIS
RESERVADAS E
TRANSFORMADAS
EX. ANTERIOR</t>
  </si>
  <si>
    <t>QTDE FUNÇÕES
RESERVADAS COM
EXTINÇÃO DE ZONAS
NO MÊS</t>
  </si>
  <si>
    <t>QTDE FUNÇÕES
RESERVADAS
UTILIZADAS EM
NOVA ZONA NO MÊS</t>
  </si>
  <si>
    <t>QTDE FUNÇÕES
RESERVADAS COM
EXTINÇÃO DE ZONAS
LÍQUIDA NO MÊS</t>
  </si>
  <si>
    <t>QTDE FUNÇÕES
ZONAS ELEITORAIS
RESERVADA/TRANSF
FIM DO MÊS</t>
  </si>
  <si>
    <t>QTDE FUNÇÕES
RESERVADAS COM
EXTINÇÃO DE ZONAS
EXEC. ATUAL</t>
  </si>
  <si>
    <t>QTDE FUNÇÕES
RESERVADAS
UTILIZADAS EM
NOVA ZONA
EXEC. ATUAL</t>
  </si>
  <si>
    <t>TOTAL FUNÇÕES
ZONAS ELEITORAIS
RESERVADAS E
TRANSFORMADAS
EXERC. ATUAL</t>
  </si>
  <si>
    <t>QTDE FUNÇÕES
RESERVADAS COM
EXTINÇÃO DE ZONAS
ATÉ EXEC. ATUAL</t>
  </si>
  <si>
    <t>QTDE FUNÇÕES
RESERVADAS
UTILIZADAS EM
NOVA ZONA
ATÉ EXEC. ATUAL</t>
  </si>
  <si>
    <t>A) FUNÇÕES DE ZONAS ELEITORAIS NO EXTERIOR (RESERVADAS E TRANSFORMADAS)</t>
  </si>
  <si>
    <t>B)  FUNÇÕES DE ZONAS ELEITORAIS NA CAPITAL (RESERVADAS E TRANSFORMADAS)</t>
  </si>
  <si>
    <t>C)  FUNÇÕES DE ZONAS ELEITORAIS NO INTERIOR (RESERVADAS E TRANSFORMADAS)</t>
  </si>
  <si>
    <t xml:space="preserve">D) FUNÇÕES DE ZONAS ELEITORAIS NO EXTERIOR, NA CAPITAL E NO INTERIOR (RESERVADAS E TRANSFORMADAS) A + B +C </t>
  </si>
  <si>
    <t>ATO LEGAL DA REESTRUTURAÇÃO/TRANSFORMAÇÃO DAS FUNÇÕES</t>
  </si>
  <si>
    <t>IV -  QUANTITATIVO TOTAL DE FUNÇÕES DE ZONAS ELEITORAIS, CONSIDERADAS AS REESTRUTURAÇÕES DAS FUNÇÕES RESERVADAS E INCLUÍDAS AS FUNÇÕES PRO-LABORE</t>
  </si>
  <si>
    <t>QUANTITATIVO DE  FUNÇÕES DE ZONAS ELEITORAIS ATÉ O EXERCÍCIO ATUAL</t>
  </si>
  <si>
    <t>TOTAL FUNÇÕES
ZONAS ELEITORAIS
ATÉ ABRIL-2017</t>
  </si>
  <si>
    <t>MOV. FUNÇÕES NÃO RESERVADAS
INCLUÍDAS AS FUNÇÕES REMANEJADAS</t>
  </si>
  <si>
    <t>MOV. FUNÇÕES RESERVADAS/TRANSF
NA CRIACAO/EXTINCAO DE ZONAS</t>
  </si>
  <si>
    <t>TOTAL FUNÇÕES
ZONAS ELEITORAIS
EX. ANTERIOR</t>
  </si>
  <si>
    <t>QTDE FUNÇÕES
ZONAS ELEITORAIS
INÍCIO DO MÊS</t>
  </si>
  <si>
    <t>QTDE FUNÇÕES
ZONAS ELEITORAIS
FIM DO MÊS</t>
  </si>
  <si>
    <t>QTDE FUNÇÕES
ZONAS ELEITORAIS
EXERC. ANTERIOR</t>
  </si>
  <si>
    <t>QTDE FUNÇÕES
ZONAS ELEITORAIS
EXEC. ATUAL</t>
  </si>
  <si>
    <t>QTDE FUNÇÕES
ZONAS ELEITORAIS
ATÉ EXEC. ATUAL</t>
  </si>
  <si>
    <t>CHEFIA DE CARTÓRIO (PRO-LABORE)</t>
  </si>
  <si>
    <t>OBSERVAÇÕES</t>
  </si>
  <si>
    <t>MOVIMENTAÇÃO QUANTITATIVO DE ZONAS ELEITORAIS</t>
  </si>
  <si>
    <t>I - MOVIMENTAÇÃO DO QUANTITATIVO DE ZONAS ELEITORAIS</t>
  </si>
  <si>
    <t>ZONAS ELEITORAIS</t>
  </si>
  <si>
    <t>QUANTITATIVO DE ZONAS ELEITORAIS EXERCÍCIO ANTERIOR</t>
  </si>
  <si>
    <t>MOV.  QUANTITATIVO DE  ZONAS ELEITORAIS NO EXERCÍCIO ATUAL</t>
  </si>
  <si>
    <t>QUANTITATIVO DE  ZONAS ELEITORAIS ACUMULADO ATÉ O  EXERCÍCIO ATUAL</t>
  </si>
  <si>
    <t>TOTAL ZONAS
ELEITORAIS
ATÉ ABRIL-2017</t>
  </si>
  <si>
    <t>REMANEJAMENTO DE ZONAS</t>
  </si>
  <si>
    <t>CRIACAO/EXTINCAO DE ZONAS</t>
  </si>
  <si>
    <t>TOTAL ZONAS ELEITORAIS
EXERC. ANTERIOR</t>
  </si>
  <si>
    <t>QTDE ZONAS
ELEITORAIS
INÍCIO DO MÊS</t>
  </si>
  <si>
    <t>CRIACAO E OU EXTINCAO DE ZONAS</t>
  </si>
  <si>
    <t>QTDE ZONAS
ELEITORAIS
FIM DO MÊS</t>
  </si>
  <si>
    <t>QTDE ZONAS ELEITORAIS NO
EXERC. ANTERIOR</t>
  </si>
  <si>
    <t>QTDE ZONAS
ELEITORAIS NO
EXERC. ATUAL</t>
  </si>
  <si>
    <t>QTDE ZONAS
ELEITORAIS ATÉ
EXERC. ATUAL</t>
  </si>
  <si>
    <t>CRIAÇÃO
DE ZONAS</t>
  </si>
  <si>
    <t>EXTINÇÃO
DE ZONAS</t>
  </si>
  <si>
    <t>ENTRADAS
EXERC. ATUAL</t>
  </si>
  <si>
    <t>SAIDAS
EXERC. ATUAL</t>
  </si>
  <si>
    <t>CRIAÇÃO DE ZONAS 
EXERC. ATUAL</t>
  </si>
  <si>
    <t>EXTINÇÃO DE ZONAS 
EXERC. ATUAL</t>
  </si>
  <si>
    <t>ENTRADAS
DE ZONAS ATÉ
EXERC. ATUAL</t>
  </si>
  <si>
    <t>SAÍDAS
DE ZONAS ATÉ
EXERC. ATUAL</t>
  </si>
  <si>
    <t>CRIAÇÃO
DE ZONAS ATÉ
EXERC. ATUAL</t>
  </si>
  <si>
    <t>EXTINÇÃO
DE ZONAS ATÉ
EXERC. ATUAL</t>
  </si>
  <si>
    <t>A)  ZONAS ELEITORAIS CRIADAS ATÉ 2004 (LEI Nº 10.842/2004)</t>
  </si>
  <si>
    <t>ZONAS ELEITORAIS EXTERIOR</t>
  </si>
  <si>
    <t>ZONAS ELEITORAIS CAPITAL</t>
  </si>
  <si>
    <t>ZONAS ELEITORAIS INTERIOR</t>
  </si>
  <si>
    <t>B)  ZONAS ELEITORAIS CRIADAS DE 2004 ATÉ 2015 (LEI Nº 13.150/2015)</t>
  </si>
  <si>
    <t>C) NOVAS ZONAS ELEITORAIS CRIADAS EM EXERCÍCIOS ANTERIORES COM PRO-LABORE (NZE AUTORIZADAS, HOMOLOGADAS E NÃO CONTEMPLADAS NAS LEIS Nº 10.842/2004 E Nº 13.150/2015)</t>
  </si>
  <si>
    <t>D) NOVAS ZONAS ELEITORAIS CRIADAS EM EXERCÍCIOS ANTERIORES UTILIZANDO AS FUNÇÕES RESERVADAS NO REZONEAMENTO (NZE AUTORIZADAS E HOMOLOGADAS)</t>
  </si>
  <si>
    <t>E) NOVAS ZONAS ELEITORAIS CRIADAS NO EXERCÍCIO ATUAL COM PRO-LABORE (NZE AUTORIZADAS E HOMOLOGADAS)</t>
  </si>
  <si>
    <t>F) NOVAS ZONAS ELEITORAIS CRIADAS NO EXERCÍCIO ATUAL UTILIZANDOS AS FUNÇÕES RESERVADAS NO REZONEAMENTO (NZE AUTORIZADAS E HOMOLOGADAS)</t>
  </si>
  <si>
    <t>G) TOTAL ZONAS ELEITORAIS (A+B+C+D+E+F)</t>
  </si>
  <si>
    <t>MOVIMENTAÇÃO REDISTRIBUIÇÕES CARGOS EFETIVOS AUTORIZADOS</t>
  </si>
  <si>
    <t>REDISTRIBUIÇÕES
EXERCÍCIOS ANTERIORES</t>
  </si>
  <si>
    <t>TOTAL DO EXERCÍCIO</t>
  </si>
  <si>
    <t>CARGOS EFETIVOS AUTORIZADOS POR LEGISLAÇÕES ANTERIORES</t>
  </si>
  <si>
    <t>TOTAL RED. CARGOS PROVIDOS</t>
  </si>
  <si>
    <t>TOTAL RED. CARGOS VAGOS</t>
  </si>
  <si>
    <t>TOTAL REDISTRIBUIÇÕES</t>
  </si>
  <si>
    <t>RESUMO DA MOVIMENTAÇÃO REDISTRIBUIÇÃO DE CARGOS EFETIVOS</t>
  </si>
  <si>
    <t>CARGOS
EFETIVOS</t>
  </si>
  <si>
    <t>TOTAL NO EXERCÍCIO</t>
  </si>
  <si>
    <t>TOTAL REDIST. ANALISTAS CARGOS PROVIDOS</t>
  </si>
  <si>
    <t>TOTAL REDIST. ANALISTAS CARGOS VAGOS</t>
  </si>
  <si>
    <t>TOTAL GERAL REDIST. ANALISTAS</t>
  </si>
  <si>
    <t>TOTAL REDIST. TÉCNICOS CARGOS PROVIDOS</t>
  </si>
  <si>
    <t>TOTAL REDIST. TÉCNICOS CARGOS VAGOS</t>
  </si>
  <si>
    <t>TOTAL GERAL REDIST. TÉCNICOS</t>
  </si>
  <si>
    <t>TOTAL REDIST. AUXILIAR CARGOS PROVIDOS</t>
  </si>
  <si>
    <t>TOTAL REDIST. AUXILIAR CARGOS VAGOS</t>
  </si>
  <si>
    <t>TOTAL GERAL REDIST. AUXILIAR</t>
  </si>
  <si>
    <t>TOTAL REDIST. CARGOS PROVIDOS</t>
  </si>
  <si>
    <t>TOTAL REDIST. CARGOS VAGOS</t>
  </si>
  <si>
    <t>PODER JUDICIÁRIO</t>
  </si>
  <si>
    <t>ÓRGÃO:</t>
  </si>
  <si>
    <t>JUSTIÇA ELEITORAL</t>
  </si>
  <si>
    <t>DATA DE REFERÊNCIA:</t>
  </si>
  <si>
    <t xml:space="preserve"> RESOLUÇÃO 102 CNJ - ANEXO IV- QUANTITATIVO DE CARGOS E FUNÇÕES</t>
  </si>
  <si>
    <t>d) Situação Funcional dos Servidores Ativos do quadro de pessoal do Órgão</t>
  </si>
  <si>
    <t>CARREIRA / 
CLASSE / PADRÃO</t>
  </si>
  <si>
    <t>SERVIDORES ATIVOS</t>
  </si>
  <si>
    <t>EXERCÍCIO NO ÓRGÃO</t>
  </si>
  <si>
    <t>CEDIDOS A OUTROS ÓRGÃOS</t>
  </si>
  <si>
    <t>OUTROS AFASTAMENTOS</t>
  </si>
  <si>
    <t>N</t>
  </si>
  <si>
    <t>L</t>
  </si>
  <si>
    <t>I</t>
  </si>
  <si>
    <t>S</t>
  </si>
  <si>
    <t>T</t>
  </si>
  <si>
    <t>TOTAL ANALISTA</t>
  </si>
  <si>
    <t>É</t>
  </si>
  <si>
    <t>O</t>
  </si>
  <si>
    <t>TOTAL TÉCNICO</t>
  </si>
  <si>
    <t>U</t>
  </si>
  <si>
    <t>X</t>
  </si>
  <si>
    <t>R</t>
  </si>
</sst>
</file>

<file path=xl/styles.xml><?xml version="1.0" encoding="utf-8"?>
<styleSheet xmlns="http://schemas.openxmlformats.org/spreadsheetml/2006/main">
  <numFmts count="4">
    <numFmt numFmtId="165" formatCode="_(* #,##0_);_(* \(#,##0\);_(* \-_);_(@_)"/>
    <numFmt numFmtId="166" formatCode="_-* #,##0.00_-;\-* #,##0.00_-;_-* &quot;-&quot;??_-;_-@_-"/>
    <numFmt numFmtId="167" formatCode="_(* #,##0_);_(* \(#,##0\);_(* \-??_);_(@_)"/>
    <numFmt numFmtId="168" formatCode="_-* #,##0_-;\-* #,##0_-;_-* &quot;-&quot;??_-;_-@_-"/>
  </numFmts>
  <fonts count="30">
    <font>
      <name val="Calibri"/>
      <sz val="11.0"/>
      <color rgb="FF000000"/>
      <u val="none"/>
    </font>
    <font>
      <name val="Arial"/>
      <sz val="16.0"/>
      <b val="true"/>
      <color rgb="FF000000"/>
      <u val="none"/>
    </font>
    <font>
      <name val="Arial"/>
      <sz val="11.0"/>
      <color rgb="FF000000"/>
      <u val="none"/>
    </font>
    <font>
      <name val="Arial"/>
      <sz val="9.0"/>
      <b val="true"/>
      <color rgb="FF000000"/>
      <u val="none"/>
    </font>
    <font>
      <name val="Arial"/>
      <sz val="9.0"/>
      <b val="true"/>
      <color rgb="FFFFFFFF"/>
      <u val="none"/>
    </font>
    <font>
      <name val="Arial"/>
      <sz val="9.0"/>
      <color rgb="FF000000"/>
      <u val="none"/>
    </font>
    <font>
      <name val="Arial"/>
      <sz val="8.0"/>
      <b val="true"/>
      <color rgb="FFFFFFFF"/>
      <u val="none"/>
    </font>
    <font>
      <name val="Arial"/>
      <sz val="8.0"/>
      <b val="true"/>
      <color rgb="FF000000"/>
      <u val="none"/>
    </font>
    <font>
      <name val="Arial"/>
      <sz val="8.0"/>
      <color rgb="FF000000"/>
      <u val="none"/>
    </font>
    <font>
      <name val="Arial"/>
      <sz val="14.0"/>
      <b val="true"/>
      <color rgb="FF000000"/>
      <u val="none"/>
    </font>
    <font>
      <name val="Arial"/>
      <sz val="18.0"/>
      <b val="true"/>
      <color rgb="FF000000"/>
      <u val="none"/>
    </font>
    <font>
      <name val="Arial"/>
      <sz val="10.0"/>
      <b val="true"/>
      <color rgb="FF000000"/>
      <u val="none"/>
    </font>
    <font>
      <name val="Arial"/>
      <sz val="10.0"/>
      <b val="true"/>
      <color rgb="FFFFFFFF"/>
      <u val="none"/>
    </font>
    <font>
      <name val="Arial"/>
      <sz val="10.0"/>
      <color rgb="FF000000"/>
      <u val="none"/>
    </font>
    <font>
      <name val="Arial"/>
      <sz val="18.0"/>
      <color rgb="FF000000"/>
      <u val="none"/>
    </font>
    <font>
      <name val="Arial"/>
      <sz val="12.0"/>
      <b val="true"/>
      <color rgb="FF000000"/>
      <u val="none"/>
    </font>
    <font>
      <name val="Arial"/>
      <sz val="8.0"/>
      <color rgb="FFFFFFFF"/>
      <u val="none"/>
    </font>
    <font>
      <name val="Calibri"/>
      <sz val="9.0"/>
      <color rgb="FF000000"/>
      <u val="none"/>
    </font>
    <font>
      <name val="Calibri"/>
      <sz val="10.0"/>
      <color rgb="FF000000"/>
      <u val="none"/>
    </font>
    <font>
      <name val="Arial"/>
      <sz val="11.0"/>
      <color rgb="FFFF0000"/>
      <u val="none"/>
    </font>
    <font>
      <name val="Arial"/>
      <sz val="10.0"/>
      <color rgb="FFFF0000"/>
      <u val="none"/>
    </font>
    <font>
      <name val="Arial"/>
      <sz val="9.0"/>
      <b val="true"/>
      <color rgb="FF000000"/>
      <u val="single"/>
    </font>
    <font>
      <name val="Arial"/>
      <sz val="11.0"/>
      <b val="true"/>
      <color rgb="FF000000"/>
      <u val="none"/>
    </font>
    <font>
      <name val="Arial"/>
      <sz val="9.0"/>
      <color rgb="FFFF0000"/>
      <u val="none"/>
    </font>
    <font>
      <name val="Arial"/>
      <sz val="9.0"/>
      <b val="true"/>
      <color rgb="FFFF0000"/>
      <u val="none"/>
    </font>
    <font>
      <name val="Arial"/>
      <sz val="9.0"/>
      <color rgb="FFFFFFFF"/>
      <u val="none"/>
    </font>
    <font>
      <name val="Arial"/>
      <sz val="7.0"/>
      <color rgb="FF000000"/>
      <u val="none"/>
    </font>
    <font>
      <name val="Arial"/>
      <sz val="8.0"/>
      <b val="true"/>
      <color rgb="FFFF0000"/>
      <u val="none"/>
    </font>
    <font>
      <name val="Arial"/>
      <sz val="8.0"/>
      <color rgb="FFFF0000"/>
      <u val="none"/>
    </font>
    <font>
      <name val="Arial"/>
      <sz val="16.0"/>
      <color rgb="FF000000"/>
      <u val="none"/>
    </font>
  </fonts>
  <fills count="17">
    <fill>
      <patternFill patternType="none"/>
    </fill>
    <fill>
      <patternFill patternType="gray125"/>
    </fill>
    <fill>
      <patternFill patternType="solid">
        <fgColor rgb="FF0A3C0A"/>
        <bgColor rgb="FFCCCCFF"/>
      </patternFill>
    </fill>
    <fill>
      <patternFill patternType="solid">
        <fgColor rgb="FF0A3C0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003300"/>
        <bgColor rgb="FF000000"/>
      </patternFill>
    </fill>
    <fill>
      <patternFill patternType="solid">
        <fgColor rgb="FFCCFFCC"/>
        <bgColor rgb="FFCCCCFF"/>
      </patternFill>
    </fill>
    <fill>
      <patternFill patternType="solid">
        <fgColor rgb="FFFFFFFF"/>
      </patternFill>
    </fill>
    <fill>
      <patternFill patternType="solid">
        <fgColor rgb="FF0A3C0A"/>
        <bgColor rgb="FF0A3C0A"/>
      </patternFill>
    </fill>
    <fill>
      <patternFill patternType="solid">
        <fgColor rgb="FFD8D8D8"/>
        <bgColor rgb="FFCCCCFF"/>
      </patternFill>
    </fill>
    <fill>
      <patternFill patternType="solid">
        <fgColor rgb="FFD8D8D8"/>
        <bgColor rgb="FF000000"/>
      </patternFill>
    </fill>
    <fill>
      <patternFill patternType="solid">
        <fgColor rgb="FFFFFFFF"/>
        <bgColor rgb="FFCCCCFF"/>
      </patternFill>
    </fill>
    <fill>
      <patternFill patternType="solid">
        <fgColor rgb="FFD8D8D8"/>
        <bgColor rgb="FFD8D8D8"/>
      </patternFill>
    </fill>
    <fill>
      <patternFill patternType="solid">
        <fgColor rgb="FFB0B0B0"/>
        <bgColor rgb="FF000000"/>
      </patternFill>
    </fill>
    <fill>
      <patternFill patternType="solid">
        <fgColor rgb="FFB0B0B0"/>
        <bgColor rgb="FFCCCCFF"/>
      </patternFill>
    </fill>
  </fills>
  <borders count="230">
    <border>
      <left/>
      <right/>
      <top/>
      <bottom/>
    </border>
    <border>
      <left/>
      <right style="thin">
        <color rgb="FFFFFFFF"/>
      </right>
      <top/>
      <bottom style="thin">
        <color rgb="FFFFFFFF"/>
      </bottom>
    </border>
    <border>
      <left style="thin">
        <color rgb="FFFFFFFF"/>
      </left>
      <right/>
      <top/>
      <bottom style="thin">
        <color rgb="FFFFFFFF"/>
      </bottom>
    </border>
    <border>
      <left/>
      <right/>
      <top/>
      <bottom style="thin">
        <color rgb="FFFFFFFF"/>
      </bottom>
    </border>
    <border>
      <left/>
      <right style="thin">
        <color rgb="FFFFFFFF"/>
      </right>
      <top style="thin">
        <color rgb="FFFFFFFF"/>
      </top>
      <bottom/>
    </border>
    <border>
      <left style="thin">
        <color rgb="FFFFFFFF"/>
      </left>
      <right/>
      <top style="thin">
        <color rgb="FFFFFFFF"/>
      </top>
      <bottom/>
    </border>
    <border>
      <left/>
      <right/>
      <top style="thin">
        <color rgb="FFFFFFFF"/>
      </top>
      <bottom/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/>
      <bottom/>
    </border>
    <border>
      <left/>
      <right style="thin">
        <color rgb="FFFFFFFF"/>
      </right>
      <top/>
      <bottom/>
    </border>
    <border>
      <left style="thin">
        <color rgb="FFFFFFFF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FFFFFF"/>
      </right>
      <top/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/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/>
      <top style="hair">
        <color rgb="FF000000"/>
      </top>
      <bottom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/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/>
      <top/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FFFFF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FFFFFF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FFFFFF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FFFFFF"/>
      </bottom>
    </border>
    <border>
      <left style="hair">
        <color rgb="FF000000"/>
      </left>
      <right/>
      <top style="hair">
        <color rgb="FF000000"/>
      </top>
      <bottom style="thin">
        <color rgb="FFFFFFFF"/>
      </bottom>
    </border>
    <border>
      <left style="thin">
        <color rgb="FFFFFFFF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FFFFFF"/>
      </top>
      <bottom/>
    </border>
    <border>
      <left/>
      <right style="thin">
        <color rgb="FF000000"/>
      </right>
      <top style="thin">
        <color rgb="FFFFFFFF"/>
      </top>
      <bottom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thin">
        <color rgb="FFFFFFFF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FFFFFF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FFFFFF"/>
      </top>
      <bottom style="hair">
        <color rgb="FF000000"/>
      </bottom>
    </border>
    <border>
      <left style="hair">
        <color rgb="FF000000"/>
      </left>
      <right/>
      <top style="thin">
        <color rgb="FFFFFFFF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FFFFFF"/>
      </top>
      <bottom style="thin">
        <color rgb="FFFFFFFF"/>
      </bottom>
    </border>
    <border>
      <left/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FFFFFF"/>
      </bottom>
    </border>
    <border>
      <left style="thin">
        <color rgb="FFFFFFFF"/>
      </left>
      <right style="thin">
        <color rgb="FF000000"/>
      </right>
      <top/>
      <bottom style="thin">
        <color rgb="FFFFFFFF"/>
      </bottom>
    </border>
    <border>
      <left style="thin">
        <color rgb="FFFFFFFF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thin">
        <color rgb="FF000000"/>
      </right>
      <top style="thin">
        <color rgb="FFFFFFFF"/>
      </top>
      <bottom/>
    </border>
    <border>
      <left style="thin">
        <color rgb="FF000000"/>
      </left>
      <right style="thin">
        <color rgb="FF000000"/>
      </right>
      <top style="thin">
        <color rgb="FFFFFFFF"/>
      </top>
      <bottom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FFFFFF"/>
      </bottom>
    </border>
    <border>
      <left style="thin">
        <color rgb="FF000000"/>
      </left>
      <right/>
      <top/>
      <bottom style="thin">
        <color rgb="FFFFFFFF"/>
      </bottom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/>
      <right style="hair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/>
    </border>
    <border>
      <left style="thin">
        <color rgb="FF000000"/>
      </left>
      <right/>
      <top style="hair">
        <color rgb="FF000000"/>
      </top>
      <bottom/>
    </border>
    <border>
      <left/>
      <right style="hair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/>
      <top style="hair">
        <color rgb="FF000000"/>
      </top>
      <bottom style="thin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 style="thin">
        <color rgb="FF000000"/>
      </left>
      <right/>
      <top/>
      <bottom style="hair">
        <color rgb="FF000000"/>
      </bottom>
    </border>
    <border>
      <left style="thin">
        <color rgb="FFFFFFFF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000000"/>
      </right>
      <top style="double">
        <color rgb="FF000000"/>
      </top>
      <bottom/>
    </border>
    <border>
      <left style="thin">
        <color rgb="FFFFFFFF"/>
      </left>
      <right/>
      <top style="thin">
        <color rgb="FFFFFFFF"/>
      </top>
      <bottom style="thin">
        <color rgb="FF000000"/>
      </bottom>
    </border>
    <border>
      <left/>
      <right/>
      <top style="thin">
        <color rgb="FFFFFFFF"/>
      </top>
      <bottom style="thin">
        <color rgb="FF000000"/>
      </bottom>
    </border>
    <border>
      <left/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FFFFFF"/>
      </bottom>
    </border>
    <border>
      <left/>
      <right/>
      <top style="medium">
        <color rgb="FF000000"/>
      </top>
      <bottom style="thin">
        <color rgb="FFFFFFFF"/>
      </bottom>
    </border>
    <border>
      <left/>
      <right style="medium">
        <color rgb="FF000000"/>
      </right>
      <top style="medium">
        <color rgb="FF000000"/>
      </top>
      <bottom style="thin">
        <color rgb="FFFFFFFF"/>
      </bottom>
    </border>
    <border>
      <left style="medium">
        <color rgb="FF000000"/>
      </left>
      <right/>
      <top style="thin">
        <color rgb="FFFFFFFF"/>
      </top>
      <bottom/>
    </border>
    <border>
      <left/>
      <right style="medium">
        <color rgb="FF000000"/>
      </right>
      <top style="thin">
        <color rgb="FFFFFFFF"/>
      </top>
      <bottom style="thin">
        <color rgb="FFFFFFFF"/>
      </bottom>
    </border>
    <border>
      <left style="medium">
        <color rgb="FF000000"/>
      </left>
      <right/>
      <top/>
      <bottom/>
    </border>
    <border>
      <left style="thin">
        <color rgb="FFFFFFFF"/>
      </left>
      <right style="medium">
        <color rgb="FF000000"/>
      </right>
      <top style="thin">
        <color rgb="FFFFFFFF"/>
      </top>
      <bottom style="thin">
        <color rgb="FFFFFFFF"/>
      </bottom>
    </border>
    <border>
      <left style="medium">
        <color rgb="FF000000"/>
      </left>
      <right/>
      <top style="thin">
        <color rgb="FFFFFFFF"/>
      </top>
      <bottom style="hair">
        <color rgb="FF000000"/>
      </bottom>
    </border>
    <border>
      <left/>
      <right/>
      <top style="thin">
        <color rgb="FFFFFFFF"/>
      </top>
      <bottom style="hair">
        <color rgb="FF000000"/>
      </bottom>
    </border>
    <border>
      <left/>
      <right style="thin">
        <color rgb="FF000000"/>
      </right>
      <top style="thin">
        <color rgb="FFFFFFFF"/>
      </top>
      <bottom style="hair">
        <color rgb="FF000000"/>
      </bottom>
    </border>
    <border>
      <left style="hair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/>
      <top style="hair">
        <color rgb="FF000000"/>
      </top>
      <bottom/>
    </border>
    <border>
      <left/>
      <right/>
      <top style="hair">
        <color rgb="FF000000"/>
      </top>
      <bottom/>
    </border>
    <border>
      <left/>
      <right style="thin">
        <color rgb="FF000000"/>
      </right>
      <top style="hair">
        <color rgb="FF000000"/>
      </top>
      <bottom/>
    </border>
    <border>
      <left style="hair">
        <color rgb="FF000000"/>
      </left>
      <right style="medium">
        <color rgb="FF000000"/>
      </right>
      <top style="hair">
        <color rgb="FF000000"/>
      </top>
      <bottom/>
    </border>
    <border>
      <left style="medium">
        <color rgb="FF000000"/>
      </left>
      <right/>
      <top style="thin">
        <color rgb="FFFFFFFF"/>
      </top>
      <bottom style="thin">
        <color rgb="FFFFFFFF"/>
      </bottom>
    </border>
    <border>
      <left style="medium">
        <color rgb="FF000000"/>
      </left>
      <right/>
      <top/>
      <bottom style="hair">
        <color rgb="FF000000"/>
      </bottom>
    </border>
    <border>
      <left/>
      <right/>
      <top/>
      <bottom style="hair">
        <color rgb="FF000000"/>
      </bottom>
    </border>
    <border>
      <left/>
      <right style="thin">
        <color rgb="FF000000"/>
      </right>
      <top/>
      <bottom style="hair">
        <color rgb="FF000000"/>
      </bottom>
    </border>
    <border>
      <left style="medium">
        <color rgb="FF000000"/>
      </left>
      <right/>
      <top style="thin">
        <color rgb="FFFFFFFF"/>
      </top>
      <bottom style="medium">
        <color rgb="FF000000"/>
      </bottom>
    </border>
    <border>
      <left/>
      <right/>
      <top style="thin">
        <color rgb="FFFFFFFF"/>
      </top>
      <bottom style="medium">
        <color rgb="FF000000"/>
      </bottom>
    </border>
    <border>
      <left/>
      <right style="thin">
        <color rgb="FFFFFFFF"/>
      </right>
      <top style="thin">
        <color rgb="FFFFFFFF"/>
      </top>
      <bottom style="medium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rgb="FF000000"/>
      </bottom>
    </border>
    <border>
      <left style="thin">
        <color rgb="FFFFFFFF"/>
      </left>
      <right style="medium">
        <color rgb="FF000000"/>
      </right>
      <top style="thin">
        <color rgb="FFFFFFFF"/>
      </top>
      <bottom style="medium">
        <color rgb="FF000000"/>
      </bottom>
    </border>
    <border>
      <left style="double">
        <color rgb="FFFFFFFF"/>
      </left>
      <right/>
      <top style="thin">
        <color rgb="FFFFFFFF"/>
      </top>
      <bottom style="thin">
        <color rgb="FFFFFFFF"/>
      </bottom>
    </border>
    <border>
      <left style="double">
        <color rgb="FFFFFFFF"/>
      </left>
      <right style="thin">
        <color rgb="FFFFFFFF"/>
      </right>
      <top/>
      <bottom/>
    </border>
    <border>
      <left style="thin">
        <color rgb="FFFFFFFF"/>
      </left>
      <right style="thin">
        <color rgb="FFFFFFFF"/>
      </right>
      <top/>
      <bottom/>
    </border>
    <border>
      <left style="double">
        <color rgb="FFFFFFFF"/>
      </left>
      <right style="thin">
        <color rgb="FFFFFFFF"/>
      </right>
      <top/>
      <bottom style="thin">
        <color rgb="FFFFFFFF"/>
      </bottom>
    </border>
    <border>
      <left style="thin">
        <color rgb="FF000000"/>
      </left>
      <right style="double">
        <color rgb="FF000000"/>
      </right>
      <top/>
      <bottom style="hair">
        <color rgb="FF000000"/>
      </bottom>
    </border>
    <border>
      <left style="thin">
        <color rgb="FF000000"/>
      </left>
      <right style="double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FFFFFF"/>
      </right>
      <top/>
      <bottom style="thin">
        <color rgb="FFFFFFFF"/>
      </bottom>
    </border>
    <border>
      <left style="double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double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000000"/>
      </left>
      <right/>
      <top style="hair">
        <color rgb="FF000000"/>
      </top>
      <bottom style="thin">
        <color rgb="FFFFFFFF"/>
      </bottom>
    </border>
    <border>
      <left style="thin">
        <color rgb="FFFFFFFF"/>
      </left>
      <right style="thin">
        <color rgb="FF000000"/>
      </right>
      <top/>
      <bottom style="double">
        <color rgb="FFFFFFFF"/>
      </bottom>
    </border>
    <border>
      <left style="thin">
        <color rgb="FFFFFFFF"/>
      </left>
      <right style="thin">
        <color rgb="FFFFFFFF"/>
      </right>
      <top style="double">
        <color rgb="FFFFFFFF"/>
      </top>
      <bottom style="thin">
        <color rgb="FFFFFFFF"/>
      </bottom>
    </border>
    <border>
      <left style="thin">
        <color rgb="FFFFFFFF"/>
      </left>
      <right/>
      <top style="double">
        <color rgb="FFFFFFFF"/>
      </top>
      <bottom style="thin">
        <color rgb="FFFFFFFF"/>
      </bottom>
    </border>
    <border>
      <left style="double">
        <color rgb="FFFFFFFF"/>
      </left>
      <right style="thin">
        <color rgb="FFFFFFFF"/>
      </right>
      <top style="double">
        <color rgb="FFFFFFFF"/>
      </top>
      <bottom style="thin">
        <color rgb="FFFFFFFF"/>
      </bottom>
    </border>
    <border>
      <left style="thin">
        <color rgb="FFFFFFFF"/>
      </left>
      <right style="thin">
        <color rgb="FF000000"/>
      </right>
      <top/>
      <bottom style="hair">
        <color rgb="FF000000"/>
      </bottom>
    </border>
    <border>
      <left style="hair">
        <color rgb="FF000000"/>
      </left>
      <right style="thin">
        <color rgb="FFFFFFFF"/>
      </right>
      <top style="thin">
        <color rgb="FFFFFFFF"/>
      </top>
      <bottom style="hair">
        <color rgb="FF000000"/>
      </bottom>
    </border>
    <border>
      <left style="thin">
        <color rgb="FFFFFFFF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FFFFFF"/>
      </left>
      <right style="thin">
        <color rgb="FF000000"/>
      </right>
      <top style="hair">
        <color rgb="FF000000"/>
      </top>
      <bottom style="thin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hair">
        <color rgb="FF000000"/>
      </top>
      <bottom/>
    </border>
    <border>
      <left style="thin">
        <color rgb="FFFFFFFF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FFFFFF"/>
      </left>
      <right/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FFFFFF"/>
      </right>
      <top/>
      <bottom style="hair">
        <color rgb="FF000000"/>
      </bottom>
    </border>
    <border>
      <left style="thin">
        <color rgb="FF000000"/>
      </left>
      <right style="thin">
        <color rgb="FFFFFFFF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FFFFFF"/>
      </right>
      <top/>
      <bottom/>
    </border>
    <border>
      <left style="thin">
        <color rgb="FF000000"/>
      </left>
      <right style="thin">
        <color rgb="FFFFFFFF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FFFFFF"/>
      </right>
      <top style="hair">
        <color rgb="FF000000"/>
      </top>
      <bottom/>
    </border>
    <border>
      <left style="hair">
        <color rgb="FF000000"/>
      </left>
      <right style="thin">
        <color rgb="FFFFFFFF"/>
      </right>
      <top style="hair">
        <color rgb="FF000000"/>
      </top>
      <bottom/>
    </border>
    <border>
      <left style="hair">
        <color rgb="FF000000"/>
      </left>
      <right style="thin">
        <color rgb="FFFFFFFF"/>
      </right>
      <top/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thin">
        <color rgb="FFFFFFFF"/>
      </bottom>
    </border>
    <border>
      <left style="thin">
        <color rgb="FF000000"/>
      </left>
      <right style="hair">
        <color rgb="FF000000"/>
      </right>
      <top/>
      <bottom style="thin">
        <color rgb="FFFFFFFF"/>
      </bottom>
    </border>
    <border>
      <left style="hair">
        <color rgb="FF000000"/>
      </left>
      <right style="hair">
        <color rgb="FF000000"/>
      </right>
      <top/>
      <bottom style="thin">
        <color rgb="FFFFFFFF"/>
      </bottom>
    </border>
    <border>
      <left style="hair">
        <color rgb="FF000000"/>
      </left>
      <right style="thin">
        <color rgb="FF000000"/>
      </right>
      <top/>
      <bottom style="thin">
        <color rgb="FFFFFFFF"/>
      </bottom>
    </border>
    <border>
      <left style="hair">
        <color rgb="FF000000"/>
      </left>
      <right style="thin">
        <color rgb="FFFFFFFF"/>
      </right>
      <top/>
      <bottom style="thin">
        <color rgb="FFFFFFFF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/>
      <top style="thin">
        <color rgb="FF000000"/>
      </top>
      <bottom/>
    </border>
    <border>
      <left/>
      <right style="hair">
        <color rgb="FF000000"/>
      </right>
      <top style="thin">
        <color rgb="FFFFFFFF"/>
      </top>
      <bottom style="hair">
        <color rgb="FF000000"/>
      </bottom>
    </border>
    <border>
      <left style="medium">
        <color rgb="FF000000"/>
      </left>
      <right/>
      <top style="hair">
        <color rgb="FF000000"/>
      </top>
      <bottom style="thin">
        <color rgb="FFFFFFFF"/>
      </bottom>
    </border>
    <border>
      <left/>
      <right style="hair">
        <color rgb="FF000000"/>
      </right>
      <top style="hair">
        <color rgb="FF000000"/>
      </top>
      <bottom style="thin">
        <color rgb="FFFFFFFF"/>
      </bottom>
    </border>
    <border>
      <left/>
      <right/>
      <top style="hair">
        <color rgb="FF000000"/>
      </top>
      <bottom style="thin">
        <color rgb="FFFFFFFF"/>
      </bottom>
    </border>
    <border>
      <left style="hair">
        <color rgb="FF000000"/>
      </left>
      <right style="thin">
        <color rgb="FFFFFFFF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FFFFFF"/>
      </right>
      <top style="hair">
        <color rgb="FF000000"/>
      </top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hair">
        <color rgb="FF000000"/>
      </bottom>
    </border>
    <border>
      <left style="thin">
        <color rgb="FFFFFFFF"/>
      </left>
      <right/>
      <top style="hair">
        <color rgb="FF000000"/>
      </top>
      <bottom style="hair">
        <color rgb="FF000000"/>
      </bottom>
    </border>
    <border>
      <left style="thin">
        <color rgb="FFFFFFFF"/>
      </left>
      <right/>
      <top style="hair">
        <color rgb="FF000000"/>
      </top>
      <bottom style="thin">
        <color rgb="FFFFFFFF"/>
      </bottom>
    </border>
    <border>
      <left style="thin">
        <color rgb="FF000000"/>
      </left>
      <right style="hair">
        <color rgb="FF000000"/>
      </right>
      <top/>
      <bottom/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/>
      <top/>
      <bottom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</border>
    <border>
      <left/>
      <right style="thin">
        <color rgb="FF000000"/>
      </right>
      <top style="thin">
        <color rgb="FFFFFFFF"/>
      </top>
      <bottom style="medium">
        <color rgb="FF000000"/>
      </bottom>
    </border>
    <border>
      <left style="thin">
        <color rgb="FF000000"/>
      </left>
      <right/>
      <top style="thin">
        <color rgb="FFFFFFFF"/>
      </top>
      <bottom style="medium">
        <color rgb="FF000000"/>
      </bottom>
    </border>
    <border>
      <left style="slantDashDot">
        <color rgb="FF000000"/>
      </left>
      <right/>
      <top style="slantDashDot">
        <color rgb="FF000000"/>
      </top>
      <bottom/>
    </border>
    <border>
      <left/>
      <right/>
      <top style="slantDashDot">
        <color rgb="FF000000"/>
      </top>
      <bottom/>
    </border>
    <border>
      <left style="thin">
        <color rgb="FFFFFFFF"/>
      </left>
      <right style="hair">
        <color rgb="FF000000"/>
      </right>
      <top style="thin">
        <color rgb="FFFFFFFF"/>
      </top>
      <bottom style="hair">
        <color rgb="FF000000"/>
      </bottom>
    </border>
    <border>
      <left style="thin">
        <color rgb="FFFFFFFF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hair">
        <color rgb="FF000000"/>
      </left>
      <right style="thin">
        <color rgb="FF000000"/>
      </right>
      <top/>
      <bottom/>
    </border>
    <border>
      <left/>
      <right style="hair">
        <color rgb="FF000000"/>
      </right>
      <top/>
      <bottom/>
    </border>
    <border>
      <left style="hair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medium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medium">
        <color rgb="FFFFFFFF"/>
      </top>
      <bottom style="thin">
        <color rgb="FFFFFFFF"/>
      </bottom>
    </border>
    <border>
      <left/>
      <right/>
      <top style="medium">
        <color rgb="FFFFFFFF"/>
      </top>
      <bottom/>
    </border>
    <border>
      <left/>
      <right style="thin">
        <color rgb="FF000000"/>
      </right>
      <top/>
      <bottom style="double">
        <color rgb="FF000000"/>
      </bottom>
    </border>
    <border>
      <left/>
      <right style="thin">
        <color rgb="FF000000"/>
      </right>
      <top style="double">
        <color rgb="FF000000"/>
      </top>
      <bottom/>
    </border>
    <border>
      <left style="thin">
        <color rgb="FF000000"/>
      </left>
      <right/>
      <top style="medium">
        <color rgb="FFFFFFFF"/>
      </top>
      <bottom style="thin">
        <color rgb="FFFFFFFF"/>
      </bottom>
    </border>
    <border>
      <left/>
      <right/>
      <top style="medium">
        <color rgb="FFFFFFFF"/>
      </top>
      <bottom style="thin">
        <color rgb="FFFFFFFF"/>
      </bottom>
    </border>
    <border>
      <left/>
      <right/>
      <top style="double">
        <color rgb="FFFFFFFF"/>
      </top>
      <bottom style="hair">
        <color rgb="FFFFFFFF"/>
      </bottom>
    </border>
    <border>
      <left style="thin">
        <color rgb="FFFFFFFF"/>
      </left>
      <right style="thin">
        <color rgb="FFFFFFFF"/>
      </right>
      <top style="double">
        <color rgb="FFFFFFFF"/>
      </top>
      <bottom style="hair">
        <color rgb="FFFFFFFF"/>
      </bottom>
    </border>
    <border>
      <left/>
      <right/>
      <top style="hair">
        <color rgb="FFFFFFFF"/>
      </top>
      <bottom style="hair">
        <color rgb="FFFFFFFF"/>
      </bottom>
    </border>
    <border>
      <left style="thin">
        <color rgb="FFFFFFFF"/>
      </left>
      <right style="thin">
        <color rgb="FFFFFFFF"/>
      </right>
      <top style="hair">
        <color rgb="FFFFFFFF"/>
      </top>
      <bottom style="hair">
        <color rgb="FFFFFFFF"/>
      </bottom>
    </border>
    <border>
      <left/>
      <right/>
      <top style="hair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hair">
        <color rgb="FFFFFFFF"/>
      </top>
      <bottom style="thin">
        <color rgb="FFFFFFFF"/>
      </bottom>
    </border>
    <border>
      <left/>
      <right style="slantDashDot">
        <color rgb="FF000000"/>
      </right>
      <top style="slantDashDot">
        <color rgb="FF000000"/>
      </top>
      <bottom/>
    </border>
    <border>
      <left style="slantDashDot">
        <color rgb="FF000000"/>
      </left>
      <right/>
      <top style="thin">
        <color rgb="FFFFFFFF"/>
      </top>
      <bottom/>
    </border>
    <border>
      <left/>
      <right style="slantDashDot">
        <color rgb="FF000000"/>
      </right>
      <top style="thin">
        <color rgb="FFFFFFFF"/>
      </top>
      <bottom style="thin">
        <color rgb="FFFFFFFF"/>
      </bottom>
    </border>
    <border>
      <left style="slantDashDot">
        <color rgb="FF000000"/>
      </left>
      <right/>
      <top/>
      <bottom/>
    </border>
    <border>
      <left style="thin">
        <color rgb="FFFFFFFF"/>
      </left>
      <right style="slantDashDot">
        <color rgb="FF000000"/>
      </right>
      <top style="thin">
        <color rgb="FFFFFFFF"/>
      </top>
      <bottom style="thin">
        <color rgb="FFFFFFFF"/>
      </bottom>
    </border>
    <border>
      <left style="slantDashDot">
        <color rgb="FF000000"/>
      </left>
      <right/>
      <top/>
      <bottom style="hair">
        <color rgb="FF000000"/>
      </bottom>
    </border>
    <border>
      <left style="hair">
        <color rgb="FF000000"/>
      </left>
      <right style="slantDashDot">
        <color rgb="FF000000"/>
      </right>
      <top/>
      <bottom style="hair">
        <color rgb="FF000000"/>
      </bottom>
    </border>
    <border>
      <left style="slantDashDot">
        <color rgb="FF000000"/>
      </left>
      <right/>
      <top style="hair">
        <color rgb="FF000000"/>
      </top>
      <bottom/>
    </border>
    <border>
      <left style="hair">
        <color rgb="FF000000"/>
      </left>
      <right style="slantDashDot">
        <color rgb="FF000000"/>
      </right>
      <top/>
      <bottom/>
    </border>
    <border>
      <left style="slantDashDot">
        <color rgb="FF000000"/>
      </left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slantDashDot">
        <color rgb="FF000000"/>
      </right>
      <top style="thin">
        <color rgb="FF000000"/>
      </top>
      <bottom style="thin">
        <color rgb="FF000000"/>
      </bottom>
    </border>
    <border>
      <left style="slantDashDot">
        <color rgb="FF000000"/>
      </left>
      <right/>
      <top style="hair">
        <color rgb="FF000000"/>
      </top>
      <bottom style="hair">
        <color rgb="FF000000"/>
      </bottom>
    </border>
    <border>
      <left style="slantDashDot">
        <color rgb="FF000000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 style="slantDashDot">
        <color rgb="FF000000"/>
      </right>
      <top style="thin">
        <color rgb="FF000000"/>
      </top>
      <bottom style="thin">
        <color rgb="FFFFFFFF"/>
      </bottom>
    </border>
    <border>
      <left style="slantDashDot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slantDashDot">
        <color rgb="FF000000"/>
      </right>
      <top style="thin">
        <color rgb="FF000000"/>
      </top>
      <bottom style="hair">
        <color rgb="FF000000"/>
      </bottom>
    </border>
    <border>
      <left style="slantDashDot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slantDashDot">
        <color rgb="FF000000"/>
      </right>
      <top style="hair">
        <color rgb="FF000000"/>
      </top>
      <bottom style="hair">
        <color rgb="FF000000"/>
      </bottom>
    </border>
    <border>
      <left style="slantDashDot">
        <color rgb="FF000000"/>
      </left>
      <right/>
      <top style="hair">
        <color rgb="FF000000"/>
      </top>
      <bottom style="slantDashDot">
        <color rgb="FF000000"/>
      </bottom>
    </border>
    <border>
      <left/>
      <right/>
      <top style="hair">
        <color rgb="FF000000"/>
      </top>
      <bottom style="slantDashDot">
        <color rgb="FF000000"/>
      </bottom>
    </border>
    <border>
      <left/>
      <right style="thin">
        <color rgb="FF000000"/>
      </right>
      <top style="hair">
        <color rgb="FF000000"/>
      </top>
      <bottom style="slantDashDot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slantDashDot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slantDashDot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slantDashDot">
        <color rgb="FF000000"/>
      </bottom>
    </border>
    <border>
      <left style="hair">
        <color rgb="FF000000"/>
      </left>
      <right style="slantDashDot">
        <color rgb="FF000000"/>
      </right>
      <top style="hair">
        <color rgb="FF000000"/>
      </top>
      <bottom style="slantDashDot">
        <color rgb="FF000000"/>
      </bottom>
    </border>
  </borders>
  <cellStyleXfs count="1">
    <xf numFmtId="0" fontId="0" fillId="0" borderId="0"/>
  </cellStyleXfs>
  <cellXfs count="4707">
    <xf numFmtId="0" fontId="0" fillId="0" borderId="0" xfId="0"/>
    <xf numFmtId="49" fontId="1" fillId="0" borderId="0" xfId="0" applyAlignment="true" applyNumberFormat="true" applyFont="true">
      <alignment horizontal="center" vertical="center"/>
    </xf>
    <xf numFmtId="49" fontId="2" fillId="0" borderId="0" xfId="0" applyNumberFormat="true" applyFont="true"/>
    <xf numFmtId="49" fontId="3" fillId="0" borderId="0" xfId="0" applyAlignment="true" applyNumberFormat="true" applyFont="true">
      <alignment horizontal="right" vertical="center"/>
    </xf>
    <xf numFmtId="49" fontId="4" fillId="2" borderId="1" xfId="0" applyBorder="true" applyFill="true" applyAlignment="true" applyNumberFormat="true" applyFont="true">
      <alignment horizontal="center" vertical="center"/>
    </xf>
    <xf numFmtId="49" fontId="4" fillId="2" borderId="2" xfId="0" applyBorder="true" applyFill="true" applyAlignment="true" applyNumberFormat="true" applyFont="true">
      <alignment horizontal="center" vertical="center"/>
    </xf>
    <xf numFmtId="49" fontId="4" fillId="2" borderId="3" xfId="0" applyBorder="true" applyFill="true" applyAlignment="true" applyNumberFormat="true" applyFont="true">
      <alignment horizontal="center" vertical="center"/>
    </xf>
    <xf numFmtId="0" fontId="2" fillId="0" borderId="0" xfId="0" applyFont="true"/>
    <xf numFmtId="49" fontId="5" fillId="0" borderId="0" xfId="0" applyAlignment="true" applyNumberFormat="true" applyFont="true">
      <alignment vertical="center"/>
    </xf>
    <xf numFmtId="49" fontId="5" fillId="0" borderId="0" xfId="0" applyNumberFormat="true" applyFont="true"/>
    <xf numFmtId="49" fontId="4" fillId="2" borderId="4" xfId="0" applyBorder="true" applyFill="true" applyAlignment="true" applyNumberFormat="true" applyFont="true">
      <alignment horizontal="center" vertical="center"/>
    </xf>
    <xf numFmtId="49" fontId="4" fillId="2" borderId="5" xfId="0" applyBorder="true" applyFill="true" applyAlignment="true" applyNumberFormat="true" applyFont="true">
      <alignment horizontal="center" vertical="center"/>
    </xf>
    <xf numFmtId="49" fontId="4" fillId="2" borderId="6" xfId="0" applyBorder="true" applyFill="true" applyAlignment="true" applyNumberFormat="true" applyFont="true">
      <alignment horizontal="center" vertical="center"/>
    </xf>
    <xf numFmtId="49" fontId="4" fillId="3" borderId="5" xfId="0" applyBorder="true" applyFill="true" applyAlignment="true" applyNumberFormat="true" applyFont="true">
      <alignment horizontal="center" vertical="center" wrapText="true"/>
    </xf>
    <xf numFmtId="49" fontId="4" fillId="3" borderId="6" xfId="0" applyBorder="true" applyFill="true" applyAlignment="true" applyNumberFormat="true" applyFont="true">
      <alignment horizontal="center" vertical="center" wrapText="true"/>
    </xf>
    <xf numFmtId="49" fontId="4" fillId="3" borderId="4" xfId="0" applyBorder="true" applyFill="true" applyAlignment="true" applyNumberFormat="true" applyFont="true">
      <alignment horizontal="center" vertical="center" wrapText="true"/>
    </xf>
    <xf numFmtId="49" fontId="4" fillId="3" borderId="7" xfId="0" applyBorder="true" applyFill="true" applyAlignment="true" applyNumberFormat="true" applyFont="true">
      <alignment horizontal="center" vertical="center"/>
    </xf>
    <xf numFmtId="49" fontId="4" fillId="3" borderId="8" xfId="0" applyBorder="true" applyFill="true" applyAlignment="true" applyNumberFormat="true" applyFont="true">
      <alignment horizontal="center" vertical="center"/>
    </xf>
    <xf numFmtId="49" fontId="4" fillId="3" borderId="9" xfId="0" applyBorder="true" applyFill="true" applyAlignment="true" applyNumberFormat="true" applyFont="true">
      <alignment horizontal="center" vertical="center"/>
    </xf>
    <xf numFmtId="49" fontId="4" fillId="3" borderId="10" xfId="0" applyBorder="true" applyFill="true" applyAlignment="true" applyNumberFormat="true" applyFont="true">
      <alignment horizontal="center" vertical="center" wrapText="true"/>
    </xf>
    <xf numFmtId="49" fontId="4" fillId="3" borderId="0" xfId="0" applyFill="true" applyAlignment="true" applyNumberFormat="true" applyFont="true">
      <alignment horizontal="center" vertical="center" wrapText="true"/>
    </xf>
    <xf numFmtId="49" fontId="4" fillId="3" borderId="11" xfId="0" applyBorder="true" applyFill="true" applyAlignment="true" applyNumberFormat="true" applyFont="true">
      <alignment horizontal="center" vertical="center" wrapText="true"/>
    </xf>
    <xf numFmtId="49" fontId="4" fillId="3" borderId="12" xfId="0" applyBorder="true" applyFill="true" applyAlignment="true" applyNumberFormat="true" applyFont="true">
      <alignment vertical="center" wrapText="true"/>
    </xf>
    <xf numFmtId="49" fontId="4" fillId="3" borderId="13" xfId="0" applyBorder="true" applyFill="true" applyAlignment="true" applyNumberFormat="true" applyFont="true">
      <alignment vertical="center" wrapText="true"/>
    </xf>
    <xf numFmtId="49" fontId="4" fillId="3" borderId="14" xfId="0" applyBorder="true" applyFill="true" applyAlignment="true" applyNumberFormat="true" applyFont="true">
      <alignment vertical="center" wrapText="true"/>
    </xf>
    <xf numFmtId="49" fontId="4" fillId="3" borderId="15" xfId="0" applyBorder="true" applyFill="true" applyAlignment="true" applyNumberFormat="true" applyFont="true">
      <alignment horizontal="center" vertical="center" wrapText="true"/>
    </xf>
    <xf numFmtId="49" fontId="6" fillId="3" borderId="16" xfId="0" applyBorder="true" applyFill="true" applyAlignment="true" applyNumberFormat="true" applyFont="true">
      <alignment vertical="center"/>
    </xf>
    <xf numFmtId="49" fontId="6" fillId="3" borderId="17" xfId="0" applyBorder="true" applyFill="true" applyAlignment="true" applyNumberFormat="true" applyFont="true">
      <alignment vertical="center"/>
    </xf>
    <xf numFmtId="49" fontId="7" fillId="0" borderId="18" xfId="0" applyBorder="true" applyAlignment="true" applyNumberFormat="true" applyFont="true">
      <alignment horizontal="center" vertical="center" wrapText="true" textRotation="90"/>
    </xf>
    <xf numFmtId="49" fontId="8" fillId="0" borderId="19" xfId="0" applyBorder="true" applyAlignment="true" applyNumberFormat="true" applyFont="true">
      <alignment horizontal="center" vertical="center" wrapText="true"/>
    </xf>
    <xf numFmtId="49" fontId="8" fillId="0" borderId="20" xfId="0" applyBorder="true" applyAlignment="true" applyNumberFormat="true" applyFont="true">
      <alignment horizontal="center"/>
    </xf>
    <xf numFmtId="165" fontId="8" fillId="4" borderId="21" xfId="0" applyBorder="true" applyFill="true" applyAlignment="true" applyNumberFormat="true" applyFont="true">
      <alignment horizontal="right" vertical="center"/>
    </xf>
    <xf numFmtId="165" fontId="8" fillId="4" borderId="22" xfId="0" applyBorder="true" applyFill="true" applyAlignment="true" applyNumberFormat="true" applyFont="true">
      <alignment horizontal="right" vertical="center"/>
    </xf>
    <xf numFmtId="165" fontId="8" fillId="4" borderId="23" xfId="0" applyBorder="true" applyFill="true" applyAlignment="true" applyNumberFormat="true" applyFont="true">
      <alignment horizontal="right" vertical="center"/>
    </xf>
    <xf numFmtId="165" fontId="8" fillId="5" borderId="21" xfId="0" applyBorder="true" applyFill="true" applyAlignment="true" applyNumberFormat="true" applyFont="true">
      <alignment horizontal="right" vertical="center"/>
    </xf>
    <xf numFmtId="165" fontId="8" fillId="5" borderId="22" xfId="0" applyBorder="true" applyFill="true" applyAlignment="true" applyNumberFormat="true" applyFont="true">
      <alignment horizontal="right" vertical="center"/>
    </xf>
    <xf numFmtId="165" fontId="8" fillId="4" borderId="24" xfId="0" applyBorder="true" applyFill="true" applyAlignment="true" applyNumberFormat="true" applyFont="true">
      <alignment horizontal="right" vertical="center"/>
    </xf>
    <xf numFmtId="0" fontId="2" fillId="0" borderId="18" xfId="0" applyBorder="true" applyAlignment="true" applyFont="true">
      <alignment textRotation="90"/>
    </xf>
    <xf numFmtId="49" fontId="8" fillId="0" borderId="25" xfId="0" applyBorder="true" applyAlignment="true" applyNumberFormat="true" applyFont="true">
      <alignment horizontal="center" vertical="center" wrapText="true"/>
    </xf>
    <xf numFmtId="49" fontId="8" fillId="0" borderId="26" xfId="0" applyBorder="true" applyAlignment="true" applyNumberFormat="true" applyFont="true">
      <alignment horizontal="center"/>
    </xf>
    <xf numFmtId="165" fontId="8" fillId="4" borderId="27" xfId="0" applyBorder="true" applyFill="true" applyAlignment="true" applyNumberFormat="true" applyFont="true">
      <alignment horizontal="right" vertical="center"/>
    </xf>
    <xf numFmtId="165" fontId="8" fillId="4" borderId="28" xfId="0" applyBorder="true" applyFill="true" applyAlignment="true" applyNumberFormat="true" applyFont="true">
      <alignment horizontal="right" vertical="center"/>
    </xf>
    <xf numFmtId="165" fontId="8" fillId="5" borderId="21" xfId="0" applyBorder="true" applyFill="true" applyAlignment="true" applyNumberFormat="true" applyFont="true">
      <alignment horizontal="right" vertical="center"/>
    </xf>
    <xf numFmtId="165" fontId="8" fillId="5" borderId="22" xfId="0" applyBorder="true" applyFill="true" applyAlignment="true" applyNumberFormat="true" applyFont="true">
      <alignment horizontal="right" vertical="center"/>
    </xf>
    <xf numFmtId="165" fontId="8" fillId="4" borderId="29" xfId="0" applyBorder="true" applyFill="true" applyAlignment="true" applyNumberFormat="true" applyFont="true">
      <alignment horizontal="right" vertical="center"/>
    </xf>
    <xf numFmtId="165" fontId="8" fillId="4" borderId="30" xfId="0" applyBorder="true" applyFill="true" applyAlignment="true" applyNumberFormat="true" applyFont="true">
      <alignment horizontal="right" vertical="center"/>
    </xf>
    <xf numFmtId="49" fontId="8" fillId="0" borderId="31" xfId="0" applyBorder="true" applyAlignment="true" applyNumberFormat="true" applyFont="true">
      <alignment horizontal="center" vertical="center" wrapText="true"/>
    </xf>
    <xf numFmtId="49" fontId="8" fillId="0" borderId="32" xfId="0" applyBorder="true" applyAlignment="true" applyNumberFormat="true" applyFont="true">
      <alignment horizontal="center"/>
    </xf>
    <xf numFmtId="165" fontId="8" fillId="4" borderId="33" xfId="0" applyBorder="true" applyFill="true" applyAlignment="true" applyNumberFormat="true" applyFont="true">
      <alignment horizontal="right" vertical="center"/>
    </xf>
    <xf numFmtId="165" fontId="8" fillId="4" borderId="34" xfId="0" applyBorder="true" applyFill="true" applyAlignment="true" applyNumberFormat="true" applyFont="true">
      <alignment horizontal="right" vertical="center"/>
    </xf>
    <xf numFmtId="165" fontId="8" fillId="5" borderId="21" xfId="0" applyBorder="true" applyFill="true" applyAlignment="true" applyNumberFormat="true" applyFont="true">
      <alignment horizontal="right" vertical="center"/>
    </xf>
    <xf numFmtId="165" fontId="8" fillId="5" borderId="22" xfId="0" applyBorder="true" applyFill="true" applyAlignment="true" applyNumberFormat="true" applyFont="true">
      <alignment horizontal="right" vertical="center"/>
    </xf>
    <xf numFmtId="165" fontId="8" fillId="4" borderId="35" xfId="0" applyBorder="true" applyFill="true" applyAlignment="true" applyNumberFormat="true" applyFont="true">
      <alignment horizontal="right" vertical="center"/>
    </xf>
    <xf numFmtId="165" fontId="8" fillId="4" borderId="36" xfId="0" applyBorder="true" applyFill="true" applyAlignment="true" applyNumberFormat="true" applyFont="true">
      <alignment horizontal="right" vertical="center"/>
    </xf>
    <xf numFmtId="165" fontId="8" fillId="5" borderId="21" xfId="0" applyBorder="true" applyFill="true" applyAlignment="true" applyNumberFormat="true" applyFont="true">
      <alignment horizontal="right" vertical="center"/>
    </xf>
    <xf numFmtId="165" fontId="8" fillId="5" borderId="22" xfId="0" applyBorder="true" applyFill="true" applyAlignment="true" applyNumberFormat="true" applyFont="true">
      <alignment horizontal="right" vertical="center"/>
    </xf>
    <xf numFmtId="165" fontId="8" fillId="5" borderId="21" xfId="0" applyBorder="true" applyFill="true" applyAlignment="true" applyNumberFormat="true" applyFont="true">
      <alignment horizontal="right" vertical="center"/>
    </xf>
    <xf numFmtId="165" fontId="8" fillId="5" borderId="22" xfId="0" applyBorder="true" applyFill="true" applyAlignment="true" applyNumberFormat="true" applyFont="true">
      <alignment horizontal="right" vertical="center"/>
    </xf>
    <xf numFmtId="165" fontId="8" fillId="5" borderId="21" xfId="0" applyBorder="true" applyFill="true" applyAlignment="true" applyNumberFormat="true" applyFont="true">
      <alignment horizontal="right" vertical="center"/>
    </xf>
    <xf numFmtId="165" fontId="8" fillId="5" borderId="22" xfId="0" applyBorder="true" applyFill="true" applyAlignment="true" applyNumberFormat="true" applyFont="true">
      <alignment horizontal="right" vertical="center"/>
    </xf>
    <xf numFmtId="165" fontId="8" fillId="5" borderId="21" xfId="0" applyBorder="true" applyFill="true" applyAlignment="true" applyNumberFormat="true" applyFont="true">
      <alignment horizontal="right" vertical="center"/>
    </xf>
    <xf numFmtId="165" fontId="8" fillId="5" borderId="22" xfId="0" applyBorder="true" applyFill="true" applyAlignment="true" applyNumberFormat="true" applyFont="true">
      <alignment horizontal="right" vertical="center"/>
    </xf>
    <xf numFmtId="49" fontId="8" fillId="0" borderId="37" xfId="0" applyBorder="true" applyAlignment="true" applyNumberFormat="true" applyFont="true">
      <alignment horizontal="center"/>
    </xf>
    <xf numFmtId="165" fontId="8" fillId="4" borderId="38" xfId="0" applyBorder="true" applyFill="true" applyAlignment="true" applyNumberFormat="true" applyFont="true">
      <alignment horizontal="right" vertical="center"/>
    </xf>
    <xf numFmtId="165" fontId="8" fillId="4" borderId="39" xfId="0" applyBorder="true" applyFill="true" applyAlignment="true" applyNumberFormat="true" applyFont="true">
      <alignment horizontal="right" vertical="center"/>
    </xf>
    <xf numFmtId="165" fontId="8" fillId="5" borderId="21" xfId="0" applyBorder="true" applyFill="true" applyAlignment="true" applyNumberFormat="true" applyFont="true">
      <alignment horizontal="right" vertical="center"/>
    </xf>
    <xf numFmtId="165" fontId="8" fillId="5" borderId="22" xfId="0" applyBorder="true" applyFill="true" applyAlignment="true" applyNumberFormat="true" applyFont="true">
      <alignment horizontal="right" vertical="center"/>
    </xf>
    <xf numFmtId="165" fontId="8" fillId="4" borderId="40" xfId="0" applyBorder="true" applyFill="true" applyAlignment="true" applyNumberFormat="true" applyFont="true">
      <alignment horizontal="right" vertical="center"/>
    </xf>
    <xf numFmtId="165" fontId="8" fillId="4" borderId="41" xfId="0" applyBorder="true" applyFill="true" applyAlignment="true" applyNumberFormat="true" applyFont="true">
      <alignment horizontal="right" vertical="center"/>
    </xf>
    <xf numFmtId="49" fontId="8" fillId="0" borderId="42" xfId="0" applyBorder="true" applyAlignment="true" applyNumberFormat="true" applyFont="true">
      <alignment horizontal="center"/>
    </xf>
    <xf numFmtId="165" fontId="8" fillId="4" borderId="43" xfId="0" applyBorder="true" applyFill="true" applyAlignment="true" applyNumberFormat="true" applyFont="true">
      <alignment horizontal="right" vertical="center"/>
    </xf>
    <xf numFmtId="165" fontId="8" fillId="4" borderId="44" xfId="0" applyBorder="true" applyFill="true" applyAlignment="true" applyNumberFormat="true" applyFont="true">
      <alignment horizontal="right" vertical="center"/>
    </xf>
    <xf numFmtId="165" fontId="8" fillId="5" borderId="21" xfId="0" applyBorder="true" applyFill="true" applyAlignment="true" applyNumberFormat="true" applyFont="true">
      <alignment horizontal="right" vertical="center"/>
    </xf>
    <xf numFmtId="165" fontId="8" fillId="5" borderId="22" xfId="0" applyBorder="true" applyFill="true" applyAlignment="true" applyNumberFormat="true" applyFont="true">
      <alignment horizontal="right" vertical="center"/>
    </xf>
    <xf numFmtId="165" fontId="8" fillId="4" borderId="45" xfId="0" applyBorder="true" applyFill="true" applyAlignment="true" applyNumberFormat="true" applyFont="true">
      <alignment horizontal="right" vertical="center"/>
    </xf>
    <xf numFmtId="165" fontId="8" fillId="4" borderId="46" xfId="0" applyBorder="true" applyFill="true" applyAlignment="true" applyNumberFormat="true" applyFont="true">
      <alignment horizontal="right" vertical="center"/>
    </xf>
    <xf numFmtId="165" fontId="8" fillId="5" borderId="21" xfId="0" applyBorder="true" applyFill="true" applyAlignment="true" applyNumberFormat="true" applyFont="true">
      <alignment horizontal="right" vertical="center"/>
    </xf>
    <xf numFmtId="165" fontId="8" fillId="5" borderId="22" xfId="0" applyBorder="true" applyFill="true" applyAlignment="true" applyNumberFormat="true" applyFont="true">
      <alignment horizontal="right" vertical="center"/>
    </xf>
    <xf numFmtId="165" fontId="8" fillId="5" borderId="21" xfId="0" applyBorder="true" applyFill="true" applyAlignment="true" applyNumberFormat="true" applyFont="true">
      <alignment horizontal="right" vertical="center"/>
    </xf>
    <xf numFmtId="165" fontId="8" fillId="5" borderId="22" xfId="0" applyBorder="true" applyFill="true" applyAlignment="true" applyNumberFormat="true" applyFont="true">
      <alignment horizontal="right" vertical="center"/>
    </xf>
    <xf numFmtId="165" fontId="8" fillId="5" borderId="21" xfId="0" applyBorder="true" applyFill="true" applyAlignment="true" applyNumberFormat="true" applyFont="true">
      <alignment horizontal="right" vertical="center"/>
    </xf>
    <xf numFmtId="165" fontId="8" fillId="5" borderId="22" xfId="0" applyBorder="true" applyFill="true" applyAlignment="true" applyNumberFormat="true" applyFont="true">
      <alignment horizontal="right" vertical="center"/>
    </xf>
    <xf numFmtId="49" fontId="8" fillId="0" borderId="47" xfId="0" applyBorder="true" applyAlignment="true" applyNumberFormat="true" applyFont="true">
      <alignment horizontal="center" vertical="center" wrapText="true"/>
    </xf>
    <xf numFmtId="165" fontId="8" fillId="4" borderId="48" xfId="0" applyBorder="true" applyFill="true" applyAlignment="true" applyNumberFormat="true" applyFont="true">
      <alignment horizontal="right" vertical="center"/>
    </xf>
    <xf numFmtId="165" fontId="8" fillId="4" borderId="49" xfId="0" applyBorder="true" applyFill="true" applyAlignment="true" applyNumberFormat="true" applyFont="true">
      <alignment horizontal="right" vertical="center"/>
    </xf>
    <xf numFmtId="165" fontId="8" fillId="5" borderId="21" xfId="0" applyBorder="true" applyFill="true" applyAlignment="true" applyNumberFormat="true" applyFont="true">
      <alignment horizontal="right" vertical="center"/>
    </xf>
    <xf numFmtId="165" fontId="8" fillId="5" borderId="22" xfId="0" applyBorder="true" applyFill="true" applyAlignment="true" applyNumberFormat="true" applyFont="true">
      <alignment horizontal="right" vertical="center"/>
    </xf>
    <xf numFmtId="165" fontId="8" fillId="4" borderId="50" xfId="0" applyBorder="true" applyFill="true" applyAlignment="true" applyNumberFormat="true" applyFont="true">
      <alignment horizontal="right" vertical="center"/>
    </xf>
    <xf numFmtId="165" fontId="8" fillId="4" borderId="51" xfId="0" applyBorder="true" applyFill="true" applyAlignment="true" applyNumberFormat="true" applyFont="true">
      <alignment horizontal="right" vertical="center"/>
    </xf>
    <xf numFmtId="0" fontId="2" fillId="0" borderId="52" xfId="0" applyBorder="true" applyAlignment="true" applyFont="true">
      <alignment textRotation="90"/>
    </xf>
    <xf numFmtId="49" fontId="6" fillId="3" borderId="53" xfId="0" applyBorder="true" applyFill="true" applyAlignment="true" applyNumberFormat="true" applyFont="true">
      <alignment vertical="center"/>
    </xf>
    <xf numFmtId="49" fontId="6" fillId="3" borderId="54" xfId="0" applyBorder="true" applyFill="true" applyAlignment="true" applyNumberFormat="true" applyFont="true">
      <alignment vertical="center"/>
    </xf>
    <xf numFmtId="165" fontId="6" fillId="3" borderId="4" xfId="0" applyBorder="true" applyFill="true" applyAlignment="true" applyNumberFormat="true" applyFont="true">
      <alignment horizontal="right" vertical="center"/>
    </xf>
    <xf numFmtId="165" fontId="6" fillId="3" borderId="15" xfId="0" applyBorder="true" applyFill="true" applyAlignment="true" applyNumberFormat="true" applyFont="true">
      <alignment horizontal="right" vertical="center"/>
    </xf>
    <xf numFmtId="165" fontId="6" fillId="3" borderId="5" xfId="0" applyBorder="true" applyFill="true" applyAlignment="true" applyNumberFormat="true" applyFont="true">
      <alignment horizontal="right" vertical="center"/>
    </xf>
    <xf numFmtId="49" fontId="8" fillId="0" borderId="55" xfId="0" applyBorder="true" applyAlignment="true" applyNumberFormat="true" applyFont="true">
      <alignment horizontal="center" vertical="center" wrapText="true"/>
    </xf>
    <xf numFmtId="49" fontId="8" fillId="0" borderId="56" xfId="0" applyBorder="true" applyAlignment="true" applyNumberFormat="true" applyFont="true">
      <alignment horizontal="center"/>
    </xf>
    <xf numFmtId="165" fontId="8" fillId="4" borderId="57" xfId="0" applyBorder="true" applyFill="true" applyAlignment="true" applyNumberFormat="true" applyFont="true">
      <alignment horizontal="right" vertical="center"/>
    </xf>
    <xf numFmtId="165" fontId="8" fillId="4" borderId="58" xfId="0" applyBorder="true" applyFill="true" applyAlignment="true" applyNumberFormat="true" applyFont="true">
      <alignment horizontal="right" vertical="center"/>
    </xf>
    <xf numFmtId="165" fontId="8" fillId="4" borderId="59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4" borderId="60" xfId="0" applyBorder="true" applyFill="true" applyAlignment="true" applyNumberFormat="true" applyFont="true">
      <alignment horizontal="right" vertical="center"/>
    </xf>
    <xf numFmtId="49" fontId="8" fillId="0" borderId="61" xfId="0" applyBorder="true" applyAlignment="true" applyNumberFormat="true" applyFont="true">
      <alignment horizontal="center" vertical="center" wrapText="true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49" fontId="6" fillId="3" borderId="62" xfId="0" applyBorder="true" applyFill="true" applyAlignment="true" applyNumberFormat="true" applyFont="true">
      <alignment vertical="center"/>
    </xf>
    <xf numFmtId="49" fontId="6" fillId="3" borderId="63" xfId="0" applyBorder="true" applyFill="true" applyAlignment="true" applyNumberFormat="true" applyFont="true">
      <alignment vertical="center"/>
    </xf>
    <xf numFmtId="165" fontId="6" fillId="3" borderId="9" xfId="0" applyBorder="true" applyFill="true" applyAlignment="true" applyNumberFormat="true" applyFont="true">
      <alignment horizontal="right" vertical="center"/>
    </xf>
    <xf numFmtId="165" fontId="6" fillId="3" borderId="64" xfId="0" applyBorder="true" applyFill="true" applyAlignment="true" applyNumberFormat="true" applyFont="true">
      <alignment horizontal="right" vertical="center"/>
    </xf>
    <xf numFmtId="165" fontId="6" fillId="3" borderId="7" xfId="0" applyBorder="true" applyFill="true" applyAlignment="true" applyNumberFormat="true" applyFont="true">
      <alignment horizontal="right" vertical="center"/>
    </xf>
    <xf numFmtId="49" fontId="7" fillId="0" borderId="65" xfId="0" applyBorder="true" applyAlignment="true" applyNumberFormat="true" applyFont="true">
      <alignment horizontal="center" vertical="center" wrapText="true" textRotation="90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49" fontId="8" fillId="0" borderId="66" xfId="0" applyBorder="true" applyAlignment="true" applyNumberFormat="true" applyFont="true">
      <alignment horizont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49" fontId="7" fillId="0" borderId="67" xfId="0" applyBorder="true" applyAlignment="true" applyNumberFormat="true" applyFont="true">
      <alignment horizontal="center" vertical="center" wrapText="true" textRotation="90"/>
    </xf>
    <xf numFmtId="49" fontId="6" fillId="3" borderId="9" xfId="0" applyBorder="true" applyFill="true" applyAlignment="true" applyNumberFormat="true" applyFont="true">
      <alignment vertical="center"/>
    </xf>
    <xf numFmtId="49" fontId="6" fillId="3" borderId="7" xfId="0" applyBorder="true" applyFill="true" applyAlignment="true" applyNumberFormat="true" applyFont="true">
      <alignment vertical="center"/>
    </xf>
    <xf numFmtId="49" fontId="6" fillId="3" borderId="8" xfId="0" applyBorder="true" applyFill="true" applyAlignment="true" applyNumberFormat="true" applyFont="true">
      <alignment vertical="center"/>
    </xf>
    <xf numFmtId="49" fontId="7" fillId="0" borderId="68" xfId="0" applyBorder="true" applyAlignment="true" applyNumberFormat="true" applyFont="true">
      <alignment horizontal="center" vertical="center" wrapText="true" textRotation="90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49" fontId="7" fillId="0" borderId="52" xfId="0" applyBorder="true" applyAlignment="true" applyNumberFormat="true" applyFont="true">
      <alignment horizontal="center" vertical="center" wrapText="true" textRotation="90"/>
    </xf>
    <xf numFmtId="49" fontId="6" fillId="3" borderId="69" xfId="0" applyBorder="true" applyFill="true" applyAlignment="true" applyNumberFormat="true" applyFont="true">
      <alignment vertical="center"/>
    </xf>
    <xf numFmtId="49" fontId="6" fillId="3" borderId="70" xfId="0" applyBorder="true" applyFill="true" applyAlignment="true" applyNumberFormat="true" applyFont="true">
      <alignment vertical="center" wrapText="true"/>
    </xf>
    <xf numFmtId="49" fontId="8" fillId="0" borderId="71" xfId="0" applyBorder="true" applyAlignment="true" applyNumberFormat="true" applyFont="true">
      <alignment horizontal="center" vertical="center" wrapText="true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49" fontId="7" fillId="0" borderId="72" xfId="0" applyBorder="true" applyAlignment="true" applyNumberFormat="true" applyFont="true">
      <alignment horizontal="center" vertical="center" wrapText="true" textRotation="90"/>
    </xf>
    <xf numFmtId="49" fontId="6" fillId="3" borderId="73" xfId="0" applyBorder="true" applyFill="true" applyAlignment="true" applyNumberFormat="true" applyFont="true">
      <alignment horizontal="left" vertical="center"/>
    </xf>
    <xf numFmtId="49" fontId="6" fillId="3" borderId="1" xfId="0" applyBorder="true" applyFill="true" applyAlignment="true" applyNumberFormat="true" applyFont="true">
      <alignment horizontal="left" vertical="center"/>
    </xf>
    <xf numFmtId="165" fontId="6" fillId="3" borderId="74" xfId="0" applyBorder="true" applyFill="true" applyAlignment="true" applyNumberFormat="true" applyFont="true">
      <alignment horizontal="right" vertical="center"/>
    </xf>
    <xf numFmtId="165" fontId="6" fillId="3" borderId="2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49" fontId="7" fillId="6" borderId="12" xfId="0" applyBorder="true" applyFill="true" applyAlignment="true" applyNumberFormat="true" applyFont="true">
      <alignment horizontal="left" vertical="center"/>
    </xf>
    <xf numFmtId="49" fontId="7" fillId="6" borderId="13" xfId="0" applyBorder="true" applyFill="true" applyAlignment="true" applyNumberFormat="true" applyFont="true">
      <alignment horizontal="left" vertical="center"/>
    </xf>
    <xf numFmtId="0" fontId="7" fillId="6" borderId="13" xfId="0" applyBorder="true" applyFill="true" applyAlignment="true" applyFont="true">
      <alignment vertical="center"/>
    </xf>
    <xf numFmtId="49" fontId="7" fillId="0" borderId="52" xfId="0" applyBorder="true" applyAlignment="true" applyNumberFormat="true" applyFont="true">
      <alignment horizontal="center" vertical="center" wrapText="true"/>
    </xf>
    <xf numFmtId="165" fontId="8" fillId="4" borderId="75" xfId="0" applyBorder="true" applyFill="true" applyAlignment="true" applyNumberFormat="true" applyFont="true">
      <alignment horizontal="right" vertical="center"/>
    </xf>
    <xf numFmtId="165" fontId="8" fillId="4" borderId="76" xfId="0" applyBorder="true" applyFill="true" applyAlignment="true" applyNumberFormat="true" applyFont="true">
      <alignment horizontal="right" vertical="center"/>
    </xf>
    <xf numFmtId="49" fontId="7" fillId="0" borderId="65" xfId="0" applyBorder="true" applyAlignment="true" applyNumberFormat="true" applyFont="true">
      <alignment horizontal="center" vertical="center" wrapText="true"/>
    </xf>
    <xf numFmtId="165" fontId="8" fillId="4" borderId="77" xfId="0" applyBorder="true" applyFill="true" applyAlignment="true" applyNumberFormat="true" applyFont="true">
      <alignment horizontal="right" vertical="center"/>
    </xf>
    <xf numFmtId="165" fontId="8" fillId="4" borderId="78" xfId="0" applyBorder="true" applyFill="true" applyAlignment="true" applyNumberFormat="true" applyFont="true">
      <alignment horizontal="right" vertical="center"/>
    </xf>
    <xf numFmtId="165" fontId="8" fillId="4" borderId="79" xfId="0" applyBorder="true" applyFill="true" applyAlignment="true" applyNumberFormat="true" applyFont="true">
      <alignment horizontal="right" vertical="center"/>
    </xf>
    <xf numFmtId="165" fontId="8" fillId="4" borderId="80" xfId="0" applyBorder="true" applyFill="true" applyAlignment="true" applyNumberFormat="true" applyFont="true">
      <alignment horizontal="right" vertical="center"/>
    </xf>
    <xf numFmtId="165" fontId="8" fillId="4" borderId="81" xfId="0" applyBorder="true" applyFill="true" applyAlignment="true" applyNumberFormat="true" applyFont="true">
      <alignment horizontal="right" vertical="center"/>
    </xf>
    <xf numFmtId="165" fontId="8" fillId="4" borderId="82" xfId="0" applyBorder="true" applyFill="true" applyAlignment="true" applyNumberFormat="true" applyFont="true">
      <alignment horizontal="right" vertical="center"/>
    </xf>
    <xf numFmtId="165" fontId="8" fillId="4" borderId="83" xfId="0" applyBorder="true" applyFill="true" applyAlignment="true" applyNumberFormat="true" applyFont="true">
      <alignment horizontal="right" vertical="center"/>
    </xf>
    <xf numFmtId="165" fontId="8" fillId="4" borderId="84" xfId="0" applyBorder="true" applyFill="true" applyAlignment="true" applyNumberFormat="true" applyFont="true">
      <alignment horizontal="right" vertical="center"/>
    </xf>
    <xf numFmtId="49" fontId="7" fillId="0" borderId="85" xfId="0" applyBorder="true" applyAlignment="true" applyNumberFormat="true" applyFont="true">
      <alignment horizontal="center" vertical="center" wrapText="true"/>
    </xf>
    <xf numFmtId="49" fontId="6" fillId="7" borderId="86" xfId="0" applyBorder="true" applyFill="true" applyAlignment="true" applyNumberFormat="true" applyFont="true">
      <alignment vertical="center"/>
    </xf>
    <xf numFmtId="49" fontId="6" fillId="7" borderId="64" xfId="0" applyBorder="true" applyFill="true" applyAlignment="true" applyNumberFormat="true" applyFont="true">
      <alignment vertical="center" wrapText="true"/>
    </xf>
    <xf numFmtId="165" fontId="6" fillId="7" borderId="64" xfId="0" applyBorder="true" applyFill="true" applyAlignment="true" applyNumberFormat="true" applyFont="true">
      <alignment horizontal="right" vertical="center"/>
    </xf>
    <xf numFmtId="165" fontId="6" fillId="7" borderId="7" xfId="0" applyBorder="true" applyFill="true" applyAlignment="true" applyNumberFormat="true" applyFont="true">
      <alignment horizontal="right" vertical="center"/>
    </xf>
    <xf numFmtId="49" fontId="7" fillId="0" borderId="87" xfId="0" applyBorder="true" applyAlignment="true" applyNumberFormat="true" applyFont="true">
      <alignment horizontal="center" vertical="center" wrapText="true"/>
    </xf>
    <xf numFmtId="49" fontId="7" fillId="0" borderId="67" xfId="0" applyBorder="true" applyAlignment="true" applyNumberFormat="true" applyFont="true">
      <alignment horizontal="center" vertical="center" wrapText="true"/>
    </xf>
    <xf numFmtId="49" fontId="6" fillId="7" borderId="62" xfId="0" applyBorder="true" applyFill="true" applyAlignment="true" applyNumberFormat="true" applyFont="true">
      <alignment horizontal="left" vertical="center"/>
    </xf>
    <xf numFmtId="49" fontId="6" fillId="7" borderId="9" xfId="0" applyBorder="true" applyFill="true" applyAlignment="true" applyNumberFormat="true" applyFont="true">
      <alignment horizontal="left" vertical="center"/>
    </xf>
    <xf numFmtId="165" fontId="6" fillId="7" borderId="15" xfId="0" applyBorder="true" applyFill="true" applyAlignment="true" applyNumberFormat="true" applyFont="true">
      <alignment horizontal="right" vertical="center"/>
    </xf>
    <xf numFmtId="165" fontId="6" fillId="7" borderId="5" xfId="0" applyBorder="true" applyFill="true" applyAlignment="true" applyNumberFormat="true" applyFont="true">
      <alignment horizontal="right" vertical="center"/>
    </xf>
    <xf numFmtId="49" fontId="6" fillId="7" borderId="7" xfId="0" applyBorder="true" applyFill="true" applyAlignment="true" applyNumberFormat="true" applyFont="true">
      <alignment horizontal="left" vertical="center"/>
    </xf>
    <xf numFmtId="49" fontId="6" fillId="7" borderId="8" xfId="0" applyBorder="true" applyFill="true" applyAlignment="true" applyNumberFormat="true" applyFont="true">
      <alignment horizontal="left" vertical="center"/>
    </xf>
    <xf numFmtId="165" fontId="6" fillId="7" borderId="15" xfId="0" applyBorder="true" applyFill="true" applyAlignment="true" applyNumberFormat="true" applyFont="true">
      <alignment horizontal="right" vertical="center"/>
    </xf>
    <xf numFmtId="165" fontId="6" fillId="7" borderId="15" xfId="0" applyBorder="true" applyFill="true" applyAlignment="true" applyNumberFormat="true" applyFont="true">
      <alignment horizontal="right" vertical="center"/>
    </xf>
    <xf numFmtId="165" fontId="6" fillId="7" borderId="15" xfId="0" applyBorder="true" applyFill="true" applyAlignment="true" applyNumberFormat="true" applyFont="true">
      <alignment horizontal="right" vertical="center"/>
    </xf>
    <xf numFmtId="165" fontId="6" fillId="7" borderId="15" xfId="0" applyBorder="true" applyFill="true" applyAlignment="true" applyNumberFormat="true" applyFont="true">
      <alignment horizontal="right" vertical="center"/>
    </xf>
    <xf numFmtId="165" fontId="6" fillId="7" borderId="15" xfId="0" applyBorder="true" applyFill="true" applyAlignment="true" applyNumberFormat="true" applyFont="true">
      <alignment horizontal="right" vertical="center"/>
    </xf>
    <xf numFmtId="165" fontId="6" fillId="7" borderId="15" xfId="0" applyBorder="true" applyFill="true" applyAlignment="true" applyNumberFormat="true" applyFont="true">
      <alignment horizontal="right" vertical="center"/>
    </xf>
    <xf numFmtId="165" fontId="6" fillId="7" borderId="15" xfId="0" applyBorder="true" applyFill="true" applyAlignment="true" applyNumberFormat="true" applyFont="true">
      <alignment horizontal="right" vertical="center"/>
    </xf>
    <xf numFmtId="165" fontId="6" fillId="7" borderId="15" xfId="0" applyBorder="true" applyFill="true" applyAlignment="true" applyNumberFormat="true" applyFont="true">
      <alignment horizontal="right" vertical="center"/>
    </xf>
    <xf numFmtId="165" fontId="6" fillId="7" borderId="15" xfId="0" applyBorder="true" applyFill="true" applyAlignment="true" applyNumberFormat="true" applyFont="true">
      <alignment horizontal="right" vertical="center"/>
    </xf>
    <xf numFmtId="165" fontId="6" fillId="7" borderId="15" xfId="0" applyBorder="true" applyFill="true" applyAlignment="true" applyNumberFormat="true" applyFont="true">
      <alignment horizontal="right" vertical="center"/>
    </xf>
    <xf numFmtId="165" fontId="6" fillId="7" borderId="15" xfId="0" applyBorder="true" applyFill="true" applyAlignment="true" applyNumberFormat="true" applyFont="true">
      <alignment horizontal="right" vertical="center"/>
    </xf>
    <xf numFmtId="165" fontId="6" fillId="7" borderId="15" xfId="0" applyBorder="true" applyFill="true" applyAlignment="true" applyNumberFormat="true" applyFont="true">
      <alignment horizontal="right" vertical="center"/>
    </xf>
    <xf numFmtId="165" fontId="6" fillId="7" borderId="15" xfId="0" applyBorder="true" applyFill="true" applyAlignment="true" applyNumberFormat="true" applyFont="true">
      <alignment horizontal="right" vertical="center"/>
    </xf>
    <xf numFmtId="165" fontId="6" fillId="7" borderId="15" xfId="0" applyBorder="true" applyFill="true" applyAlignment="true" applyNumberFormat="true" applyFont="true">
      <alignment horizontal="right" vertical="center"/>
    </xf>
    <xf numFmtId="165" fontId="6" fillId="7" borderId="15" xfId="0" applyBorder="true" applyFill="true" applyAlignment="true" applyNumberFormat="true" applyFont="true">
      <alignment horizontal="right" vertical="center"/>
    </xf>
    <xf numFmtId="165" fontId="6" fillId="7" borderId="15" xfId="0" applyBorder="true" applyFill="true" applyAlignment="true" applyNumberFormat="true" applyFont="true">
      <alignment horizontal="right" vertical="center"/>
    </xf>
    <xf numFmtId="165" fontId="6" fillId="7" borderId="15" xfId="0" applyBorder="true" applyFill="true" applyAlignment="true" applyNumberFormat="true" applyFont="true">
      <alignment horizontal="right" vertical="center"/>
    </xf>
    <xf numFmtId="165" fontId="6" fillId="7" borderId="15" xfId="0" applyBorder="true" applyFill="true" applyAlignment="true" applyNumberFormat="true" applyFont="true">
      <alignment horizontal="right" vertical="center"/>
    </xf>
    <xf numFmtId="165" fontId="6" fillId="7" borderId="15" xfId="0" applyBorder="true" applyFill="true" applyAlignment="true" applyNumberFormat="true" applyFont="true">
      <alignment horizontal="right" vertical="center"/>
    </xf>
    <xf numFmtId="165" fontId="6" fillId="7" borderId="15" xfId="0" applyBorder="true" applyFill="true" applyAlignment="true" applyNumberFormat="true" applyFont="true">
      <alignment horizontal="right" vertical="center"/>
    </xf>
    <xf numFmtId="165" fontId="6" fillId="7" borderId="15" xfId="0" applyBorder="true" applyFill="true" applyAlignment="true" applyNumberFormat="true" applyFont="true">
      <alignment horizontal="right" vertical="center"/>
    </xf>
    <xf numFmtId="165" fontId="6" fillId="7" borderId="15" xfId="0" applyBorder="true" applyFill="true" applyAlignment="true" applyNumberFormat="true" applyFont="true">
      <alignment horizontal="right" vertical="center"/>
    </xf>
    <xf numFmtId="165" fontId="6" fillId="7" borderId="15" xfId="0" applyBorder="true" applyFill="true" applyAlignment="true" applyNumberFormat="true" applyFont="true">
      <alignment horizontal="right" vertical="center"/>
    </xf>
    <xf numFmtId="165" fontId="6" fillId="7" borderId="15" xfId="0" applyBorder="true" applyFill="true" applyAlignment="true" applyNumberFormat="true" applyFont="true">
      <alignment horizontal="right" vertical="center"/>
    </xf>
    <xf numFmtId="165" fontId="6" fillId="7" borderId="15" xfId="0" applyBorder="true" applyFill="true" applyAlignment="true" applyNumberFormat="true" applyFont="true">
      <alignment horizontal="right" vertical="center"/>
    </xf>
    <xf numFmtId="165" fontId="6" fillId="7" borderId="5" xfId="0" applyBorder="true" applyFill="true" applyAlignment="true" applyNumberFormat="true" applyFont="true">
      <alignment horizontal="right" vertical="center"/>
    </xf>
    <xf numFmtId="49" fontId="6" fillId="7" borderId="88" xfId="0" applyBorder="true" applyFill="true" applyAlignment="true" applyNumberFormat="true" applyFont="true">
      <alignment horizontal="left" vertical="center"/>
    </xf>
    <xf numFmtId="49" fontId="6" fillId="7" borderId="89" xfId="0" applyBorder="true" applyFill="true" applyAlignment="true" applyNumberFormat="true" applyFont="true">
      <alignment horizontal="left" vertical="center"/>
    </xf>
    <xf numFmtId="49" fontId="6" fillId="7" borderId="90" xfId="0" applyBorder="true" applyFill="true" applyAlignment="true" applyNumberFormat="true" applyFont="true">
      <alignment horizontal="lef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5" borderId="43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165" fontId="8" fillId="5" borderId="57" xfId="0" applyBorder="true" applyFill="true" applyAlignment="true" applyNumberFormat="true" applyFont="true">
      <alignment horizontal="right" vertical="center"/>
    </xf>
    <xf numFmtId="165" fontId="8" fillId="5" borderId="58" xfId="0" applyBorder="true" applyFill="true" applyAlignment="true" applyNumberFormat="true" applyFont="true">
      <alignment horizontal="right" vertical="center"/>
    </xf>
    <xf numFmtId="49" fontId="8" fillId="0" borderId="0" xfId="0" applyNumberFormat="true" applyFont="true"/>
    <xf numFmtId="0" fontId="8" fillId="0" borderId="0" xfId="0" applyFont="true"/>
    <xf numFmtId="0" fontId="7" fillId="0" borderId="0" xfId="0" applyFont="true"/>
    <xf numFmtId="49" fontId="7" fillId="0" borderId="0" xfId="0" applyNumberFormat="true" applyFont="true"/>
    <xf numFmtId="0" fontId="8" fillId="5" borderId="91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3" xfId="0" applyBorder="true" applyFill="true" applyAlignment="true" applyFont="true">
      <alignment horizontal="justify" vertical="top" wrapText="true"/>
    </xf>
    <xf numFmtId="0" fontId="8" fillId="5" borderId="94" xfId="0" applyBorder="true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95" xfId="0" applyBorder="true" applyFill="true" applyAlignment="true" applyFont="true">
      <alignment horizontal="justify" vertical="top" wrapText="true"/>
    </xf>
    <xf numFmtId="0" fontId="8" fillId="5" borderId="94" xfId="0" applyBorder="true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95" xfId="0" applyBorder="true" applyFill="true" applyAlignment="true" applyFont="true">
      <alignment horizontal="justify" vertical="top" wrapText="true"/>
    </xf>
    <xf numFmtId="0" fontId="8" fillId="5" borderId="94" xfId="0" applyBorder="true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95" xfId="0" applyBorder="true" applyFill="true" applyAlignment="true" applyFont="true">
      <alignment horizontal="justify" vertical="top" wrapText="true"/>
    </xf>
    <xf numFmtId="0" fontId="8" fillId="5" borderId="96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97" xfId="0" applyBorder="true" applyFill="true" applyAlignment="true" applyFont="true">
      <alignment horizontal="justify" vertical="top" wrapText="true"/>
    </xf>
    <xf numFmtId="49" fontId="9" fillId="0" borderId="98" xfId="0" applyBorder="true" applyAlignment="true" applyNumberFormat="true" applyFont="true">
      <alignment horizontal="center" vertical="center"/>
    </xf>
    <xf numFmtId="49" fontId="9" fillId="0" borderId="99" xfId="0" applyBorder="true" applyAlignment="true" applyNumberFormat="true" applyFont="true">
      <alignment horizontal="center" vertical="center"/>
    </xf>
    <xf numFmtId="49" fontId="9" fillId="0" borderId="100" xfId="0" applyBorder="true" applyAlignment="true" applyNumberFormat="true" applyFont="true">
      <alignment horizontal="center" vertical="center"/>
    </xf>
    <xf numFmtId="49" fontId="4" fillId="3" borderId="101" xfId="0" applyBorder="true" applyFill="true" applyAlignment="true" applyNumberFormat="true" applyFont="true">
      <alignment horizontal="center" vertical="center" wrapText="true"/>
    </xf>
    <xf numFmtId="49" fontId="4" fillId="3" borderId="102" xfId="0" applyBorder="true" applyFill="true" applyAlignment="true" applyNumberFormat="true" applyFont="true">
      <alignment horizontal="center" vertical="center"/>
    </xf>
    <xf numFmtId="49" fontId="4" fillId="3" borderId="103" xfId="0" applyBorder="true" applyFill="true" applyAlignment="true" applyNumberFormat="true" applyFont="true">
      <alignment horizontal="center" vertical="center" wrapText="true"/>
    </xf>
    <xf numFmtId="49" fontId="4" fillId="3" borderId="9" xfId="0" applyBorder="true" applyFill="true" applyAlignment="true" applyNumberFormat="true" applyFont="true">
      <alignment vertical="center"/>
    </xf>
    <xf numFmtId="49" fontId="4" fillId="3" borderId="104" xfId="0" applyBorder="true" applyFill="true" applyAlignment="true" applyNumberFormat="true" applyFont="true">
      <alignment horizontal="center" vertical="center"/>
    </xf>
    <xf numFmtId="0" fontId="8" fillId="0" borderId="105" xfId="0" applyBorder="true" applyAlignment="true" applyFont="true">
      <alignment horizontal="left" vertical="center" indent="1"/>
    </xf>
    <xf numFmtId="0" fontId="8" fillId="0" borderId="106" xfId="0" applyBorder="true" applyAlignment="true" applyFont="true">
      <alignment horizontal="left" vertical="center" indent="1"/>
    </xf>
    <xf numFmtId="0" fontId="8" fillId="0" borderId="107" xfId="0" applyBorder="true" applyAlignment="true" applyFont="true">
      <alignment horizontal="left" vertical="center" indent="1"/>
    </xf>
    <xf numFmtId="165" fontId="8" fillId="0" borderId="45" xfId="0" applyBorder="true" applyAlignment="true" applyNumberFormat="true" applyFont="true">
      <alignment vertical="center"/>
    </xf>
    <xf numFmtId="165" fontId="8" fillId="0" borderId="43" xfId="0" applyBorder="true" applyAlignment="true" applyNumberFormat="true" applyFont="true">
      <alignment vertical="center"/>
    </xf>
    <xf numFmtId="165" fontId="8" fillId="0" borderId="44" xfId="0" applyBorder="true" applyAlignment="true" applyNumberFormat="true" applyFont="true">
      <alignment vertical="center"/>
    </xf>
    <xf numFmtId="165" fontId="8" fillId="0" borderId="42" xfId="0" applyBorder="true" applyAlignment="true" applyNumberFormat="true" applyFont="true">
      <alignment vertical="center"/>
    </xf>
    <xf numFmtId="165" fontId="8" fillId="0" borderId="108" xfId="0" applyBorder="true" applyAlignment="true" applyNumberFormat="true" applyFont="true">
      <alignment vertical="center"/>
    </xf>
    <xf numFmtId="0" fontId="8" fillId="0" borderId="109" xfId="0" applyBorder="true" applyAlignment="true" applyFont="true">
      <alignment horizontal="left" vertical="center" indent="1"/>
    </xf>
    <xf numFmtId="0" fontId="8" fillId="0" borderId="110" xfId="0" applyBorder="true" applyAlignment="true" applyFont="true">
      <alignment horizontal="left" vertical="center" indent="1"/>
    </xf>
    <xf numFmtId="0" fontId="8" fillId="0" borderId="111" xfId="0" applyBorder="true" applyAlignment="true" applyFont="true">
      <alignment horizontal="left" vertical="center" indent="1"/>
    </xf>
    <xf numFmtId="165" fontId="8" fillId="0" borderId="29" xfId="0" applyBorder="true" applyAlignment="true" applyNumberFormat="true" applyFont="true">
      <alignment vertical="center"/>
    </xf>
    <xf numFmtId="165" fontId="8" fillId="0" borderId="27" xfId="0" applyBorder="true" applyAlignment="true" applyNumberFormat="true" applyFont="true">
      <alignment vertical="center"/>
    </xf>
    <xf numFmtId="165" fontId="8" fillId="0" borderId="28" xfId="0" applyBorder="true" applyAlignment="true" applyNumberFormat="true" applyFont="true">
      <alignment vertical="center"/>
    </xf>
    <xf numFmtId="165" fontId="8" fillId="0" borderId="26" xfId="0" applyBorder="true" applyAlignment="true" applyNumberFormat="true" applyFont="true">
      <alignment vertical="center"/>
    </xf>
    <xf numFmtId="165" fontId="8" fillId="0" borderId="112" xfId="0" applyBorder="true" applyAlignment="true" applyNumberFormat="true" applyFont="true">
      <alignment vertical="center"/>
    </xf>
    <xf numFmtId="0" fontId="8" fillId="0" borderId="113" xfId="0" applyBorder="true" applyAlignment="true" applyFont="true">
      <alignment horizontal="left" vertical="center" indent="1"/>
    </xf>
    <xf numFmtId="0" fontId="8" fillId="0" borderId="114" xfId="0" applyBorder="true" applyAlignment="true" applyFont="true">
      <alignment horizontal="left" vertical="center" indent="1"/>
    </xf>
    <xf numFmtId="0" fontId="8" fillId="0" borderId="115" xfId="0" applyBorder="true" applyAlignment="true" applyFont="true">
      <alignment horizontal="left" vertical="center" indent="1"/>
    </xf>
    <xf numFmtId="165" fontId="8" fillId="0" borderId="50" xfId="0" applyBorder="true" applyAlignment="true" applyNumberFormat="true" applyFont="true">
      <alignment vertical="center"/>
    </xf>
    <xf numFmtId="165" fontId="8" fillId="0" borderId="48" xfId="0" applyBorder="true" applyAlignment="true" applyNumberFormat="true" applyFont="true">
      <alignment vertical="center"/>
    </xf>
    <xf numFmtId="165" fontId="8" fillId="0" borderId="49" xfId="0" applyBorder="true" applyAlignment="true" applyNumberFormat="true" applyFont="true">
      <alignment vertical="center"/>
    </xf>
    <xf numFmtId="165" fontId="8" fillId="0" borderId="32" xfId="0" applyBorder="true" applyAlignment="true" applyNumberFormat="true" applyFont="true">
      <alignment vertical="center"/>
    </xf>
    <xf numFmtId="165" fontId="8" fillId="0" borderId="35" xfId="0" applyBorder="true" applyAlignment="true" applyNumberFormat="true" applyFont="true">
      <alignment vertical="center"/>
    </xf>
    <xf numFmtId="165" fontId="8" fillId="0" borderId="33" xfId="0" applyBorder="true" applyAlignment="true" applyNumberFormat="true" applyFont="true">
      <alignment vertical="center"/>
    </xf>
    <xf numFmtId="165" fontId="8" fillId="0" borderId="116" xfId="0" applyBorder="true" applyAlignment="true" applyNumberFormat="true" applyFont="true">
      <alignment vertical="center"/>
    </xf>
    <xf numFmtId="0" fontId="4" fillId="3" borderId="117" xfId="0" applyBorder="true" applyFill="true" applyAlignment="true" applyFont="true">
      <alignment horizontal="left" vertical="center" indent="1"/>
    </xf>
    <xf numFmtId="0" fontId="4" fillId="3" borderId="8" xfId="0" applyBorder="true" applyFill="true" applyAlignment="true" applyFont="true">
      <alignment horizontal="left" vertical="center" indent="1"/>
    </xf>
    <xf numFmtId="0" fontId="4" fillId="3" borderId="9" xfId="0" applyBorder="true" applyFill="true" applyAlignment="true" applyFont="true">
      <alignment horizontal="left" vertical="center" indent="1"/>
    </xf>
    <xf numFmtId="165" fontId="4" fillId="3" borderId="64" xfId="0" applyBorder="true" applyFill="true" applyAlignment="true" applyNumberFormat="true" applyFont="true">
      <alignment horizontal="right" vertical="center"/>
    </xf>
    <xf numFmtId="165" fontId="4" fillId="3" borderId="104" xfId="0" applyBorder="true" applyFill="true" applyAlignment="true" applyNumberFormat="true" applyFont="true">
      <alignment horizontal="right" vertical="center"/>
    </xf>
    <xf numFmtId="0" fontId="8" fillId="0" borderId="118" xfId="0" applyBorder="true" applyAlignment="true" applyFont="true">
      <alignment horizontal="left" vertical="center" indent="1"/>
    </xf>
    <xf numFmtId="0" fontId="8" fillId="0" borderId="119" xfId="0" applyBorder="true" applyAlignment="true" applyFont="true">
      <alignment horizontal="left" vertical="center" indent="1"/>
    </xf>
    <xf numFmtId="0" fontId="8" fillId="0" borderId="120" xfId="0" applyBorder="true" applyAlignment="true" applyFont="true">
      <alignment horizontal="left" vertical="center" indent="1"/>
    </xf>
    <xf numFmtId="0" fontId="4" fillId="3" borderId="121" xfId="0" applyBorder="true" applyFill="true" applyAlignment="true" applyFont="true">
      <alignment horizontal="left" vertical="center" indent="1"/>
    </xf>
    <xf numFmtId="0" fontId="4" fillId="3" borderId="122" xfId="0" applyBorder="true" applyFill="true" applyAlignment="true" applyFont="true">
      <alignment horizontal="left" vertical="center" indent="1"/>
    </xf>
    <xf numFmtId="0" fontId="4" fillId="3" borderId="123" xfId="0" applyBorder="true" applyFill="true" applyAlignment="true" applyFont="true">
      <alignment horizontal="left" vertical="center" indent="1"/>
    </xf>
    <xf numFmtId="165" fontId="4" fillId="3" borderId="124" xfId="0" applyBorder="true" applyFill="true" applyAlignment="true" applyNumberFormat="true" applyFont="true">
      <alignment horizontal="right" vertical="center"/>
    </xf>
    <xf numFmtId="165" fontId="4" fillId="3" borderId="125" xfId="0" applyBorder="true" applyFill="true" applyAlignment="true" applyNumberFormat="true" applyFont="true">
      <alignment horizontal="right" vertical="center"/>
    </xf>
    <xf numFmtId="0" fontId="10" fillId="0" borderId="0" xfId="0" applyAlignment="true" applyFont="true">
      <alignment horizontal="center" vertical="center"/>
    </xf>
    <xf numFmtId="0" fontId="2" fillId="0" borderId="0" xfId="0" applyFont="true"/>
    <xf numFmtId="0" fontId="11" fillId="0" borderId="0" xfId="0" applyAlignment="true" applyFont="true">
      <alignment horizontal="right" vertical="center"/>
    </xf>
    <xf numFmtId="0" fontId="12" fillId="2" borderId="1" xfId="0" applyBorder="true" applyFill="true" applyAlignment="true" applyFont="true">
      <alignment horizontal="center" vertical="center"/>
    </xf>
    <xf numFmtId="0" fontId="12" fillId="2" borderId="74" xfId="0" applyBorder="true" applyFill="true" applyAlignment="true" applyFont="true">
      <alignment horizontal="center" vertical="center"/>
    </xf>
    <xf numFmtId="0" fontId="12" fillId="2" borderId="3" xfId="0" applyBorder="true" applyFill="true" applyAlignment="true" applyFont="true">
      <alignment horizontal="center" vertical="center"/>
    </xf>
    <xf numFmtId="0" fontId="13" fillId="0" borderId="0" xfId="0" applyAlignment="true" applyFont="true">
      <alignment vertical="center"/>
    </xf>
    <xf numFmtId="0" fontId="13" fillId="0" borderId="0" xfId="0" applyFont="true"/>
    <xf numFmtId="0" fontId="12" fillId="2" borderId="4" xfId="0" applyBorder="true" applyFill="true" applyAlignment="true" applyFont="true">
      <alignment horizontal="center" vertical="center"/>
    </xf>
    <xf numFmtId="0" fontId="12" fillId="2" borderId="15" xfId="0" applyBorder="true" applyFill="true" applyAlignment="true" applyFont="true">
      <alignment horizontal="center" vertical="center"/>
    </xf>
    <xf numFmtId="0" fontId="12" fillId="3" borderId="6" xfId="0" applyBorder="true" applyFill="true" applyAlignment="true" applyFont="true">
      <alignment horizontal="center" vertical="center"/>
    </xf>
    <xf numFmtId="0" fontId="4" fillId="3" borderId="5" xfId="0" applyBorder="true" applyFill="true" applyAlignment="true" applyFont="true">
      <alignment horizontal="center" vertical="center" wrapText="true"/>
    </xf>
    <xf numFmtId="0" fontId="4" fillId="3" borderId="6" xfId="0" applyBorder="true" applyFill="true" applyAlignment="true" applyFont="true">
      <alignment horizontal="center" vertical="center" wrapText="true"/>
    </xf>
    <xf numFmtId="0" fontId="4" fillId="3" borderId="4" xfId="0" applyBorder="true" applyFill="true" applyAlignment="true" applyFont="true">
      <alignment horizontal="center" vertical="center" wrapText="true"/>
    </xf>
    <xf numFmtId="0" fontId="4" fillId="3" borderId="7" xfId="0" applyBorder="true" applyFill="true" applyAlignment="true" applyFont="true">
      <alignment horizontal="center" vertical="center" wrapText="true"/>
    </xf>
    <xf numFmtId="0" fontId="4" fillId="3" borderId="9" xfId="0" applyBorder="true" applyFill="true" applyAlignment="true" applyFont="true">
      <alignment horizontal="center" vertical="center" wrapText="true"/>
    </xf>
    <xf numFmtId="0" fontId="4" fillId="3" borderId="8" xfId="0" applyBorder="true" applyFill="true" applyAlignment="true" applyFont="true">
      <alignment horizontal="center" vertical="center" wrapText="true"/>
    </xf>
    <xf numFmtId="0" fontId="4" fillId="3" borderId="64" xfId="0" applyBorder="true" applyFill="true" applyAlignment="true" applyFont="true">
      <alignment horizontal="center" vertical="center" wrapText="true"/>
    </xf>
    <xf numFmtId="0" fontId="4" fillId="3" borderId="126" xfId="0" applyBorder="true" applyFill="true" applyAlignment="true" applyFont="true">
      <alignment horizontal="center" vertical="center" wrapText="true"/>
    </xf>
    <xf numFmtId="0" fontId="4" fillId="3" borderId="10" xfId="0" applyBorder="true" applyFill="true" applyAlignment="true" applyFont="true">
      <alignment horizontal="center" vertical="center" wrapText="true"/>
    </xf>
    <xf numFmtId="0" fontId="4" fillId="3" borderId="0" xfId="0" applyFill="true" applyAlignment="true" applyFont="true">
      <alignment horizontal="center" vertical="center" wrapText="true"/>
    </xf>
    <xf numFmtId="0" fontId="4" fillId="3" borderId="11" xfId="0" applyBorder="true" applyFill="true" applyAlignment="true" applyFont="true">
      <alignment horizontal="center" vertical="center" wrapText="true"/>
    </xf>
    <xf numFmtId="0" fontId="4" fillId="3" borderId="15" xfId="0" applyBorder="true" applyFill="true" applyAlignment="true" applyFont="true">
      <alignment horizontal="center" vertical="center" wrapText="true"/>
    </xf>
    <xf numFmtId="0" fontId="4" fillId="3" borderId="127" xfId="0" applyBorder="true" applyFill="true" applyAlignment="true" applyFont="true">
      <alignment horizontal="center" vertical="center" wrapText="true"/>
    </xf>
    <xf numFmtId="0" fontId="4" fillId="3" borderId="3" xfId="0" applyBorder="true" applyFill="true" applyAlignment="true" applyFont="true">
      <alignment horizontal="center" vertical="center" wrapText="true"/>
    </xf>
    <xf numFmtId="0" fontId="4" fillId="3" borderId="1" xfId="0" applyBorder="true" applyFill="true" applyAlignment="true" applyFont="true">
      <alignment horizontal="center" vertical="center" wrapText="true"/>
    </xf>
    <xf numFmtId="0" fontId="4" fillId="3" borderId="2" xfId="0" applyBorder="true" applyFill="true" applyAlignment="true" applyFont="true">
      <alignment horizontal="center" vertical="center" wrapText="true"/>
    </xf>
    <xf numFmtId="0" fontId="4" fillId="3" borderId="128" xfId="0" applyBorder="true" applyFill="true" applyAlignment="true" applyFont="true">
      <alignment horizontal="center" vertical="center" wrapText="true"/>
    </xf>
    <xf numFmtId="0" fontId="4" fillId="3" borderId="74" xfId="0" applyBorder="true" applyFill="true" applyAlignment="true" applyFont="true">
      <alignment horizontal="center" vertical="center" wrapText="true"/>
    </xf>
    <xf numFmtId="0" fontId="4" fillId="3" borderId="129" xfId="0" applyBorder="true" applyFill="true" applyAlignment="true" applyFont="true">
      <alignment horizontal="center" vertical="center" wrapText="true"/>
    </xf>
    <xf numFmtId="0" fontId="7" fillId="0" borderId="70" xfId="0" applyBorder="true" applyAlignment="true" applyFont="true">
      <alignment horizontal="center" vertical="center" wrapText="true" textRotation="90"/>
    </xf>
    <xf numFmtId="0" fontId="8" fillId="0" borderId="42" xfId="0" applyBorder="true" applyAlignment="true" applyFont="true">
      <alignment horizontal="center" vertical="center" wrapText="true"/>
    </xf>
    <xf numFmtId="0" fontId="8" fillId="0" borderId="42" xfId="0" applyBorder="true" applyAlignment="true" applyFont="true">
      <alignment horizontal="center"/>
    </xf>
    <xf numFmtId="165" fontId="8" fillId="8" borderId="45" xfId="0" applyBorder="true" applyFill="true" applyAlignment="true" applyNumberFormat="true" applyFont="true">
      <alignment horizontal="right" vertical="center"/>
    </xf>
    <xf numFmtId="165" fontId="8" fillId="8" borderId="44" xfId="0" applyBorder="true" applyFill="true" applyAlignment="true" applyNumberFormat="true" applyFont="true">
      <alignment horizontal="right" vertical="center"/>
    </xf>
    <xf numFmtId="165" fontId="8" fillId="8" borderId="45" xfId="0" applyBorder="true" applyFill="true" applyAlignment="true" applyNumberFormat="true" applyFont="true">
      <alignment horizontal="right" vertical="center"/>
    </xf>
    <xf numFmtId="165" fontId="8" fillId="8" borderId="44" xfId="0" applyBorder="true" applyFill="true" applyAlignment="true" applyNumberFormat="true" applyFont="true">
      <alignment horizontal="right" vertical="center"/>
    </xf>
    <xf numFmtId="165" fontId="8" fillId="8" borderId="45" xfId="0" applyBorder="true" applyFill="true" applyAlignment="true" applyNumberFormat="true" applyFont="true">
      <alignment horizontal="right" vertical="center"/>
    </xf>
    <xf numFmtId="165" fontId="8" fillId="8" borderId="44" xfId="0" applyBorder="true" applyFill="true" applyAlignment="true" applyNumberFormat="true" applyFont="true">
      <alignment horizontal="right" vertical="center"/>
    </xf>
    <xf numFmtId="165" fontId="8" fillId="8" borderId="42" xfId="0" applyBorder="true" applyFill="true" applyAlignment="true" applyNumberFormat="true" applyFont="true">
      <alignment horizontal="right" vertical="center"/>
    </xf>
    <xf numFmtId="165" fontId="8" fillId="8" borderId="45" xfId="0" applyBorder="true" applyFill="true" applyAlignment="true" applyNumberFormat="true" applyFont="true">
      <alignment horizontal="right" vertical="center"/>
    </xf>
    <xf numFmtId="165" fontId="8" fillId="8" borderId="44" xfId="0" applyBorder="true" applyFill="true" applyAlignment="true" applyNumberFormat="true" applyFont="true">
      <alignment horizontal="right" vertical="center"/>
    </xf>
    <xf numFmtId="165" fontId="8" fillId="8" borderId="45" xfId="0" applyBorder="true" applyFill="true" applyAlignment="true" applyNumberFormat="true" applyFont="true">
      <alignment horizontal="right" vertical="center"/>
    </xf>
    <xf numFmtId="165" fontId="8" fillId="8" borderId="44" xfId="0" applyBorder="true" applyFill="true" applyAlignment="true" applyNumberFormat="true" applyFont="true">
      <alignment horizontal="right" vertical="center"/>
    </xf>
    <xf numFmtId="165" fontId="7" fillId="4" borderId="42" xfId="0" applyBorder="true" applyFill="true" applyAlignment="true" applyNumberFormat="true" applyFont="true">
      <alignment horizontal="right" vertical="center"/>
    </xf>
    <xf numFmtId="165" fontId="8" fillId="8" borderId="45" xfId="0" applyBorder="true" applyFill="true" applyAlignment="true" applyNumberFormat="true" applyFont="true">
      <alignment horizontal="right" vertical="center"/>
    </xf>
    <xf numFmtId="165" fontId="8" fillId="8" borderId="44" xfId="0" applyBorder="true" applyFill="true" applyAlignment="true" applyNumberFormat="true" applyFont="true">
      <alignment horizontal="right" vertical="center"/>
    </xf>
    <xf numFmtId="165" fontId="7" fillId="0" borderId="42" xfId="0" applyBorder="true" applyAlignment="true" applyNumberFormat="true" applyFont="true">
      <alignment horizontal="right" vertical="center"/>
    </xf>
    <xf numFmtId="165" fontId="7" fillId="0" borderId="120" xfId="0" applyBorder="true" applyAlignment="true" applyNumberFormat="true" applyFont="true">
      <alignment horizontal="right"/>
    </xf>
    <xf numFmtId="165" fontId="8" fillId="0" borderId="130" xfId="0" applyBorder="true" applyAlignment="true" applyNumberFormat="true" applyFont="true">
      <alignment horizontal="right"/>
    </xf>
    <xf numFmtId="165" fontId="8" fillId="8" borderId="84" xfId="0" applyBorder="true" applyFill="true" applyAlignment="true" applyNumberFormat="true" applyFont="true">
      <alignment horizontal="right" vertical="center"/>
    </xf>
    <xf numFmtId="165" fontId="8" fillId="8" borderId="45" xfId="0" applyBorder="true" applyFill="true" applyAlignment="true" applyNumberFormat="true" applyFont="true">
      <alignment horizontal="right" vertical="center"/>
    </xf>
    <xf numFmtId="165" fontId="8" fillId="8" borderId="43" xfId="0" applyBorder="true" applyFill="true" applyAlignment="true" applyNumberFormat="true" applyFont="true">
      <alignment horizontal="right" vertical="center"/>
    </xf>
    <xf numFmtId="165" fontId="8" fillId="8" borderId="43" xfId="0" applyBorder="true" applyFill="true" applyAlignment="true" applyNumberFormat="true" applyFont="true">
      <alignment horizontal="right" vertical="center"/>
    </xf>
    <xf numFmtId="165" fontId="8" fillId="8" borderId="44" xfId="0" applyBorder="true" applyFill="true" applyAlignment="true" applyNumberFormat="true" applyFont="true">
      <alignment horizontal="right" vertical="center"/>
    </xf>
    <xf numFmtId="165" fontId="8" fillId="8" borderId="45" xfId="0" applyBorder="true" applyFill="true" applyAlignment="true" applyNumberFormat="true" applyFont="true">
      <alignment horizontal="right" vertical="center"/>
    </xf>
    <xf numFmtId="165" fontId="8" fillId="8" borderId="43" xfId="0" applyBorder="true" applyFill="true" applyAlignment="true" applyNumberFormat="true" applyFont="true">
      <alignment horizontal="right" vertical="center"/>
    </xf>
    <xf numFmtId="165" fontId="8" fillId="8" borderId="43" xfId="0" applyBorder="true" applyFill="true" applyAlignment="true" applyNumberFormat="true" applyFont="true">
      <alignment horizontal="right" vertical="center"/>
    </xf>
    <xf numFmtId="165" fontId="8" fillId="8" borderId="44" xfId="0" applyBorder="true" applyFill="true" applyAlignment="true" applyNumberFormat="true" applyFont="true">
      <alignment horizontal="right" vertical="center"/>
    </xf>
    <xf numFmtId="165" fontId="8" fillId="8" borderId="42" xfId="0" applyBorder="true" applyFill="true" applyAlignment="true" applyNumberFormat="true" applyFont="true">
      <alignment horizontal="right" vertical="center"/>
    </xf>
    <xf numFmtId="165" fontId="8" fillId="8" borderId="42" xfId="0" applyBorder="true" applyFill="true" applyAlignment="true" applyNumberFormat="true" applyFont="true">
      <alignment horizontal="right" vertical="center"/>
    </xf>
    <xf numFmtId="165" fontId="7" fillId="9" borderId="84" xfId="0" applyBorder="true" applyFill="true" applyAlignment="true" applyNumberFormat="true" applyFont="true">
      <alignment horizontal="right" vertical="center"/>
    </xf>
    <xf numFmtId="0" fontId="7" fillId="0" borderId="65" xfId="0" applyBorder="true" applyAlignment="true" applyFont="true">
      <alignment horizontal="center" vertical="center" wrapText="true" textRotation="90"/>
    </xf>
    <xf numFmtId="0" fontId="8" fillId="0" borderId="26" xfId="0" applyBorder="true" applyAlignment="true" applyFont="true">
      <alignment horizontal="center" vertical="center" wrapText="true"/>
    </xf>
    <xf numFmtId="0" fontId="8" fillId="0" borderId="26" xfId="0" applyBorder="true" applyAlignment="true" applyFont="true">
      <alignment horizont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6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7" fillId="4" borderId="26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7" fillId="0" borderId="26" xfId="0" applyBorder="true" applyAlignment="true" applyNumberFormat="true" applyFont="true">
      <alignment horizontal="right" vertical="center"/>
    </xf>
    <xf numFmtId="165" fontId="8" fillId="8" borderId="7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6" xfId="0" applyBorder="true" applyFill="true" applyAlignment="true" applyNumberFormat="true" applyFont="true">
      <alignment horizontal="right" vertical="center"/>
    </xf>
    <xf numFmtId="165" fontId="8" fillId="8" borderId="26" xfId="0" applyBorder="true" applyFill="true" applyAlignment="true" applyNumberFormat="true" applyFont="true">
      <alignment horizontal="right" vertical="center"/>
    </xf>
    <xf numFmtId="165" fontId="7" fillId="9" borderId="78" xfId="0" applyBorder="true" applyFill="true" applyAlignment="true" applyNumberFormat="true" applyFont="true">
      <alignment horizontal="right" vertical="center"/>
    </xf>
    <xf numFmtId="0" fontId="8" fillId="0" borderId="37" xfId="0" applyBorder="true" applyAlignment="true" applyFont="true">
      <alignment horizontal="center" vertical="center" wrapText="true"/>
    </xf>
    <xf numFmtId="0" fontId="8" fillId="0" borderId="37" xfId="0" applyBorder="true" applyAlignment="true" applyFont="true">
      <alignment horizontal="center"/>
    </xf>
    <xf numFmtId="165" fontId="8" fillId="8" borderId="40" xfId="0" applyBorder="true" applyFill="true" applyAlignment="true" applyNumberFormat="true" applyFont="true">
      <alignment horizontal="right" vertical="center"/>
    </xf>
    <xf numFmtId="165" fontId="8" fillId="8" borderId="34" xfId="0" applyBorder="true" applyFill="true" applyAlignment="true" applyNumberFormat="true" applyFont="true">
      <alignment horizontal="right" vertical="center"/>
    </xf>
    <xf numFmtId="165" fontId="8" fillId="8" borderId="40" xfId="0" applyBorder="true" applyFill="true" applyAlignment="true" applyNumberFormat="true" applyFont="true">
      <alignment horizontal="right" vertical="center"/>
    </xf>
    <xf numFmtId="165" fontId="8" fillId="8" borderId="34" xfId="0" applyBorder="true" applyFill="true" applyAlignment="true" applyNumberFormat="true" applyFont="true">
      <alignment horizontal="right" vertical="center"/>
    </xf>
    <xf numFmtId="165" fontId="8" fillId="8" borderId="40" xfId="0" applyBorder="true" applyFill="true" applyAlignment="true" applyNumberFormat="true" applyFont="true">
      <alignment horizontal="right" vertical="center"/>
    </xf>
    <xf numFmtId="165" fontId="8" fillId="8" borderId="34" xfId="0" applyBorder="true" applyFill="true" applyAlignment="true" applyNumberFormat="true" applyFont="true">
      <alignment horizontal="right" vertical="center"/>
    </xf>
    <xf numFmtId="165" fontId="8" fillId="8" borderId="37" xfId="0" applyBorder="true" applyFill="true" applyAlignment="true" applyNumberFormat="true" applyFont="true">
      <alignment horizontal="right" vertical="center"/>
    </xf>
    <xf numFmtId="165" fontId="8" fillId="8" borderId="32" xfId="0" applyBorder="true" applyFill="true" applyAlignment="true" applyNumberFormat="true" applyFont="true">
      <alignment horizontal="right" vertical="center"/>
    </xf>
    <xf numFmtId="165" fontId="8" fillId="8" borderId="40" xfId="0" applyBorder="true" applyFill="true" applyAlignment="true" applyNumberFormat="true" applyFont="true">
      <alignment horizontal="right" vertical="center"/>
    </xf>
    <xf numFmtId="165" fontId="8" fillId="8" borderId="34" xfId="0" applyBorder="true" applyFill="true" applyAlignment="true" applyNumberFormat="true" applyFont="true">
      <alignment horizontal="right" vertical="center"/>
    </xf>
    <xf numFmtId="165" fontId="8" fillId="8" borderId="40" xfId="0" applyBorder="true" applyFill="true" applyAlignment="true" applyNumberFormat="true" applyFont="true">
      <alignment horizontal="right" vertical="center"/>
    </xf>
    <xf numFmtId="165" fontId="8" fillId="8" borderId="34" xfId="0" applyBorder="true" applyFill="true" applyAlignment="true" applyNumberFormat="true" applyFont="true">
      <alignment horizontal="right" vertical="center"/>
    </xf>
    <xf numFmtId="165" fontId="7" fillId="4" borderId="37" xfId="0" applyBorder="true" applyFill="true" applyAlignment="true" applyNumberFormat="true" applyFont="true">
      <alignment horizontal="right" vertical="center"/>
    </xf>
    <xf numFmtId="165" fontId="8" fillId="8" borderId="40" xfId="0" applyBorder="true" applyFill="true" applyAlignment="true" applyNumberFormat="true" applyFont="true">
      <alignment horizontal="right" vertical="center"/>
    </xf>
    <xf numFmtId="165" fontId="8" fillId="8" borderId="34" xfId="0" applyBorder="true" applyFill="true" applyAlignment="true" applyNumberFormat="true" applyFont="true">
      <alignment horizontal="right" vertical="center"/>
    </xf>
    <xf numFmtId="165" fontId="7" fillId="0" borderId="37" xfId="0" applyBorder="true" applyAlignment="true" applyNumberFormat="true" applyFont="true">
      <alignment horizontal="right" vertical="center"/>
    </xf>
    <xf numFmtId="165" fontId="7" fillId="0" borderId="95" xfId="0" applyBorder="true" applyAlignment="true" applyNumberFormat="true" applyFont="true">
      <alignment horizontal="right"/>
    </xf>
    <xf numFmtId="165" fontId="8" fillId="0" borderId="131" xfId="0" applyBorder="true" applyAlignment="true" applyNumberFormat="true" applyFont="true">
      <alignment horizontal="right"/>
    </xf>
    <xf numFmtId="165" fontId="8" fillId="8" borderId="82" xfId="0" applyBorder="true" applyFill="true" applyAlignment="true" applyNumberFormat="true" applyFont="true">
      <alignment horizontal="right" vertical="center"/>
    </xf>
    <xf numFmtId="165" fontId="8" fillId="8" borderId="35" xfId="0" applyBorder="true" applyFill="true" applyAlignment="true" applyNumberFormat="true" applyFont="true">
      <alignment horizontal="right" vertical="center"/>
    </xf>
    <xf numFmtId="165" fontId="8" fillId="8" borderId="38" xfId="0" applyBorder="true" applyFill="true" applyAlignment="true" applyNumberFormat="true" applyFont="true">
      <alignment horizontal="right" vertical="center"/>
    </xf>
    <xf numFmtId="165" fontId="8" fillId="8" borderId="38" xfId="0" applyBorder="true" applyFill="true" applyAlignment="true" applyNumberFormat="true" applyFont="true">
      <alignment horizontal="right" vertical="center"/>
    </xf>
    <xf numFmtId="165" fontId="8" fillId="8" borderId="39" xfId="0" applyBorder="true" applyFill="true" applyAlignment="true" applyNumberFormat="true" applyFont="true">
      <alignment horizontal="right" vertical="center"/>
    </xf>
    <xf numFmtId="165" fontId="8" fillId="8" borderId="40" xfId="0" applyBorder="true" applyFill="true" applyAlignment="true" applyNumberFormat="true" applyFont="true">
      <alignment horizontal="right" vertical="center"/>
    </xf>
    <xf numFmtId="165" fontId="8" fillId="8" borderId="38" xfId="0" applyBorder="true" applyFill="true" applyAlignment="true" applyNumberFormat="true" applyFont="true">
      <alignment horizontal="right" vertical="center"/>
    </xf>
    <xf numFmtId="165" fontId="8" fillId="8" borderId="38" xfId="0" applyBorder="true" applyFill="true" applyAlignment="true" applyNumberFormat="true" applyFont="true">
      <alignment horizontal="right" vertical="center"/>
    </xf>
    <xf numFmtId="165" fontId="8" fillId="8" borderId="39" xfId="0" applyBorder="true" applyFill="true" applyAlignment="true" applyNumberFormat="true" applyFont="true">
      <alignment horizontal="right" vertical="center"/>
    </xf>
    <xf numFmtId="165" fontId="8" fillId="8" borderId="37" xfId="0" applyBorder="true" applyFill="true" applyAlignment="true" applyNumberFormat="true" applyFont="true">
      <alignment horizontal="right" vertical="center"/>
    </xf>
    <xf numFmtId="165" fontId="8" fillId="8" borderId="37" xfId="0" applyBorder="true" applyFill="true" applyAlignment="true" applyNumberFormat="true" applyFont="true">
      <alignment horizontal="right" vertical="center"/>
    </xf>
    <xf numFmtId="165" fontId="7" fillId="9" borderId="80" xfId="0" applyBorder="true" applyFill="true" applyAlignment="true" applyNumberFormat="true" applyFont="true">
      <alignment horizontal="right" vertical="center"/>
    </xf>
    <xf numFmtId="0" fontId="8" fillId="0" borderId="20" xfId="0" applyBorder="true" applyAlignment="true" applyFont="true">
      <alignment horizontal="center" vertical="center" wrapText="true"/>
    </xf>
    <xf numFmtId="0" fontId="8" fillId="0" borderId="20" xfId="0" applyBorder="true" applyAlignment="true" applyFont="true">
      <alignment horizontal="center"/>
    </xf>
    <xf numFmtId="165" fontId="8" fillId="8" borderId="21" xfId="0" applyBorder="true" applyFill="true" applyAlignment="true" applyNumberFormat="true" applyFont="true">
      <alignment horizontal="right" vertical="center"/>
    </xf>
    <xf numFmtId="165" fontId="8" fillId="8" borderId="23" xfId="0" applyBorder="true" applyFill="true" applyAlignment="true" applyNumberFormat="true" applyFont="true">
      <alignment horizontal="right" vertical="center"/>
    </xf>
    <xf numFmtId="165" fontId="8" fillId="8" borderId="21" xfId="0" applyBorder="true" applyFill="true" applyAlignment="true" applyNumberFormat="true" applyFont="true">
      <alignment horizontal="right" vertical="center"/>
    </xf>
    <xf numFmtId="165" fontId="8" fillId="8" borderId="23" xfId="0" applyBorder="true" applyFill="true" applyAlignment="true" applyNumberFormat="true" applyFont="true">
      <alignment horizontal="right" vertical="center"/>
    </xf>
    <xf numFmtId="165" fontId="8" fillId="8" borderId="21" xfId="0" applyBorder="true" applyFill="true" applyAlignment="true" applyNumberFormat="true" applyFont="true">
      <alignment horizontal="right" vertical="center"/>
    </xf>
    <xf numFmtId="165" fontId="8" fillId="8" borderId="23" xfId="0" applyBorder="true" applyFill="true" applyAlignment="true" applyNumberFormat="true" applyFont="true">
      <alignment horizontal="right" vertical="center"/>
    </xf>
    <xf numFmtId="165" fontId="8" fillId="8" borderId="20" xfId="0" applyBorder="true" applyFill="true" applyAlignment="true" applyNumberFormat="true" applyFont="true">
      <alignment horizontal="right" vertical="center"/>
    </xf>
    <xf numFmtId="165" fontId="8" fillId="8" borderId="21" xfId="0" applyBorder="true" applyFill="true" applyAlignment="true" applyNumberFormat="true" applyFont="true">
      <alignment horizontal="right" vertical="center"/>
    </xf>
    <xf numFmtId="165" fontId="8" fillId="8" borderId="23" xfId="0" applyBorder="true" applyFill="true" applyAlignment="true" applyNumberFormat="true" applyFont="true">
      <alignment horizontal="right" vertical="center"/>
    </xf>
    <xf numFmtId="165" fontId="8" fillId="8" borderId="21" xfId="0" applyBorder="true" applyFill="true" applyAlignment="true" applyNumberFormat="true" applyFont="true">
      <alignment horizontal="right" vertical="center"/>
    </xf>
    <xf numFmtId="165" fontId="8" fillId="8" borderId="23" xfId="0" applyBorder="true" applyFill="true" applyAlignment="true" applyNumberFormat="true" applyFont="true">
      <alignment horizontal="right" vertical="center"/>
    </xf>
    <xf numFmtId="165" fontId="7" fillId="4" borderId="20" xfId="0" applyBorder="true" applyFill="true" applyAlignment="true" applyNumberFormat="true" applyFont="true">
      <alignment horizontal="right" vertical="center"/>
    </xf>
    <xf numFmtId="165" fontId="8" fillId="8" borderId="21" xfId="0" applyBorder="true" applyFill="true" applyAlignment="true" applyNumberFormat="true" applyFont="true">
      <alignment horizontal="right" vertical="center"/>
    </xf>
    <xf numFmtId="165" fontId="8" fillId="8" borderId="23" xfId="0" applyBorder="true" applyFill="true" applyAlignment="true" applyNumberFormat="true" applyFont="true">
      <alignment horizontal="right" vertical="center"/>
    </xf>
    <xf numFmtId="165" fontId="7" fillId="0" borderId="20" xfId="0" applyBorder="true" applyAlignment="true" applyNumberFormat="true" applyFont="true">
      <alignment horizontal="right" vertical="center"/>
    </xf>
    <xf numFmtId="165" fontId="7" fillId="0" borderId="132" xfId="0" applyBorder="true" applyAlignment="true" applyNumberFormat="true" applyFont="true">
      <alignment horizontal="right"/>
    </xf>
    <xf numFmtId="165" fontId="8" fillId="0" borderId="133" xfId="0" applyBorder="true" applyAlignment="true" applyNumberFormat="true" applyFont="true">
      <alignment horizontal="right"/>
    </xf>
    <xf numFmtId="165" fontId="8" fillId="8" borderId="76" xfId="0" applyBorder="true" applyFill="true" applyAlignment="true" applyNumberFormat="true" applyFont="true">
      <alignment horizontal="right" vertical="center"/>
    </xf>
    <xf numFmtId="165" fontId="8" fillId="8" borderId="21" xfId="0" applyBorder="true" applyFill="true" applyAlignment="true" applyNumberFormat="true" applyFont="true">
      <alignment horizontal="right" vertical="center"/>
    </xf>
    <xf numFmtId="165" fontId="8" fillId="8" borderId="22" xfId="0" applyBorder="true" applyFill="true" applyAlignment="true" applyNumberFormat="true" applyFont="true">
      <alignment horizontal="right" vertical="center"/>
    </xf>
    <xf numFmtId="165" fontId="8" fillId="8" borderId="22" xfId="0" applyBorder="true" applyFill="true" applyAlignment="true" applyNumberFormat="true" applyFont="true">
      <alignment horizontal="right" vertical="center"/>
    </xf>
    <xf numFmtId="165" fontId="8" fillId="8" borderId="23" xfId="0" applyBorder="true" applyFill="true" applyAlignment="true" applyNumberFormat="true" applyFont="true">
      <alignment horizontal="right" vertical="center"/>
    </xf>
    <xf numFmtId="165" fontId="8" fillId="8" borderId="21" xfId="0" applyBorder="true" applyFill="true" applyAlignment="true" applyNumberFormat="true" applyFont="true">
      <alignment horizontal="right" vertical="center"/>
    </xf>
    <xf numFmtId="165" fontId="8" fillId="8" borderId="22" xfId="0" applyBorder="true" applyFill="true" applyAlignment="true" applyNumberFormat="true" applyFont="true">
      <alignment horizontal="right" vertical="center"/>
    </xf>
    <xf numFmtId="165" fontId="8" fillId="8" borderId="22" xfId="0" applyBorder="true" applyFill="true" applyAlignment="true" applyNumberFormat="true" applyFont="true">
      <alignment horizontal="right" vertical="center"/>
    </xf>
    <xf numFmtId="165" fontId="8" fillId="8" borderId="23" xfId="0" applyBorder="true" applyFill="true" applyAlignment="true" applyNumberFormat="true" applyFont="true">
      <alignment horizontal="right" vertical="center"/>
    </xf>
    <xf numFmtId="165" fontId="8" fillId="8" borderId="20" xfId="0" applyBorder="true" applyFill="true" applyAlignment="true" applyNumberFormat="true" applyFont="true">
      <alignment horizontal="right" vertical="center"/>
    </xf>
    <xf numFmtId="165" fontId="8" fillId="8" borderId="20" xfId="0" applyBorder="true" applyFill="true" applyAlignment="true" applyNumberFormat="true" applyFont="true">
      <alignment horizontal="right" vertical="center"/>
    </xf>
    <xf numFmtId="165" fontId="7" fillId="9" borderId="76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7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6" xfId="0" applyBorder="true" applyFill="true" applyAlignment="true" applyNumberFormat="true" applyFont="true">
      <alignment horizontal="right" vertical="center"/>
    </xf>
    <xf numFmtId="165" fontId="8" fillId="8" borderId="26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7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6" xfId="0" applyBorder="true" applyFill="true" applyAlignment="true" applyNumberFormat="true" applyFont="true">
      <alignment horizontal="right" vertical="center"/>
    </xf>
    <xf numFmtId="165" fontId="8" fillId="8" borderId="26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7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6" xfId="0" applyBorder="true" applyFill="true" applyAlignment="true" applyNumberFormat="true" applyFont="true">
      <alignment horizontal="right" vertical="center"/>
    </xf>
    <xf numFmtId="165" fontId="8" fillId="8" borderId="26" xfId="0" applyBorder="true" applyFill="true" applyAlignment="true" applyNumberFormat="true" applyFont="true">
      <alignment horizontal="right" vertical="center"/>
    </xf>
    <xf numFmtId="165" fontId="8" fillId="8" borderId="40" xfId="0" applyBorder="true" applyFill="true" applyAlignment="true" applyNumberFormat="true" applyFont="true">
      <alignment horizontal="right" vertical="center"/>
    </xf>
    <xf numFmtId="165" fontId="8" fillId="8" borderId="39" xfId="0" applyBorder="true" applyFill="true" applyAlignment="true" applyNumberFormat="true" applyFont="true">
      <alignment horizontal="right" vertical="center"/>
    </xf>
    <xf numFmtId="165" fontId="8" fillId="8" borderId="40" xfId="0" applyBorder="true" applyFill="true" applyAlignment="true" applyNumberFormat="true" applyFont="true">
      <alignment horizontal="right" vertical="center"/>
    </xf>
    <xf numFmtId="165" fontId="8" fillId="8" borderId="39" xfId="0" applyBorder="true" applyFill="true" applyAlignment="true" applyNumberFormat="true" applyFont="true">
      <alignment horizontal="right" vertical="center"/>
    </xf>
    <xf numFmtId="165" fontId="8" fillId="8" borderId="40" xfId="0" applyBorder="true" applyFill="true" applyAlignment="true" applyNumberFormat="true" applyFont="true">
      <alignment horizontal="right" vertical="center"/>
    </xf>
    <xf numFmtId="165" fontId="8" fillId="8" borderId="39" xfId="0" applyBorder="true" applyFill="true" applyAlignment="true" applyNumberFormat="true" applyFont="true">
      <alignment horizontal="right" vertical="center"/>
    </xf>
    <xf numFmtId="165" fontId="8" fillId="8" borderId="40" xfId="0" applyBorder="true" applyFill="true" applyAlignment="true" applyNumberFormat="true" applyFont="true">
      <alignment horizontal="right" vertical="center"/>
    </xf>
    <xf numFmtId="165" fontId="8" fillId="8" borderId="39" xfId="0" applyBorder="true" applyFill="true" applyAlignment="true" applyNumberFormat="true" applyFont="true">
      <alignment horizontal="right" vertical="center"/>
    </xf>
    <xf numFmtId="165" fontId="8" fillId="8" borderId="40" xfId="0" applyBorder="true" applyFill="true" applyAlignment="true" applyNumberFormat="true" applyFont="true">
      <alignment horizontal="right" vertical="center"/>
    </xf>
    <xf numFmtId="165" fontId="8" fillId="8" borderId="39" xfId="0" applyBorder="true" applyFill="true" applyAlignment="true" applyNumberFormat="true" applyFont="true">
      <alignment horizontal="right" vertical="center"/>
    </xf>
    <xf numFmtId="165" fontId="8" fillId="8" borderId="40" xfId="0" applyBorder="true" applyFill="true" applyAlignment="true" applyNumberFormat="true" applyFont="true">
      <alignment horizontal="right" vertical="center"/>
    </xf>
    <xf numFmtId="165" fontId="8" fillId="8" borderId="39" xfId="0" applyBorder="true" applyFill="true" applyAlignment="true" applyNumberFormat="true" applyFont="true">
      <alignment horizontal="right" vertical="center"/>
    </xf>
    <xf numFmtId="165" fontId="7" fillId="0" borderId="97" xfId="0" applyBorder="true" applyAlignment="true" applyNumberFormat="true" applyFont="true">
      <alignment horizontal="right"/>
    </xf>
    <xf numFmtId="165" fontId="8" fillId="8" borderId="82" xfId="0" applyBorder="true" applyFill="true" applyAlignment="true" applyNumberFormat="true" applyFont="true">
      <alignment horizontal="right" vertical="center"/>
    </xf>
    <xf numFmtId="165" fontId="8" fillId="8" borderId="40" xfId="0" applyBorder="true" applyFill="true" applyAlignment="true" applyNumberFormat="true" applyFont="true">
      <alignment horizontal="right" vertical="center"/>
    </xf>
    <xf numFmtId="165" fontId="8" fillId="8" borderId="38" xfId="0" applyBorder="true" applyFill="true" applyAlignment="true" applyNumberFormat="true" applyFont="true">
      <alignment horizontal="right" vertical="center"/>
    </xf>
    <xf numFmtId="165" fontId="8" fillId="8" borderId="38" xfId="0" applyBorder="true" applyFill="true" applyAlignment="true" applyNumberFormat="true" applyFont="true">
      <alignment horizontal="right" vertical="center"/>
    </xf>
    <xf numFmtId="165" fontId="8" fillId="8" borderId="39" xfId="0" applyBorder="true" applyFill="true" applyAlignment="true" applyNumberFormat="true" applyFont="true">
      <alignment horizontal="right" vertical="center"/>
    </xf>
    <xf numFmtId="165" fontId="8" fillId="8" borderId="40" xfId="0" applyBorder="true" applyFill="true" applyAlignment="true" applyNumberFormat="true" applyFont="true">
      <alignment horizontal="right" vertical="center"/>
    </xf>
    <xf numFmtId="165" fontId="8" fillId="8" borderId="38" xfId="0" applyBorder="true" applyFill="true" applyAlignment="true" applyNumberFormat="true" applyFont="true">
      <alignment horizontal="right" vertical="center"/>
    </xf>
    <xf numFmtId="165" fontId="8" fillId="8" borderId="38" xfId="0" applyBorder="true" applyFill="true" applyAlignment="true" applyNumberFormat="true" applyFont="true">
      <alignment horizontal="right" vertical="center"/>
    </xf>
    <xf numFmtId="165" fontId="8" fillId="8" borderId="39" xfId="0" applyBorder="true" applyFill="true" applyAlignment="true" applyNumberFormat="true" applyFont="true">
      <alignment horizontal="right" vertical="center"/>
    </xf>
    <xf numFmtId="165" fontId="8" fillId="8" borderId="37" xfId="0" applyBorder="true" applyFill="true" applyAlignment="true" applyNumberFormat="true" applyFont="true">
      <alignment horizontal="right" vertical="center"/>
    </xf>
    <xf numFmtId="165" fontId="8" fillId="8" borderId="37" xfId="0" applyBorder="true" applyFill="true" applyAlignment="true" applyNumberFormat="true" applyFont="true">
      <alignment horizontal="right" vertical="center"/>
    </xf>
    <xf numFmtId="165" fontId="7" fillId="9" borderId="82" xfId="0" applyBorder="true" applyFill="true" applyAlignment="true" applyNumberFormat="true" applyFont="true">
      <alignment horizontal="right" vertical="center"/>
    </xf>
    <xf numFmtId="165" fontId="8" fillId="8" borderId="21" xfId="0" applyBorder="true" applyFill="true" applyAlignment="true" applyNumberFormat="true" applyFont="true">
      <alignment horizontal="right" vertical="center"/>
    </xf>
    <xf numFmtId="165" fontId="8" fillId="8" borderId="44" xfId="0" applyBorder="true" applyFill="true" applyAlignment="true" applyNumberFormat="true" applyFont="true">
      <alignment horizontal="right" vertical="center"/>
    </xf>
    <xf numFmtId="165" fontId="8" fillId="8" borderId="21" xfId="0" applyBorder="true" applyFill="true" applyAlignment="true" applyNumberFormat="true" applyFont="true">
      <alignment horizontal="right" vertical="center"/>
    </xf>
    <xf numFmtId="165" fontId="8" fillId="8" borderId="44" xfId="0" applyBorder="true" applyFill="true" applyAlignment="true" applyNumberFormat="true" applyFont="true">
      <alignment horizontal="right" vertical="center"/>
    </xf>
    <xf numFmtId="165" fontId="8" fillId="8" borderId="21" xfId="0" applyBorder="true" applyFill="true" applyAlignment="true" applyNumberFormat="true" applyFont="true">
      <alignment horizontal="right" vertical="center"/>
    </xf>
    <xf numFmtId="165" fontId="8" fillId="8" borderId="44" xfId="0" applyBorder="true" applyFill="true" applyAlignment="true" applyNumberFormat="true" applyFont="true">
      <alignment horizontal="right" vertical="center"/>
    </xf>
    <xf numFmtId="165" fontId="8" fillId="8" borderId="21" xfId="0" applyBorder="true" applyFill="true" applyAlignment="true" applyNumberFormat="true" applyFont="true">
      <alignment horizontal="right" vertical="center"/>
    </xf>
    <xf numFmtId="165" fontId="8" fillId="8" borderId="44" xfId="0" applyBorder="true" applyFill="true" applyAlignment="true" applyNumberFormat="true" applyFont="true">
      <alignment horizontal="right" vertical="center"/>
    </xf>
    <xf numFmtId="165" fontId="8" fillId="8" borderId="21" xfId="0" applyBorder="true" applyFill="true" applyAlignment="true" applyNumberFormat="true" applyFont="true">
      <alignment horizontal="right" vertical="center"/>
    </xf>
    <xf numFmtId="165" fontId="8" fillId="8" borderId="44" xfId="0" applyBorder="true" applyFill="true" applyAlignment="true" applyNumberFormat="true" applyFont="true">
      <alignment horizontal="right" vertical="center"/>
    </xf>
    <xf numFmtId="165" fontId="8" fillId="8" borderId="21" xfId="0" applyBorder="true" applyFill="true" applyAlignment="true" applyNumberFormat="true" applyFont="true">
      <alignment horizontal="right" vertical="center"/>
    </xf>
    <xf numFmtId="165" fontId="8" fillId="8" borderId="44" xfId="0" applyBorder="true" applyFill="true" applyAlignment="true" applyNumberFormat="true" applyFont="true">
      <alignment horizontal="right" vertical="center"/>
    </xf>
    <xf numFmtId="165" fontId="8" fillId="8" borderId="76" xfId="0" applyBorder="true" applyFill="true" applyAlignment="true" applyNumberFormat="true" applyFont="true">
      <alignment horizontal="right" vertical="center"/>
    </xf>
    <xf numFmtId="165" fontId="8" fillId="8" borderId="45" xfId="0" applyBorder="true" applyFill="true" applyAlignment="true" applyNumberFormat="true" applyFont="true">
      <alignment horizontal="right" vertical="center"/>
    </xf>
    <xf numFmtId="165" fontId="8" fillId="8" borderId="22" xfId="0" applyBorder="true" applyFill="true" applyAlignment="true" applyNumberFormat="true" applyFont="true">
      <alignment horizontal="right" vertical="center"/>
    </xf>
    <xf numFmtId="165" fontId="8" fillId="8" borderId="22" xfId="0" applyBorder="true" applyFill="true" applyAlignment="true" applyNumberFormat="true" applyFont="true">
      <alignment horizontal="right" vertical="center"/>
    </xf>
    <xf numFmtId="165" fontId="8" fillId="8" borderId="23" xfId="0" applyBorder="true" applyFill="true" applyAlignment="true" applyNumberFormat="true" applyFont="true">
      <alignment horizontal="right" vertical="center"/>
    </xf>
    <xf numFmtId="165" fontId="8" fillId="8" borderId="21" xfId="0" applyBorder="true" applyFill="true" applyAlignment="true" applyNumberFormat="true" applyFont="true">
      <alignment horizontal="right" vertical="center"/>
    </xf>
    <xf numFmtId="165" fontId="8" fillId="8" borderId="22" xfId="0" applyBorder="true" applyFill="true" applyAlignment="true" applyNumberFormat="true" applyFont="true">
      <alignment horizontal="right" vertical="center"/>
    </xf>
    <xf numFmtId="165" fontId="8" fillId="8" borderId="22" xfId="0" applyBorder="true" applyFill="true" applyAlignment="true" applyNumberFormat="true" applyFont="true">
      <alignment horizontal="right" vertical="center"/>
    </xf>
    <xf numFmtId="165" fontId="8" fillId="8" borderId="23" xfId="0" applyBorder="true" applyFill="true" applyAlignment="true" applyNumberFormat="true" applyFont="true">
      <alignment horizontal="right" vertical="center"/>
    </xf>
    <xf numFmtId="165" fontId="8" fillId="8" borderId="20" xfId="0" applyBorder="true" applyFill="true" applyAlignment="true" applyNumberFormat="true" applyFont="true">
      <alignment horizontal="right" vertical="center"/>
    </xf>
    <xf numFmtId="165" fontId="8" fillId="8" borderId="20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7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6" xfId="0" applyBorder="true" applyFill="true" applyAlignment="true" applyNumberFormat="true" applyFont="true">
      <alignment horizontal="right" vertical="center"/>
    </xf>
    <xf numFmtId="165" fontId="8" fillId="8" borderId="26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7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6" xfId="0" applyBorder="true" applyFill="true" applyAlignment="true" applyNumberFormat="true" applyFont="true">
      <alignment horizontal="right" vertical="center"/>
    </xf>
    <xf numFmtId="165" fontId="8" fillId="8" borderId="26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7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6" xfId="0" applyBorder="true" applyFill="true" applyAlignment="true" applyNumberFormat="true" applyFont="true">
      <alignment horizontal="right" vertical="center"/>
    </xf>
    <xf numFmtId="165" fontId="8" fillId="8" borderId="26" xfId="0" applyBorder="true" applyFill="true" applyAlignment="true" applyNumberFormat="true" applyFont="true">
      <alignment horizontal="right" vertical="center"/>
    </xf>
    <xf numFmtId="0" fontId="8" fillId="0" borderId="32" xfId="0" applyBorder="true" applyAlignment="true" applyFont="true">
      <alignment horizontal="center" vertical="center" wrapText="true"/>
    </xf>
    <xf numFmtId="0" fontId="8" fillId="0" borderId="32" xfId="0" applyBorder="true" applyAlignment="true" applyFont="true">
      <alignment horizontal="center"/>
    </xf>
    <xf numFmtId="165" fontId="8" fillId="8" borderId="35" xfId="0" applyBorder="true" applyFill="true" applyAlignment="true" applyNumberFormat="true" applyFont="true">
      <alignment horizontal="right" vertical="center"/>
    </xf>
    <xf numFmtId="165" fontId="8" fillId="8" borderId="34" xfId="0" applyBorder="true" applyFill="true" applyAlignment="true" applyNumberFormat="true" applyFont="true">
      <alignment horizontal="right" vertical="center"/>
    </xf>
    <xf numFmtId="165" fontId="8" fillId="8" borderId="35" xfId="0" applyBorder="true" applyFill="true" applyAlignment="true" applyNumberFormat="true" applyFont="true">
      <alignment horizontal="right" vertical="center"/>
    </xf>
    <xf numFmtId="165" fontId="8" fillId="8" borderId="34" xfId="0" applyBorder="true" applyFill="true" applyAlignment="true" applyNumberFormat="true" applyFont="true">
      <alignment horizontal="right" vertical="center"/>
    </xf>
    <xf numFmtId="165" fontId="8" fillId="8" borderId="35" xfId="0" applyBorder="true" applyFill="true" applyAlignment="true" applyNumberFormat="true" applyFont="true">
      <alignment horizontal="right" vertical="center"/>
    </xf>
    <xf numFmtId="165" fontId="8" fillId="8" borderId="34" xfId="0" applyBorder="true" applyFill="true" applyAlignment="true" applyNumberFormat="true" applyFont="true">
      <alignment horizontal="right" vertical="center"/>
    </xf>
    <xf numFmtId="165" fontId="8" fillId="8" borderId="35" xfId="0" applyBorder="true" applyFill="true" applyAlignment="true" applyNumberFormat="true" applyFont="true">
      <alignment horizontal="right" vertical="center"/>
    </xf>
    <xf numFmtId="165" fontId="8" fillId="8" borderId="34" xfId="0" applyBorder="true" applyFill="true" applyAlignment="true" applyNumberFormat="true" applyFont="true">
      <alignment horizontal="right" vertical="center"/>
    </xf>
    <xf numFmtId="165" fontId="8" fillId="8" borderId="35" xfId="0" applyBorder="true" applyFill="true" applyAlignment="true" applyNumberFormat="true" applyFont="true">
      <alignment horizontal="right" vertical="center"/>
    </xf>
    <xf numFmtId="165" fontId="8" fillId="8" borderId="34" xfId="0" applyBorder="true" applyFill="true" applyAlignment="true" applyNumberFormat="true" applyFont="true">
      <alignment horizontal="right" vertical="center"/>
    </xf>
    <xf numFmtId="165" fontId="7" fillId="4" borderId="32" xfId="0" applyBorder="true" applyFill="true" applyAlignment="true" applyNumberFormat="true" applyFont="true">
      <alignment horizontal="right" vertical="center"/>
    </xf>
    <xf numFmtId="165" fontId="8" fillId="8" borderId="35" xfId="0" applyBorder="true" applyFill="true" applyAlignment="true" applyNumberFormat="true" applyFont="true">
      <alignment horizontal="right" vertical="center"/>
    </xf>
    <xf numFmtId="165" fontId="8" fillId="8" borderId="34" xfId="0" applyBorder="true" applyFill="true" applyAlignment="true" applyNumberFormat="true" applyFont="true">
      <alignment horizontal="right" vertical="center"/>
    </xf>
    <xf numFmtId="165" fontId="7" fillId="0" borderId="32" xfId="0" applyBorder="true" applyAlignment="true" applyNumberFormat="true" applyFont="true">
      <alignment horizontal="right" vertical="center"/>
    </xf>
    <xf numFmtId="165" fontId="8" fillId="8" borderId="80" xfId="0" applyBorder="true" applyFill="true" applyAlignment="true" applyNumberFormat="true" applyFont="true">
      <alignment horizontal="right" vertical="center"/>
    </xf>
    <xf numFmtId="165" fontId="8" fillId="8" borderId="35" xfId="0" applyBorder="true" applyFill="true" applyAlignment="true" applyNumberFormat="true" applyFont="true">
      <alignment horizontal="right" vertical="center"/>
    </xf>
    <xf numFmtId="165" fontId="8" fillId="8" borderId="33" xfId="0" applyBorder="true" applyFill="true" applyAlignment="true" applyNumberFormat="true" applyFont="true">
      <alignment horizontal="right" vertical="center"/>
    </xf>
    <xf numFmtId="165" fontId="8" fillId="8" borderId="33" xfId="0" applyBorder="true" applyFill="true" applyAlignment="true" applyNumberFormat="true" applyFont="true">
      <alignment horizontal="right" vertical="center"/>
    </xf>
    <xf numFmtId="165" fontId="8" fillId="8" borderId="34" xfId="0" applyBorder="true" applyFill="true" applyAlignment="true" applyNumberFormat="true" applyFont="true">
      <alignment horizontal="right" vertical="center"/>
    </xf>
    <xf numFmtId="165" fontId="8" fillId="8" borderId="35" xfId="0" applyBorder="true" applyFill="true" applyAlignment="true" applyNumberFormat="true" applyFont="true">
      <alignment horizontal="right" vertical="center"/>
    </xf>
    <xf numFmtId="165" fontId="8" fillId="8" borderId="33" xfId="0" applyBorder="true" applyFill="true" applyAlignment="true" applyNumberFormat="true" applyFont="true">
      <alignment horizontal="right" vertical="center"/>
    </xf>
    <xf numFmtId="165" fontId="8" fillId="8" borderId="33" xfId="0" applyBorder="true" applyFill="true" applyAlignment="true" applyNumberFormat="true" applyFont="true">
      <alignment horizontal="right" vertical="center"/>
    </xf>
    <xf numFmtId="165" fontId="8" fillId="8" borderId="34" xfId="0" applyBorder="true" applyFill="true" applyAlignment="true" applyNumberFormat="true" applyFont="true">
      <alignment horizontal="right" vertical="center"/>
    </xf>
    <xf numFmtId="165" fontId="8" fillId="8" borderId="32" xfId="0" applyBorder="true" applyFill="true" applyAlignment="true" applyNumberFormat="true" applyFont="true">
      <alignment horizontal="right" vertical="center"/>
    </xf>
    <xf numFmtId="165" fontId="8" fillId="8" borderId="32" xfId="0" applyBorder="true" applyFill="true" applyAlignment="true" applyNumberFormat="true" applyFont="true">
      <alignment horizontal="right" vertical="center"/>
    </xf>
    <xf numFmtId="0" fontId="6" fillId="3" borderId="134" xfId="0" applyBorder="true" applyFill="true" applyAlignment="true" applyFont="true">
      <alignment horizontal="left" vertical="center" indent="1"/>
    </xf>
    <xf numFmtId="0" fontId="6" fillId="3" borderId="74" xfId="0" applyBorder="true" applyFill="true" applyAlignment="true" applyFont="true">
      <alignment horizontal="left" vertical="center" indent="1"/>
    </xf>
    <xf numFmtId="165" fontId="6" fillId="10" borderId="74" xfId="0" applyBorder="true" applyFill="true" applyAlignment="true" applyNumberFormat="true" applyFont="true">
      <alignment horizontal="right" vertical="center"/>
    </xf>
    <xf numFmtId="165" fontId="6" fillId="3" borderId="74" xfId="0" applyBorder="true" applyFill="true" applyAlignment="true" applyNumberFormat="true" applyFont="true">
      <alignment horizontal="right" vertical="center"/>
    </xf>
    <xf numFmtId="165" fontId="6" fillId="3" borderId="74" xfId="0" applyBorder="true" applyFill="true" applyAlignment="true" applyNumberFormat="true" applyFont="true">
      <alignment horizontal="right"/>
    </xf>
    <xf numFmtId="165" fontId="6" fillId="3" borderId="2" xfId="0" applyBorder="true" applyFill="true" applyAlignment="true" applyNumberFormat="true" applyFont="true">
      <alignment horizontal="right"/>
    </xf>
    <xf numFmtId="165" fontId="6" fillId="10" borderId="129" xfId="0" applyBorder="true" applyFill="true" applyAlignment="true" applyNumberFormat="true" applyFont="true">
      <alignment horizontal="right" vertical="center"/>
    </xf>
    <xf numFmtId="165" fontId="6" fillId="10" borderId="2" xfId="0" applyBorder="true" applyFill="true" applyAlignment="true" applyNumberFormat="true" applyFont="true">
      <alignment horizontal="right" vertical="center"/>
    </xf>
    <xf numFmtId="0" fontId="6" fillId="3" borderId="86" xfId="0" applyBorder="true" applyFill="true" applyAlignment="true" applyFont="true">
      <alignment horizontal="center" vertical="center"/>
    </xf>
    <xf numFmtId="0" fontId="6" fillId="3" borderId="64" xfId="0" applyBorder="true" applyFill="true" applyAlignment="true" applyFont="true">
      <alignment horizontal="center" vertical="center"/>
    </xf>
    <xf numFmtId="165" fontId="6" fillId="3" borderId="64" xfId="0" applyBorder="true" applyFill="true" applyAlignment="true" applyNumberFormat="true" applyFont="true">
      <alignment horizontal="right" vertical="center"/>
    </xf>
    <xf numFmtId="165" fontId="6" fillId="3" borderId="7" xfId="0" applyBorder="true" applyFill="true" applyAlignment="true" applyNumberFormat="true" applyFont="true">
      <alignment horizontal="right" vertical="center"/>
    </xf>
    <xf numFmtId="165" fontId="6" fillId="3" borderId="135" xfId="0" applyBorder="true" applyFill="true" applyAlignment="true" applyNumberFormat="true" applyFont="true">
      <alignment horizontal="right" vertical="center"/>
    </xf>
    <xf numFmtId="0" fontId="6" fillId="3" borderId="86" xfId="0" applyBorder="true" applyFill="true" applyAlignment="true" applyFont="true">
      <alignment horizontal="left" vertical="center" indent="1"/>
    </xf>
    <xf numFmtId="0" fontId="6" fillId="3" borderId="64" xfId="0" applyBorder="true" applyFill="true" applyAlignment="true" applyFont="true">
      <alignment horizontal="left" vertical="center" indent="1"/>
    </xf>
    <xf numFmtId="165" fontId="6" fillId="3" borderId="64" xfId="0" applyBorder="true" applyFill="true" applyAlignment="true" applyNumberFormat="true" applyFont="true">
      <alignment horizontal="right"/>
    </xf>
    <xf numFmtId="165" fontId="6" fillId="3" borderId="7" xfId="0" applyBorder="true" applyFill="true" applyAlignment="true" applyNumberFormat="true" applyFont="true">
      <alignment horizontal="right"/>
    </xf>
    <xf numFmtId="0" fontId="6" fillId="3" borderId="69" xfId="0" applyBorder="true" applyFill="true" applyAlignment="true" applyFont="true">
      <alignment horizontal="left" vertical="center" indent="1"/>
    </xf>
    <xf numFmtId="0" fontId="6" fillId="3" borderId="15" xfId="0" applyBorder="true" applyFill="true" applyAlignment="true" applyFont="true">
      <alignment horizontal="left" vertical="center" indent="1"/>
    </xf>
    <xf numFmtId="165" fontId="6" fillId="3" borderId="15" xfId="0" applyBorder="true" applyFill="true" applyAlignment="true" applyNumberFormat="true" applyFont="true">
      <alignment horizontal="right" vertical="center"/>
    </xf>
    <xf numFmtId="165" fontId="6" fillId="3" borderId="136" xfId="0" applyBorder="true" applyFill="true" applyAlignment="true" applyNumberFormat="true" applyFont="true">
      <alignment horizontal="right" vertical="center"/>
    </xf>
    <xf numFmtId="165" fontId="6" fillId="3" borderId="5" xfId="0" applyBorder="true" applyFill="true" applyAlignment="true" applyNumberFormat="true" applyFont="true">
      <alignment horizontal="right" vertical="center"/>
    </xf>
    <xf numFmtId="0" fontId="7" fillId="0" borderId="52" xfId="0" applyBorder="true" applyAlignment="true" applyFont="true">
      <alignment horizontal="center" vertical="center" wrapText="true" textRotation="90"/>
    </xf>
    <xf numFmtId="165" fontId="8" fillId="8" borderId="45" xfId="0" applyBorder="true" applyFill="true" applyAlignment="true" applyNumberFormat="true" applyFont="true">
      <alignment horizontal="right" vertical="center"/>
    </xf>
    <xf numFmtId="165" fontId="8" fillId="8" borderId="44" xfId="0" applyBorder="true" applyFill="true" applyAlignment="true" applyNumberFormat="true" applyFont="true">
      <alignment horizontal="right" vertical="center"/>
    </xf>
    <xf numFmtId="165" fontId="8" fillId="8" borderId="45" xfId="0" applyBorder="true" applyFill="true" applyAlignment="true" applyNumberFormat="true" applyFont="true">
      <alignment horizontal="right" vertical="center"/>
    </xf>
    <xf numFmtId="165" fontId="8" fillId="8" borderId="44" xfId="0" applyBorder="true" applyFill="true" applyAlignment="true" applyNumberFormat="true" applyFont="true">
      <alignment horizontal="right" vertical="center"/>
    </xf>
    <xf numFmtId="165" fontId="8" fillId="8" borderId="45" xfId="0" applyBorder="true" applyFill="true" applyAlignment="true" applyNumberFormat="true" applyFont="true">
      <alignment horizontal="right" vertical="center"/>
    </xf>
    <xf numFmtId="165" fontId="8" fillId="8" borderId="44" xfId="0" applyBorder="true" applyFill="true" applyAlignment="true" applyNumberFormat="true" applyFont="true">
      <alignment horizontal="right" vertical="center"/>
    </xf>
    <xf numFmtId="165" fontId="8" fillId="8" borderId="45" xfId="0" applyBorder="true" applyFill="true" applyAlignment="true" applyNumberFormat="true" applyFont="true">
      <alignment horizontal="right" vertical="center"/>
    </xf>
    <xf numFmtId="165" fontId="8" fillId="8" borderId="44" xfId="0" applyBorder="true" applyFill="true" applyAlignment="true" applyNumberFormat="true" applyFont="true">
      <alignment horizontal="right" vertical="center"/>
    </xf>
    <xf numFmtId="165" fontId="8" fillId="8" borderId="45" xfId="0" applyBorder="true" applyFill="true" applyAlignment="true" applyNumberFormat="true" applyFont="true">
      <alignment horizontal="right" vertical="center"/>
    </xf>
    <xf numFmtId="165" fontId="8" fillId="8" borderId="44" xfId="0" applyBorder="true" applyFill="true" applyAlignment="true" applyNumberFormat="true" applyFont="true">
      <alignment horizontal="right" vertical="center"/>
    </xf>
    <xf numFmtId="165" fontId="8" fillId="8" borderId="45" xfId="0" applyBorder="true" applyFill="true" applyAlignment="true" applyNumberFormat="true" applyFont="true">
      <alignment horizontal="right" vertical="center"/>
    </xf>
    <xf numFmtId="165" fontId="8" fillId="8" borderId="44" xfId="0" applyBorder="true" applyFill="true" applyAlignment="true" applyNumberFormat="true" applyFont="true">
      <alignment horizontal="right" vertical="center"/>
    </xf>
    <xf numFmtId="165" fontId="8" fillId="8" borderId="84" xfId="0" applyBorder="true" applyFill="true" applyAlignment="true" applyNumberFormat="true" applyFont="true">
      <alignment horizontal="right" vertical="center"/>
    </xf>
    <xf numFmtId="165" fontId="8" fillId="8" borderId="45" xfId="0" applyBorder="true" applyFill="true" applyAlignment="true" applyNumberFormat="true" applyFont="true">
      <alignment horizontal="right" vertical="center"/>
    </xf>
    <xf numFmtId="165" fontId="8" fillId="8" borderId="43" xfId="0" applyBorder="true" applyFill="true" applyAlignment="true" applyNumberFormat="true" applyFont="true">
      <alignment horizontal="right" vertical="center"/>
    </xf>
    <xf numFmtId="165" fontId="8" fillId="8" borderId="43" xfId="0" applyBorder="true" applyFill="true" applyAlignment="true" applyNumberFormat="true" applyFont="true">
      <alignment horizontal="right" vertical="center"/>
    </xf>
    <xf numFmtId="165" fontId="8" fillId="8" borderId="44" xfId="0" applyBorder="true" applyFill="true" applyAlignment="true" applyNumberFormat="true" applyFont="true">
      <alignment horizontal="right" vertical="center"/>
    </xf>
    <xf numFmtId="165" fontId="8" fillId="8" borderId="45" xfId="0" applyBorder="true" applyFill="true" applyAlignment="true" applyNumberFormat="true" applyFont="true">
      <alignment horizontal="right" vertical="center"/>
    </xf>
    <xf numFmtId="165" fontId="8" fillId="8" borderId="43" xfId="0" applyBorder="true" applyFill="true" applyAlignment="true" applyNumberFormat="true" applyFont="true">
      <alignment horizontal="right" vertical="center"/>
    </xf>
    <xf numFmtId="165" fontId="8" fillId="8" borderId="43" xfId="0" applyBorder="true" applyFill="true" applyAlignment="true" applyNumberFormat="true" applyFont="true">
      <alignment horizontal="right" vertical="center"/>
    </xf>
    <xf numFmtId="165" fontId="8" fillId="8" borderId="44" xfId="0" applyBorder="true" applyFill="true" applyAlignment="true" applyNumberFormat="true" applyFont="true">
      <alignment horizontal="right" vertical="center"/>
    </xf>
    <xf numFmtId="165" fontId="8" fillId="8" borderId="42" xfId="0" applyBorder="true" applyFill="true" applyAlignment="true" applyNumberFormat="true" applyFont="true">
      <alignment horizontal="right" vertical="center"/>
    </xf>
    <xf numFmtId="165" fontId="8" fillId="8" borderId="42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7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6" xfId="0" applyBorder="true" applyFill="true" applyAlignment="true" applyNumberFormat="true" applyFont="true">
      <alignment horizontal="right" vertical="center"/>
    </xf>
    <xf numFmtId="165" fontId="8" fillId="8" borderId="26" xfId="0" applyBorder="true" applyFill="true" applyAlignment="true" applyNumberFormat="true" applyFont="true">
      <alignment horizontal="right" vertical="center"/>
    </xf>
    <xf numFmtId="165" fontId="8" fillId="8" borderId="40" xfId="0" applyBorder="true" applyFill="true" applyAlignment="true" applyNumberFormat="true" applyFont="true">
      <alignment horizontal="right" vertical="center"/>
    </xf>
    <xf numFmtId="165" fontId="8" fillId="8" borderId="34" xfId="0" applyBorder="true" applyFill="true" applyAlignment="true" applyNumberFormat="true" applyFont="true">
      <alignment horizontal="right" vertical="center"/>
    </xf>
    <xf numFmtId="165" fontId="8" fillId="8" borderId="40" xfId="0" applyBorder="true" applyFill="true" applyAlignment="true" applyNumberFormat="true" applyFont="true">
      <alignment horizontal="right" vertical="center"/>
    </xf>
    <xf numFmtId="165" fontId="8" fillId="8" borderId="34" xfId="0" applyBorder="true" applyFill="true" applyAlignment="true" applyNumberFormat="true" applyFont="true">
      <alignment horizontal="right" vertical="center"/>
    </xf>
    <xf numFmtId="165" fontId="8" fillId="8" borderId="40" xfId="0" applyBorder="true" applyFill="true" applyAlignment="true" applyNumberFormat="true" applyFont="true">
      <alignment horizontal="right" vertical="center"/>
    </xf>
    <xf numFmtId="165" fontId="8" fillId="8" borderId="34" xfId="0" applyBorder="true" applyFill="true" applyAlignment="true" applyNumberFormat="true" applyFont="true">
      <alignment horizontal="right" vertical="center"/>
    </xf>
    <xf numFmtId="165" fontId="8" fillId="8" borderId="40" xfId="0" applyBorder="true" applyFill="true" applyAlignment="true" applyNumberFormat="true" applyFont="true">
      <alignment horizontal="right" vertical="center"/>
    </xf>
    <xf numFmtId="165" fontId="8" fillId="8" borderId="34" xfId="0" applyBorder="true" applyFill="true" applyAlignment="true" applyNumberFormat="true" applyFont="true">
      <alignment horizontal="right" vertical="center"/>
    </xf>
    <xf numFmtId="165" fontId="8" fillId="8" borderId="40" xfId="0" applyBorder="true" applyFill="true" applyAlignment="true" applyNumberFormat="true" applyFont="true">
      <alignment horizontal="right" vertical="center"/>
    </xf>
    <xf numFmtId="165" fontId="8" fillId="8" borderId="34" xfId="0" applyBorder="true" applyFill="true" applyAlignment="true" applyNumberFormat="true" applyFont="true">
      <alignment horizontal="right" vertical="center"/>
    </xf>
    <xf numFmtId="165" fontId="8" fillId="8" borderId="40" xfId="0" applyBorder="true" applyFill="true" applyAlignment="true" applyNumberFormat="true" applyFont="true">
      <alignment horizontal="right" vertical="center"/>
    </xf>
    <xf numFmtId="165" fontId="8" fillId="8" borderId="34" xfId="0" applyBorder="true" applyFill="true" applyAlignment="true" applyNumberFormat="true" applyFont="true">
      <alignment horizontal="right" vertical="center"/>
    </xf>
    <xf numFmtId="165" fontId="8" fillId="8" borderId="82" xfId="0" applyBorder="true" applyFill="true" applyAlignment="true" applyNumberFormat="true" applyFont="true">
      <alignment horizontal="right" vertical="center"/>
    </xf>
    <xf numFmtId="165" fontId="8" fillId="8" borderId="35" xfId="0" applyBorder="true" applyFill="true" applyAlignment="true" applyNumberFormat="true" applyFont="true">
      <alignment horizontal="right" vertical="center"/>
    </xf>
    <xf numFmtId="165" fontId="8" fillId="8" borderId="38" xfId="0" applyBorder="true" applyFill="true" applyAlignment="true" applyNumberFormat="true" applyFont="true">
      <alignment horizontal="right" vertical="center"/>
    </xf>
    <xf numFmtId="165" fontId="8" fillId="8" borderId="38" xfId="0" applyBorder="true" applyFill="true" applyAlignment="true" applyNumberFormat="true" applyFont="true">
      <alignment horizontal="right" vertical="center"/>
    </xf>
    <xf numFmtId="165" fontId="8" fillId="8" borderId="39" xfId="0" applyBorder="true" applyFill="true" applyAlignment="true" applyNumberFormat="true" applyFont="true">
      <alignment horizontal="right" vertical="center"/>
    </xf>
    <xf numFmtId="165" fontId="8" fillId="8" borderId="40" xfId="0" applyBorder="true" applyFill="true" applyAlignment="true" applyNumberFormat="true" applyFont="true">
      <alignment horizontal="right" vertical="center"/>
    </xf>
    <xf numFmtId="165" fontId="8" fillId="8" borderId="38" xfId="0" applyBorder="true" applyFill="true" applyAlignment="true" applyNumberFormat="true" applyFont="true">
      <alignment horizontal="right" vertical="center"/>
    </xf>
    <xf numFmtId="165" fontId="8" fillId="8" borderId="38" xfId="0" applyBorder="true" applyFill="true" applyAlignment="true" applyNumberFormat="true" applyFont="true">
      <alignment horizontal="right" vertical="center"/>
    </xf>
    <xf numFmtId="165" fontId="8" fillId="8" borderId="39" xfId="0" applyBorder="true" applyFill="true" applyAlignment="true" applyNumberFormat="true" applyFont="true">
      <alignment horizontal="right" vertical="center"/>
    </xf>
    <xf numFmtId="165" fontId="8" fillId="8" borderId="37" xfId="0" applyBorder="true" applyFill="true" applyAlignment="true" applyNumberFormat="true" applyFont="true">
      <alignment horizontal="right" vertical="center"/>
    </xf>
    <xf numFmtId="165" fontId="8" fillId="8" borderId="37" xfId="0" applyBorder="true" applyFill="true" applyAlignment="true" applyNumberFormat="true" applyFont="true">
      <alignment horizontal="right" vertical="center"/>
    </xf>
    <xf numFmtId="165" fontId="8" fillId="8" borderId="21" xfId="0" applyBorder="true" applyFill="true" applyAlignment="true" applyNumberFormat="true" applyFont="true">
      <alignment horizontal="right" vertical="center"/>
    </xf>
    <xf numFmtId="165" fontId="8" fillId="8" borderId="23" xfId="0" applyBorder="true" applyFill="true" applyAlignment="true" applyNumberFormat="true" applyFont="true">
      <alignment horizontal="right" vertical="center"/>
    </xf>
    <xf numFmtId="165" fontId="8" fillId="8" borderId="21" xfId="0" applyBorder="true" applyFill="true" applyAlignment="true" applyNumberFormat="true" applyFont="true">
      <alignment horizontal="right" vertical="center"/>
    </xf>
    <xf numFmtId="165" fontId="8" fillId="8" borderId="23" xfId="0" applyBorder="true" applyFill="true" applyAlignment="true" applyNumberFormat="true" applyFont="true">
      <alignment horizontal="right" vertical="center"/>
    </xf>
    <xf numFmtId="165" fontId="8" fillId="8" borderId="21" xfId="0" applyBorder="true" applyFill="true" applyAlignment="true" applyNumberFormat="true" applyFont="true">
      <alignment horizontal="right" vertical="center"/>
    </xf>
    <xf numFmtId="165" fontId="8" fillId="8" borderId="23" xfId="0" applyBorder="true" applyFill="true" applyAlignment="true" applyNumberFormat="true" applyFont="true">
      <alignment horizontal="right" vertical="center"/>
    </xf>
    <xf numFmtId="165" fontId="8" fillId="8" borderId="21" xfId="0" applyBorder="true" applyFill="true" applyAlignment="true" applyNumberFormat="true" applyFont="true">
      <alignment horizontal="right" vertical="center"/>
    </xf>
    <xf numFmtId="165" fontId="8" fillId="8" borderId="23" xfId="0" applyBorder="true" applyFill="true" applyAlignment="true" applyNumberFormat="true" applyFont="true">
      <alignment horizontal="right" vertical="center"/>
    </xf>
    <xf numFmtId="165" fontId="8" fillId="8" borderId="21" xfId="0" applyBorder="true" applyFill="true" applyAlignment="true" applyNumberFormat="true" applyFont="true">
      <alignment horizontal="right" vertical="center"/>
    </xf>
    <xf numFmtId="165" fontId="8" fillId="8" borderId="23" xfId="0" applyBorder="true" applyFill="true" applyAlignment="true" applyNumberFormat="true" applyFont="true">
      <alignment horizontal="right" vertical="center"/>
    </xf>
    <xf numFmtId="165" fontId="8" fillId="8" borderId="21" xfId="0" applyBorder="true" applyFill="true" applyAlignment="true" applyNumberFormat="true" applyFont="true">
      <alignment horizontal="right" vertical="center"/>
    </xf>
    <xf numFmtId="165" fontId="8" fillId="8" borderId="23" xfId="0" applyBorder="true" applyFill="true" applyAlignment="true" applyNumberFormat="true" applyFont="true">
      <alignment horizontal="right" vertical="center"/>
    </xf>
    <xf numFmtId="165" fontId="8" fillId="8" borderId="76" xfId="0" applyBorder="true" applyFill="true" applyAlignment="true" applyNumberFormat="true" applyFont="true">
      <alignment horizontal="right" vertical="center"/>
    </xf>
    <xf numFmtId="165" fontId="8" fillId="8" borderId="21" xfId="0" applyBorder="true" applyFill="true" applyAlignment="true" applyNumberFormat="true" applyFont="true">
      <alignment horizontal="right" vertical="center"/>
    </xf>
    <xf numFmtId="165" fontId="8" fillId="8" borderId="22" xfId="0" applyBorder="true" applyFill="true" applyAlignment="true" applyNumberFormat="true" applyFont="true">
      <alignment horizontal="right" vertical="center"/>
    </xf>
    <xf numFmtId="165" fontId="8" fillId="8" borderId="22" xfId="0" applyBorder="true" applyFill="true" applyAlignment="true" applyNumberFormat="true" applyFont="true">
      <alignment horizontal="right" vertical="center"/>
    </xf>
    <xf numFmtId="165" fontId="8" fillId="8" borderId="23" xfId="0" applyBorder="true" applyFill="true" applyAlignment="true" applyNumberFormat="true" applyFont="true">
      <alignment horizontal="right" vertical="center"/>
    </xf>
    <xf numFmtId="165" fontId="8" fillId="8" borderId="21" xfId="0" applyBorder="true" applyFill="true" applyAlignment="true" applyNumberFormat="true" applyFont="true">
      <alignment horizontal="right" vertical="center"/>
    </xf>
    <xf numFmtId="165" fontId="8" fillId="8" borderId="22" xfId="0" applyBorder="true" applyFill="true" applyAlignment="true" applyNumberFormat="true" applyFont="true">
      <alignment horizontal="right" vertical="center"/>
    </xf>
    <xf numFmtId="165" fontId="8" fillId="8" borderId="22" xfId="0" applyBorder="true" applyFill="true" applyAlignment="true" applyNumberFormat="true" applyFont="true">
      <alignment horizontal="right" vertical="center"/>
    </xf>
    <xf numFmtId="165" fontId="8" fillId="8" borderId="23" xfId="0" applyBorder="true" applyFill="true" applyAlignment="true" applyNumberFormat="true" applyFont="true">
      <alignment horizontal="right" vertical="center"/>
    </xf>
    <xf numFmtId="165" fontId="8" fillId="8" borderId="20" xfId="0" applyBorder="true" applyFill="true" applyAlignment="true" applyNumberFormat="true" applyFont="true">
      <alignment horizontal="right" vertical="center"/>
    </xf>
    <xf numFmtId="165" fontId="8" fillId="8" borderId="20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7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6" xfId="0" applyBorder="true" applyFill="true" applyAlignment="true" applyNumberFormat="true" applyFont="true">
      <alignment horizontal="right" vertical="center"/>
    </xf>
    <xf numFmtId="165" fontId="8" fillId="8" borderId="26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7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6" xfId="0" applyBorder="true" applyFill="true" applyAlignment="true" applyNumberFormat="true" applyFont="true">
      <alignment horizontal="right" vertical="center"/>
    </xf>
    <xf numFmtId="165" fontId="8" fillId="8" borderId="26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7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6" xfId="0" applyBorder="true" applyFill="true" applyAlignment="true" applyNumberFormat="true" applyFont="true">
      <alignment horizontal="right" vertical="center"/>
    </xf>
    <xf numFmtId="165" fontId="8" fillId="8" borderId="26" xfId="0" applyBorder="true" applyFill="true" applyAlignment="true" applyNumberFormat="true" applyFont="true">
      <alignment horizontal="right" vertical="center"/>
    </xf>
    <xf numFmtId="165" fontId="8" fillId="8" borderId="40" xfId="0" applyBorder="true" applyFill="true" applyAlignment="true" applyNumberFormat="true" applyFont="true">
      <alignment horizontal="right" vertical="center"/>
    </xf>
    <xf numFmtId="165" fontId="8" fillId="8" borderId="39" xfId="0" applyBorder="true" applyFill="true" applyAlignment="true" applyNumberFormat="true" applyFont="true">
      <alignment horizontal="right" vertical="center"/>
    </xf>
    <xf numFmtId="165" fontId="8" fillId="8" borderId="40" xfId="0" applyBorder="true" applyFill="true" applyAlignment="true" applyNumberFormat="true" applyFont="true">
      <alignment horizontal="right" vertical="center"/>
    </xf>
    <xf numFmtId="165" fontId="8" fillId="8" borderId="39" xfId="0" applyBorder="true" applyFill="true" applyAlignment="true" applyNumberFormat="true" applyFont="true">
      <alignment horizontal="right" vertical="center"/>
    </xf>
    <xf numFmtId="165" fontId="8" fillId="8" borderId="40" xfId="0" applyBorder="true" applyFill="true" applyAlignment="true" applyNumberFormat="true" applyFont="true">
      <alignment horizontal="right" vertical="center"/>
    </xf>
    <xf numFmtId="165" fontId="8" fillId="8" borderId="39" xfId="0" applyBorder="true" applyFill="true" applyAlignment="true" applyNumberFormat="true" applyFont="true">
      <alignment horizontal="right" vertical="center"/>
    </xf>
    <xf numFmtId="165" fontId="8" fillId="8" borderId="40" xfId="0" applyBorder="true" applyFill="true" applyAlignment="true" applyNumberFormat="true" applyFont="true">
      <alignment horizontal="right" vertical="center"/>
    </xf>
    <xf numFmtId="165" fontId="8" fillId="8" borderId="39" xfId="0" applyBorder="true" applyFill="true" applyAlignment="true" applyNumberFormat="true" applyFont="true">
      <alignment horizontal="right" vertical="center"/>
    </xf>
    <xf numFmtId="165" fontId="8" fillId="8" borderId="40" xfId="0" applyBorder="true" applyFill="true" applyAlignment="true" applyNumberFormat="true" applyFont="true">
      <alignment horizontal="right" vertical="center"/>
    </xf>
    <xf numFmtId="165" fontId="8" fillId="8" borderId="39" xfId="0" applyBorder="true" applyFill="true" applyAlignment="true" applyNumberFormat="true" applyFont="true">
      <alignment horizontal="right" vertical="center"/>
    </xf>
    <xf numFmtId="165" fontId="8" fillId="8" borderId="40" xfId="0" applyBorder="true" applyFill="true" applyAlignment="true" applyNumberFormat="true" applyFont="true">
      <alignment horizontal="right" vertical="center"/>
    </xf>
    <xf numFmtId="165" fontId="8" fillId="8" borderId="39" xfId="0" applyBorder="true" applyFill="true" applyAlignment="true" applyNumberFormat="true" applyFont="true">
      <alignment horizontal="right" vertical="center"/>
    </xf>
    <xf numFmtId="165" fontId="8" fillId="8" borderId="82" xfId="0" applyBorder="true" applyFill="true" applyAlignment="true" applyNumberFormat="true" applyFont="true">
      <alignment horizontal="right" vertical="center"/>
    </xf>
    <xf numFmtId="165" fontId="8" fillId="8" borderId="40" xfId="0" applyBorder="true" applyFill="true" applyAlignment="true" applyNumberFormat="true" applyFont="true">
      <alignment horizontal="right" vertical="center"/>
    </xf>
    <xf numFmtId="165" fontId="8" fillId="8" borderId="38" xfId="0" applyBorder="true" applyFill="true" applyAlignment="true" applyNumberFormat="true" applyFont="true">
      <alignment horizontal="right" vertical="center"/>
    </xf>
    <xf numFmtId="165" fontId="8" fillId="8" borderId="38" xfId="0" applyBorder="true" applyFill="true" applyAlignment="true" applyNumberFormat="true" applyFont="true">
      <alignment horizontal="right" vertical="center"/>
    </xf>
    <xf numFmtId="165" fontId="8" fillId="8" borderId="39" xfId="0" applyBorder="true" applyFill="true" applyAlignment="true" applyNumberFormat="true" applyFont="true">
      <alignment horizontal="right" vertical="center"/>
    </xf>
    <xf numFmtId="165" fontId="8" fillId="8" borderId="40" xfId="0" applyBorder="true" applyFill="true" applyAlignment="true" applyNumberFormat="true" applyFont="true">
      <alignment horizontal="right" vertical="center"/>
    </xf>
    <xf numFmtId="165" fontId="8" fillId="8" borderId="38" xfId="0" applyBorder="true" applyFill="true" applyAlignment="true" applyNumberFormat="true" applyFont="true">
      <alignment horizontal="right" vertical="center"/>
    </xf>
    <xf numFmtId="165" fontId="8" fillId="8" borderId="38" xfId="0" applyBorder="true" applyFill="true" applyAlignment="true" applyNumberFormat="true" applyFont="true">
      <alignment horizontal="right" vertical="center"/>
    </xf>
    <xf numFmtId="165" fontId="8" fillId="8" borderId="39" xfId="0" applyBorder="true" applyFill="true" applyAlignment="true" applyNumberFormat="true" applyFont="true">
      <alignment horizontal="right" vertical="center"/>
    </xf>
    <xf numFmtId="165" fontId="8" fillId="8" borderId="37" xfId="0" applyBorder="true" applyFill="true" applyAlignment="true" applyNumberFormat="true" applyFont="true">
      <alignment horizontal="right" vertical="center"/>
    </xf>
    <xf numFmtId="165" fontId="8" fillId="8" borderId="37" xfId="0" applyBorder="true" applyFill="true" applyAlignment="true" applyNumberFormat="true" applyFont="true">
      <alignment horizontal="right" vertical="center"/>
    </xf>
    <xf numFmtId="165" fontId="8" fillId="8" borderId="21" xfId="0" applyBorder="true" applyFill="true" applyAlignment="true" applyNumberFormat="true" applyFont="true">
      <alignment horizontal="right" vertical="center"/>
    </xf>
    <xf numFmtId="165" fontId="8" fillId="8" borderId="44" xfId="0" applyBorder="true" applyFill="true" applyAlignment="true" applyNumberFormat="true" applyFont="true">
      <alignment horizontal="right" vertical="center"/>
    </xf>
    <xf numFmtId="165" fontId="8" fillId="8" borderId="21" xfId="0" applyBorder="true" applyFill="true" applyAlignment="true" applyNumberFormat="true" applyFont="true">
      <alignment horizontal="right" vertical="center"/>
    </xf>
    <xf numFmtId="165" fontId="8" fillId="8" borderId="44" xfId="0" applyBorder="true" applyFill="true" applyAlignment="true" applyNumberFormat="true" applyFont="true">
      <alignment horizontal="right" vertical="center"/>
    </xf>
    <xf numFmtId="165" fontId="8" fillId="8" borderId="21" xfId="0" applyBorder="true" applyFill="true" applyAlignment="true" applyNumberFormat="true" applyFont="true">
      <alignment horizontal="right" vertical="center"/>
    </xf>
    <xf numFmtId="165" fontId="8" fillId="8" borderId="44" xfId="0" applyBorder="true" applyFill="true" applyAlignment="true" applyNumberFormat="true" applyFont="true">
      <alignment horizontal="right" vertical="center"/>
    </xf>
    <xf numFmtId="165" fontId="8" fillId="8" borderId="21" xfId="0" applyBorder="true" applyFill="true" applyAlignment="true" applyNumberFormat="true" applyFont="true">
      <alignment horizontal="right" vertical="center"/>
    </xf>
    <xf numFmtId="165" fontId="8" fillId="8" borderId="44" xfId="0" applyBorder="true" applyFill="true" applyAlignment="true" applyNumberFormat="true" applyFont="true">
      <alignment horizontal="right" vertical="center"/>
    </xf>
    <xf numFmtId="165" fontId="8" fillId="8" borderId="21" xfId="0" applyBorder="true" applyFill="true" applyAlignment="true" applyNumberFormat="true" applyFont="true">
      <alignment horizontal="right" vertical="center"/>
    </xf>
    <xf numFmtId="165" fontId="8" fillId="8" borderId="44" xfId="0" applyBorder="true" applyFill="true" applyAlignment="true" applyNumberFormat="true" applyFont="true">
      <alignment horizontal="right" vertical="center"/>
    </xf>
    <xf numFmtId="165" fontId="8" fillId="8" borderId="21" xfId="0" applyBorder="true" applyFill="true" applyAlignment="true" applyNumberFormat="true" applyFont="true">
      <alignment horizontal="right" vertical="center"/>
    </xf>
    <xf numFmtId="165" fontId="8" fillId="8" borderId="44" xfId="0" applyBorder="true" applyFill="true" applyAlignment="true" applyNumberFormat="true" applyFont="true">
      <alignment horizontal="right" vertical="center"/>
    </xf>
    <xf numFmtId="165" fontId="8" fillId="8" borderId="76" xfId="0" applyBorder="true" applyFill="true" applyAlignment="true" applyNumberFormat="true" applyFont="true">
      <alignment horizontal="right" vertical="center"/>
    </xf>
    <xf numFmtId="165" fontId="8" fillId="8" borderId="45" xfId="0" applyBorder="true" applyFill="true" applyAlignment="true" applyNumberFormat="true" applyFont="true">
      <alignment horizontal="right" vertical="center"/>
    </xf>
    <xf numFmtId="165" fontId="8" fillId="8" borderId="22" xfId="0" applyBorder="true" applyFill="true" applyAlignment="true" applyNumberFormat="true" applyFont="true">
      <alignment horizontal="right" vertical="center"/>
    </xf>
    <xf numFmtId="165" fontId="8" fillId="8" borderId="22" xfId="0" applyBorder="true" applyFill="true" applyAlignment="true" applyNumberFormat="true" applyFont="true">
      <alignment horizontal="right" vertical="center"/>
    </xf>
    <xf numFmtId="165" fontId="8" fillId="8" borderId="23" xfId="0" applyBorder="true" applyFill="true" applyAlignment="true" applyNumberFormat="true" applyFont="true">
      <alignment horizontal="right" vertical="center"/>
    </xf>
    <xf numFmtId="165" fontId="8" fillId="8" borderId="21" xfId="0" applyBorder="true" applyFill="true" applyAlignment="true" applyNumberFormat="true" applyFont="true">
      <alignment horizontal="right" vertical="center"/>
    </xf>
    <xf numFmtId="165" fontId="8" fillId="8" borderId="22" xfId="0" applyBorder="true" applyFill="true" applyAlignment="true" applyNumberFormat="true" applyFont="true">
      <alignment horizontal="right" vertical="center"/>
    </xf>
    <xf numFmtId="165" fontId="8" fillId="8" borderId="22" xfId="0" applyBorder="true" applyFill="true" applyAlignment="true" applyNumberFormat="true" applyFont="true">
      <alignment horizontal="right" vertical="center"/>
    </xf>
    <xf numFmtId="165" fontId="8" fillId="8" borderId="23" xfId="0" applyBorder="true" applyFill="true" applyAlignment="true" applyNumberFormat="true" applyFont="true">
      <alignment horizontal="right" vertical="center"/>
    </xf>
    <xf numFmtId="165" fontId="8" fillId="8" borderId="20" xfId="0" applyBorder="true" applyFill="true" applyAlignment="true" applyNumberFormat="true" applyFont="true">
      <alignment horizontal="right" vertical="center"/>
    </xf>
    <xf numFmtId="165" fontId="8" fillId="8" borderId="20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7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6" xfId="0" applyBorder="true" applyFill="true" applyAlignment="true" applyNumberFormat="true" applyFont="true">
      <alignment horizontal="right" vertical="center"/>
    </xf>
    <xf numFmtId="165" fontId="8" fillId="8" borderId="26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7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6" xfId="0" applyBorder="true" applyFill="true" applyAlignment="true" applyNumberFormat="true" applyFont="true">
      <alignment horizontal="right" vertical="center"/>
    </xf>
    <xf numFmtId="165" fontId="8" fillId="8" borderId="26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7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6" xfId="0" applyBorder="true" applyFill="true" applyAlignment="true" applyNumberFormat="true" applyFont="true">
      <alignment horizontal="right" vertical="center"/>
    </xf>
    <xf numFmtId="165" fontId="8" fillId="8" borderId="26" xfId="0" applyBorder="true" applyFill="true" applyAlignment="true" applyNumberFormat="true" applyFont="true">
      <alignment horizontal="right" vertical="center"/>
    </xf>
    <xf numFmtId="165" fontId="8" fillId="8" borderId="50" xfId="0" applyBorder="true" applyFill="true" applyAlignment="true" applyNumberFormat="true" applyFont="true">
      <alignment horizontal="right" vertical="center"/>
    </xf>
    <xf numFmtId="165" fontId="8" fillId="8" borderId="49" xfId="0" applyBorder="true" applyFill="true" applyAlignment="true" applyNumberFormat="true" applyFont="true">
      <alignment horizontal="right" vertical="center"/>
    </xf>
    <xf numFmtId="165" fontId="8" fillId="8" borderId="50" xfId="0" applyBorder="true" applyFill="true" applyAlignment="true" applyNumberFormat="true" applyFont="true">
      <alignment horizontal="right" vertical="center"/>
    </xf>
    <xf numFmtId="165" fontId="8" fillId="8" borderId="49" xfId="0" applyBorder="true" applyFill="true" applyAlignment="true" applyNumberFormat="true" applyFont="true">
      <alignment horizontal="right" vertical="center"/>
    </xf>
    <xf numFmtId="165" fontId="8" fillId="8" borderId="50" xfId="0" applyBorder="true" applyFill="true" applyAlignment="true" applyNumberFormat="true" applyFont="true">
      <alignment horizontal="right" vertical="center"/>
    </xf>
    <xf numFmtId="165" fontId="8" fillId="8" borderId="49" xfId="0" applyBorder="true" applyFill="true" applyAlignment="true" applyNumberFormat="true" applyFont="true">
      <alignment horizontal="right" vertical="center"/>
    </xf>
    <xf numFmtId="165" fontId="8" fillId="8" borderId="50" xfId="0" applyBorder="true" applyFill="true" applyAlignment="true" applyNumberFormat="true" applyFont="true">
      <alignment horizontal="right" vertical="center"/>
    </xf>
    <xf numFmtId="165" fontId="8" fillId="8" borderId="49" xfId="0" applyBorder="true" applyFill="true" applyAlignment="true" applyNumberFormat="true" applyFont="true">
      <alignment horizontal="right" vertical="center"/>
    </xf>
    <xf numFmtId="165" fontId="8" fillId="8" borderId="50" xfId="0" applyBorder="true" applyFill="true" applyAlignment="true" applyNumberFormat="true" applyFont="true">
      <alignment horizontal="right" vertical="center"/>
    </xf>
    <xf numFmtId="165" fontId="8" fillId="8" borderId="49" xfId="0" applyBorder="true" applyFill="true" applyAlignment="true" applyNumberFormat="true" applyFont="true">
      <alignment horizontal="right" vertical="center"/>
    </xf>
    <xf numFmtId="165" fontId="8" fillId="8" borderId="50" xfId="0" applyBorder="true" applyFill="true" applyAlignment="true" applyNumberFormat="true" applyFont="true">
      <alignment horizontal="right" vertical="center"/>
    </xf>
    <xf numFmtId="165" fontId="8" fillId="8" borderId="49" xfId="0" applyBorder="true" applyFill="true" applyAlignment="true" applyNumberFormat="true" applyFont="true">
      <alignment horizontal="right" vertical="center"/>
    </xf>
    <xf numFmtId="165" fontId="8" fillId="8" borderId="66" xfId="0" applyBorder="true" applyFill="true" applyAlignment="true" applyNumberFormat="true" applyFont="true">
      <alignment horizontal="right" vertical="center"/>
    </xf>
    <xf numFmtId="165" fontId="8" fillId="8" borderId="137" xfId="0" applyBorder="true" applyFill="true" applyAlignment="true" applyNumberFormat="true" applyFont="true">
      <alignment horizontal="right" vertical="center"/>
    </xf>
    <xf numFmtId="165" fontId="8" fillId="8" borderId="50" xfId="0" applyBorder="true" applyFill="true" applyAlignment="true" applyNumberFormat="true" applyFont="true">
      <alignment horizontal="right" vertical="center"/>
    </xf>
    <xf numFmtId="165" fontId="8" fillId="8" borderId="48" xfId="0" applyBorder="true" applyFill="true" applyAlignment="true" applyNumberFormat="true" applyFont="true">
      <alignment horizontal="right" vertical="center"/>
    </xf>
    <xf numFmtId="165" fontId="8" fillId="8" borderId="48" xfId="0" applyBorder="true" applyFill="true" applyAlignment="true" applyNumberFormat="true" applyFont="true">
      <alignment horizontal="right" vertical="center"/>
    </xf>
    <xf numFmtId="165" fontId="8" fillId="8" borderId="49" xfId="0" applyBorder="true" applyFill="true" applyAlignment="true" applyNumberFormat="true" applyFont="true">
      <alignment horizontal="right" vertical="center"/>
    </xf>
    <xf numFmtId="165" fontId="8" fillId="8" borderId="50" xfId="0" applyBorder="true" applyFill="true" applyAlignment="true" applyNumberFormat="true" applyFont="true">
      <alignment horizontal="right" vertical="center"/>
    </xf>
    <xf numFmtId="165" fontId="8" fillId="8" borderId="48" xfId="0" applyBorder="true" applyFill="true" applyAlignment="true" applyNumberFormat="true" applyFont="true">
      <alignment horizontal="right" vertical="center"/>
    </xf>
    <xf numFmtId="165" fontId="8" fillId="8" borderId="48" xfId="0" applyBorder="true" applyFill="true" applyAlignment="true" applyNumberFormat="true" applyFont="true">
      <alignment horizontal="right" vertical="center"/>
    </xf>
    <xf numFmtId="165" fontId="8" fillId="8" borderId="49" xfId="0" applyBorder="true" applyFill="true" applyAlignment="true" applyNumberFormat="true" applyFont="true">
      <alignment horizontal="right" vertical="center"/>
    </xf>
    <xf numFmtId="165" fontId="8" fillId="8" borderId="32" xfId="0" applyBorder="true" applyFill="true" applyAlignment="true" applyNumberFormat="true" applyFont="true">
      <alignment horizontal="right" vertical="center"/>
    </xf>
    <xf numFmtId="165" fontId="8" fillId="8" borderId="32" xfId="0" applyBorder="true" applyFill="true" applyAlignment="true" applyNumberFormat="true" applyFont="true">
      <alignment horizontal="right" vertical="center"/>
    </xf>
    <xf numFmtId="165" fontId="6" fillId="10" borderId="64" xfId="0" applyBorder="true" applyFill="true" applyAlignment="true" applyNumberFormat="true" applyFont="true">
      <alignment vertical="center"/>
    </xf>
    <xf numFmtId="165" fontId="6" fillId="3" borderId="64" xfId="0" applyBorder="true" applyFill="true" applyAlignment="true" applyNumberFormat="true" applyFont="true">
      <alignment vertical="center"/>
    </xf>
    <xf numFmtId="165" fontId="6" fillId="3" borderId="64" xfId="0" applyBorder="true" applyFill="true" applyNumberFormat="true" applyFont="true"/>
    <xf numFmtId="165" fontId="6" fillId="3" borderId="7" xfId="0" applyBorder="true" applyFill="true" applyNumberFormat="true" applyFont="true"/>
    <xf numFmtId="165" fontId="6" fillId="10" borderId="135" xfId="0" applyBorder="true" applyFill="true" applyAlignment="true" applyNumberFormat="true" applyFont="true">
      <alignment vertical="center"/>
    </xf>
    <xf numFmtId="165" fontId="6" fillId="10" borderId="7" xfId="0" applyBorder="true" applyFill="true" applyAlignment="true" applyNumberFormat="true" applyFont="true">
      <alignment vertical="center"/>
    </xf>
    <xf numFmtId="165" fontId="6" fillId="3" borderId="7" xfId="0" applyBorder="true" applyFill="true" applyAlignment="true" applyNumberFormat="true" applyFont="true">
      <alignment vertical="center"/>
    </xf>
    <xf numFmtId="165" fontId="6" fillId="3" borderId="135" xfId="0" applyBorder="true" applyFill="true" applyAlignment="true" applyNumberFormat="true" applyFont="true">
      <alignment vertical="center"/>
    </xf>
    <xf numFmtId="0" fontId="7" fillId="0" borderId="68" xfId="0" applyBorder="true" applyAlignment="true" applyFont="true">
      <alignment horizontal="center" vertical="center" wrapText="true" textRotation="90"/>
    </xf>
    <xf numFmtId="165" fontId="6" fillId="3" borderId="15" xfId="0" applyBorder="true" applyFill="true" applyAlignment="true" applyNumberFormat="true" applyFont="true">
      <alignment vertical="center"/>
    </xf>
    <xf numFmtId="165" fontId="6" fillId="3" borderId="15" xfId="0" applyBorder="true" applyFill="true" applyNumberFormat="true" applyFont="true"/>
    <xf numFmtId="165" fontId="6" fillId="3" borderId="5" xfId="0" applyBorder="true" applyFill="true" applyNumberFormat="true" applyFont="true"/>
    <xf numFmtId="165" fontId="6" fillId="3" borderId="136" xfId="0" applyBorder="true" applyFill="true" applyAlignment="true" applyNumberFormat="true" applyFont="true">
      <alignment vertical="center"/>
    </xf>
    <xf numFmtId="165" fontId="6" fillId="3" borderId="5" xfId="0" applyBorder="true" applyFill="true" applyAlignment="true" applyNumberFormat="true" applyFont="true">
      <alignment vertical="center"/>
    </xf>
    <xf numFmtId="165" fontId="8" fillId="8" borderId="45" xfId="0" applyBorder="true" applyFill="true" applyAlignment="true" applyNumberFormat="true" applyFont="true">
      <alignment horizontal="right" vertical="center"/>
    </xf>
    <xf numFmtId="165" fontId="8" fillId="8" borderId="44" xfId="0" applyBorder="true" applyFill="true" applyAlignment="true" applyNumberFormat="true" applyFont="true">
      <alignment horizontal="right" vertical="center"/>
    </xf>
    <xf numFmtId="165" fontId="8" fillId="0" borderId="45" xfId="0" applyBorder="true" applyAlignment="true" applyNumberFormat="true" applyFont="true">
      <alignment horizontal="right" vertical="center"/>
    </xf>
    <xf numFmtId="165" fontId="8" fillId="0" borderId="44" xfId="0" applyBorder="true" applyAlignment="true" applyNumberFormat="true" applyFont="true">
      <alignment horizontal="right" vertical="center"/>
    </xf>
    <xf numFmtId="165" fontId="8" fillId="0" borderId="42" xfId="0" applyBorder="true" applyAlignment="true" applyNumberFormat="true" applyFont="true">
      <alignment horizontal="right" vertical="center"/>
    </xf>
    <xf numFmtId="165" fontId="8" fillId="8" borderId="45" xfId="0" applyBorder="true" applyFill="true" applyAlignment="true" applyNumberFormat="true" applyFont="true">
      <alignment horizontal="right" vertical="center"/>
    </xf>
    <xf numFmtId="165" fontId="8" fillId="8" borderId="44" xfId="0" applyBorder="true" applyFill="true" applyAlignment="true" applyNumberFormat="true" applyFont="true">
      <alignment horizontal="right" vertical="center"/>
    </xf>
    <xf numFmtId="165" fontId="8" fillId="8" borderId="84" xfId="0" applyBorder="true" applyFill="true" applyAlignment="true" applyNumberFormat="true" applyFont="true">
      <alignment horizontal="right" vertical="center"/>
    </xf>
    <xf numFmtId="165" fontId="8" fillId="8" borderId="45" xfId="0" applyBorder="true" applyFill="true" applyAlignment="true" applyNumberFormat="true" applyFont="true">
      <alignment horizontal="right" vertical="center"/>
    </xf>
    <xf numFmtId="165" fontId="8" fillId="8" borderId="43" xfId="0" applyBorder="true" applyFill="true" applyAlignment="true" applyNumberFormat="true" applyFont="true">
      <alignment horizontal="right" vertical="center"/>
    </xf>
    <xf numFmtId="165" fontId="8" fillId="8" borderId="43" xfId="0" applyBorder="true" applyFill="true" applyAlignment="true" applyNumberFormat="true" applyFont="true">
      <alignment horizontal="right" vertical="center"/>
    </xf>
    <xf numFmtId="165" fontId="8" fillId="8" borderId="44" xfId="0" applyBorder="true" applyFill="true" applyAlignment="true" applyNumberFormat="true" applyFont="true">
      <alignment horizontal="right" vertical="center"/>
    </xf>
    <xf numFmtId="165" fontId="8" fillId="8" borderId="45" xfId="0" applyBorder="true" applyFill="true" applyAlignment="true" applyNumberFormat="true" applyFont="true">
      <alignment horizontal="right" vertical="center"/>
    </xf>
    <xf numFmtId="165" fontId="8" fillId="8" borderId="43" xfId="0" applyBorder="true" applyFill="true" applyAlignment="true" applyNumberFormat="true" applyFont="true">
      <alignment horizontal="right" vertical="center"/>
    </xf>
    <xf numFmtId="165" fontId="8" fillId="8" borderId="43" xfId="0" applyBorder="true" applyFill="true" applyAlignment="true" applyNumberFormat="true" applyFont="true">
      <alignment horizontal="right" vertical="center"/>
    </xf>
    <xf numFmtId="165" fontId="8" fillId="8" borderId="44" xfId="0" applyBorder="true" applyFill="true" applyAlignment="true" applyNumberFormat="true" applyFont="true">
      <alignment horizontal="right" vertical="center"/>
    </xf>
    <xf numFmtId="165" fontId="8" fillId="8" borderId="42" xfId="0" applyBorder="true" applyFill="true" applyAlignment="true" applyNumberFormat="true" applyFont="true">
      <alignment horizontal="right" vertical="center"/>
    </xf>
    <xf numFmtId="165" fontId="8" fillId="8" borderId="42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0" borderId="29" xfId="0" applyBorder="true" applyAlignment="true" applyNumberFormat="true" applyFont="true">
      <alignment horizontal="right" vertical="center"/>
    </xf>
    <xf numFmtId="165" fontId="8" fillId="0" borderId="28" xfId="0" applyBorder="true" applyAlignment="true" applyNumberFormat="true" applyFont="true">
      <alignment horizontal="right" vertical="center"/>
    </xf>
    <xf numFmtId="165" fontId="8" fillId="0" borderId="26" xfId="0" applyBorder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7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6" xfId="0" applyBorder="true" applyFill="true" applyAlignment="true" applyNumberFormat="true" applyFont="true">
      <alignment horizontal="right" vertical="center"/>
    </xf>
    <xf numFmtId="165" fontId="8" fillId="8" borderId="26" xfId="0" applyBorder="true" applyFill="true" applyAlignment="true" applyNumberFormat="true" applyFont="true">
      <alignment horizontal="right" vertical="center"/>
    </xf>
    <xf numFmtId="165" fontId="8" fillId="8" borderId="40" xfId="0" applyBorder="true" applyFill="true" applyAlignment="true" applyNumberFormat="true" applyFont="true">
      <alignment horizontal="right" vertical="center"/>
    </xf>
    <xf numFmtId="165" fontId="8" fillId="8" borderId="34" xfId="0" applyBorder="true" applyFill="true" applyAlignment="true" applyNumberFormat="true" applyFont="true">
      <alignment horizontal="right" vertical="center"/>
    </xf>
    <xf numFmtId="165" fontId="8" fillId="0" borderId="40" xfId="0" applyBorder="true" applyAlignment="true" applyNumberFormat="true" applyFont="true">
      <alignment horizontal="right" vertical="center"/>
    </xf>
    <xf numFmtId="165" fontId="8" fillId="0" borderId="34" xfId="0" applyBorder="true" applyAlignment="true" applyNumberFormat="true" applyFont="true">
      <alignment horizontal="right" vertical="center"/>
    </xf>
    <xf numFmtId="165" fontId="8" fillId="0" borderId="37" xfId="0" applyBorder="true" applyAlignment="true" applyNumberFormat="true" applyFont="true">
      <alignment horizontal="right" vertical="center"/>
    </xf>
    <xf numFmtId="165" fontId="8" fillId="0" borderId="32" xfId="0" applyBorder="true" applyAlignment="true" applyNumberFormat="true" applyFont="true">
      <alignment horizontal="right" vertical="center"/>
    </xf>
    <xf numFmtId="165" fontId="8" fillId="8" borderId="40" xfId="0" applyBorder="true" applyFill="true" applyAlignment="true" applyNumberFormat="true" applyFont="true">
      <alignment horizontal="right" vertical="center"/>
    </xf>
    <xf numFmtId="165" fontId="8" fillId="8" borderId="34" xfId="0" applyBorder="true" applyFill="true" applyAlignment="true" applyNumberFormat="true" applyFont="true">
      <alignment horizontal="right" vertical="center"/>
    </xf>
    <xf numFmtId="165" fontId="8" fillId="8" borderId="82" xfId="0" applyBorder="true" applyFill="true" applyAlignment="true" applyNumberFormat="true" applyFont="true">
      <alignment horizontal="right" vertical="center"/>
    </xf>
    <xf numFmtId="165" fontId="8" fillId="8" borderId="35" xfId="0" applyBorder="true" applyFill="true" applyAlignment="true" applyNumberFormat="true" applyFont="true">
      <alignment horizontal="right" vertical="center"/>
    </xf>
    <xf numFmtId="165" fontId="8" fillId="8" borderId="38" xfId="0" applyBorder="true" applyFill="true" applyAlignment="true" applyNumberFormat="true" applyFont="true">
      <alignment horizontal="right" vertical="center"/>
    </xf>
    <xf numFmtId="165" fontId="8" fillId="8" borderId="38" xfId="0" applyBorder="true" applyFill="true" applyAlignment="true" applyNumberFormat="true" applyFont="true">
      <alignment horizontal="right" vertical="center"/>
    </xf>
    <xf numFmtId="165" fontId="8" fillId="8" borderId="39" xfId="0" applyBorder="true" applyFill="true" applyAlignment="true" applyNumberFormat="true" applyFont="true">
      <alignment horizontal="right" vertical="center"/>
    </xf>
    <xf numFmtId="165" fontId="8" fillId="8" borderId="40" xfId="0" applyBorder="true" applyFill="true" applyAlignment="true" applyNumberFormat="true" applyFont="true">
      <alignment horizontal="right" vertical="center"/>
    </xf>
    <xf numFmtId="165" fontId="8" fillId="8" borderId="38" xfId="0" applyBorder="true" applyFill="true" applyAlignment="true" applyNumberFormat="true" applyFont="true">
      <alignment horizontal="right" vertical="center"/>
    </xf>
    <xf numFmtId="165" fontId="8" fillId="8" borderId="38" xfId="0" applyBorder="true" applyFill="true" applyAlignment="true" applyNumberFormat="true" applyFont="true">
      <alignment horizontal="right" vertical="center"/>
    </xf>
    <xf numFmtId="165" fontId="8" fillId="8" borderId="39" xfId="0" applyBorder="true" applyFill="true" applyAlignment="true" applyNumberFormat="true" applyFont="true">
      <alignment horizontal="right" vertical="center"/>
    </xf>
    <xf numFmtId="165" fontId="8" fillId="8" borderId="37" xfId="0" applyBorder="true" applyFill="true" applyAlignment="true" applyNumberFormat="true" applyFont="true">
      <alignment horizontal="right" vertical="center"/>
    </xf>
    <xf numFmtId="165" fontId="8" fillId="8" borderId="37" xfId="0" applyBorder="true" applyFill="true" applyAlignment="true" applyNumberFormat="true" applyFont="true">
      <alignment horizontal="right" vertical="center"/>
    </xf>
    <xf numFmtId="165" fontId="8" fillId="8" borderId="21" xfId="0" applyBorder="true" applyFill="true" applyAlignment="true" applyNumberFormat="true" applyFont="true">
      <alignment horizontal="right" vertical="center"/>
    </xf>
    <xf numFmtId="165" fontId="8" fillId="8" borderId="23" xfId="0" applyBorder="true" applyFill="true" applyAlignment="true" applyNumberFormat="true" applyFont="true">
      <alignment horizontal="right" vertical="center"/>
    </xf>
    <xf numFmtId="165" fontId="8" fillId="0" borderId="21" xfId="0" applyBorder="true" applyAlignment="true" applyNumberFormat="true" applyFont="true">
      <alignment horizontal="right" vertical="center"/>
    </xf>
    <xf numFmtId="165" fontId="8" fillId="0" borderId="23" xfId="0" applyBorder="true" applyAlignment="true" applyNumberFormat="true" applyFont="true">
      <alignment horizontal="right" vertical="center"/>
    </xf>
    <xf numFmtId="165" fontId="8" fillId="0" borderId="20" xfId="0" applyBorder="true" applyAlignment="true" applyNumberFormat="true" applyFont="true">
      <alignment horizontal="right" vertical="center"/>
    </xf>
    <xf numFmtId="165" fontId="8" fillId="8" borderId="21" xfId="0" applyBorder="true" applyFill="true" applyAlignment="true" applyNumberFormat="true" applyFont="true">
      <alignment horizontal="right" vertical="center"/>
    </xf>
    <xf numFmtId="165" fontId="8" fillId="8" borderId="23" xfId="0" applyBorder="true" applyFill="true" applyAlignment="true" applyNumberFormat="true" applyFont="true">
      <alignment horizontal="right" vertical="center"/>
    </xf>
    <xf numFmtId="165" fontId="8" fillId="8" borderId="76" xfId="0" applyBorder="true" applyFill="true" applyAlignment="true" applyNumberFormat="true" applyFont="true">
      <alignment horizontal="right" vertical="center"/>
    </xf>
    <xf numFmtId="165" fontId="8" fillId="8" borderId="21" xfId="0" applyBorder="true" applyFill="true" applyAlignment="true" applyNumberFormat="true" applyFont="true">
      <alignment horizontal="right" vertical="center"/>
    </xf>
    <xf numFmtId="165" fontId="8" fillId="8" borderId="22" xfId="0" applyBorder="true" applyFill="true" applyAlignment="true" applyNumberFormat="true" applyFont="true">
      <alignment horizontal="right" vertical="center"/>
    </xf>
    <xf numFmtId="165" fontId="8" fillId="8" borderId="22" xfId="0" applyBorder="true" applyFill="true" applyAlignment="true" applyNumberFormat="true" applyFont="true">
      <alignment horizontal="right" vertical="center"/>
    </xf>
    <xf numFmtId="165" fontId="8" fillId="8" borderId="23" xfId="0" applyBorder="true" applyFill="true" applyAlignment="true" applyNumberFormat="true" applyFont="true">
      <alignment horizontal="right" vertical="center"/>
    </xf>
    <xf numFmtId="165" fontId="8" fillId="8" borderId="21" xfId="0" applyBorder="true" applyFill="true" applyAlignment="true" applyNumberFormat="true" applyFont="true">
      <alignment horizontal="right" vertical="center"/>
    </xf>
    <xf numFmtId="165" fontId="8" fillId="8" borderId="22" xfId="0" applyBorder="true" applyFill="true" applyAlignment="true" applyNumberFormat="true" applyFont="true">
      <alignment horizontal="right" vertical="center"/>
    </xf>
    <xf numFmtId="165" fontId="8" fillId="8" borderId="22" xfId="0" applyBorder="true" applyFill="true" applyAlignment="true" applyNumberFormat="true" applyFont="true">
      <alignment horizontal="right" vertical="center"/>
    </xf>
    <xf numFmtId="165" fontId="8" fillId="8" borderId="23" xfId="0" applyBorder="true" applyFill="true" applyAlignment="true" applyNumberFormat="true" applyFont="true">
      <alignment horizontal="right" vertical="center"/>
    </xf>
    <xf numFmtId="165" fontId="8" fillId="8" borderId="20" xfId="0" applyBorder="true" applyFill="true" applyAlignment="true" applyNumberFormat="true" applyFont="true">
      <alignment horizontal="right" vertical="center"/>
    </xf>
    <xf numFmtId="165" fontId="8" fillId="8" borderId="20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7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6" xfId="0" applyBorder="true" applyFill="true" applyAlignment="true" applyNumberFormat="true" applyFont="true">
      <alignment horizontal="right" vertical="center"/>
    </xf>
    <xf numFmtId="165" fontId="8" fillId="8" borderId="26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7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6" xfId="0" applyBorder="true" applyFill="true" applyAlignment="true" applyNumberFormat="true" applyFont="true">
      <alignment horizontal="right" vertical="center"/>
    </xf>
    <xf numFmtId="165" fontId="8" fillId="8" borderId="26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7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6" xfId="0" applyBorder="true" applyFill="true" applyAlignment="true" applyNumberFormat="true" applyFont="true">
      <alignment horizontal="right" vertical="center"/>
    </xf>
    <xf numFmtId="165" fontId="8" fillId="8" borderId="26" xfId="0" applyBorder="true" applyFill="true" applyAlignment="true" applyNumberFormat="true" applyFont="true">
      <alignment horizontal="right" vertical="center"/>
    </xf>
    <xf numFmtId="165" fontId="8" fillId="8" borderId="40" xfId="0" applyBorder="true" applyFill="true" applyAlignment="true" applyNumberFormat="true" applyFont="true">
      <alignment horizontal="right" vertical="center"/>
    </xf>
    <xf numFmtId="165" fontId="8" fillId="8" borderId="39" xfId="0" applyBorder="true" applyFill="true" applyAlignment="true" applyNumberFormat="true" applyFont="true">
      <alignment horizontal="right" vertical="center"/>
    </xf>
    <xf numFmtId="165" fontId="8" fillId="0" borderId="39" xfId="0" applyBorder="true" applyAlignment="true" applyNumberFormat="true" applyFont="true">
      <alignment horizontal="right" vertical="center"/>
    </xf>
    <xf numFmtId="165" fontId="8" fillId="8" borderId="40" xfId="0" applyBorder="true" applyFill="true" applyAlignment="true" applyNumberFormat="true" applyFont="true">
      <alignment horizontal="right" vertical="center"/>
    </xf>
    <xf numFmtId="165" fontId="8" fillId="8" borderId="39" xfId="0" applyBorder="true" applyFill="true" applyAlignment="true" applyNumberFormat="true" applyFont="true">
      <alignment horizontal="right" vertical="center"/>
    </xf>
    <xf numFmtId="165" fontId="8" fillId="8" borderId="82" xfId="0" applyBorder="true" applyFill="true" applyAlignment="true" applyNumberFormat="true" applyFont="true">
      <alignment horizontal="right" vertical="center"/>
    </xf>
    <xf numFmtId="165" fontId="8" fillId="8" borderId="40" xfId="0" applyBorder="true" applyFill="true" applyAlignment="true" applyNumberFormat="true" applyFont="true">
      <alignment horizontal="right" vertical="center"/>
    </xf>
    <xf numFmtId="165" fontId="8" fillId="8" borderId="38" xfId="0" applyBorder="true" applyFill="true" applyAlignment="true" applyNumberFormat="true" applyFont="true">
      <alignment horizontal="right" vertical="center"/>
    </xf>
    <xf numFmtId="165" fontId="8" fillId="8" borderId="38" xfId="0" applyBorder="true" applyFill="true" applyAlignment="true" applyNumberFormat="true" applyFont="true">
      <alignment horizontal="right" vertical="center"/>
    </xf>
    <xf numFmtId="165" fontId="8" fillId="8" borderId="39" xfId="0" applyBorder="true" applyFill="true" applyAlignment="true" applyNumberFormat="true" applyFont="true">
      <alignment horizontal="right" vertical="center"/>
    </xf>
    <xf numFmtId="165" fontId="8" fillId="8" borderId="40" xfId="0" applyBorder="true" applyFill="true" applyAlignment="true" applyNumberFormat="true" applyFont="true">
      <alignment horizontal="right" vertical="center"/>
    </xf>
    <xf numFmtId="165" fontId="8" fillId="8" borderId="38" xfId="0" applyBorder="true" applyFill="true" applyAlignment="true" applyNumberFormat="true" applyFont="true">
      <alignment horizontal="right" vertical="center"/>
    </xf>
    <xf numFmtId="165" fontId="8" fillId="8" borderId="38" xfId="0" applyBorder="true" applyFill="true" applyAlignment="true" applyNumberFormat="true" applyFont="true">
      <alignment horizontal="right" vertical="center"/>
    </xf>
    <xf numFmtId="165" fontId="8" fillId="8" borderId="39" xfId="0" applyBorder="true" applyFill="true" applyAlignment="true" applyNumberFormat="true" applyFont="true">
      <alignment horizontal="right" vertical="center"/>
    </xf>
    <xf numFmtId="165" fontId="8" fillId="8" borderId="37" xfId="0" applyBorder="true" applyFill="true" applyAlignment="true" applyNumberFormat="true" applyFont="true">
      <alignment horizontal="right" vertical="center"/>
    </xf>
    <xf numFmtId="165" fontId="8" fillId="8" borderId="37" xfId="0" applyBorder="true" applyFill="true" applyAlignment="true" applyNumberFormat="true" applyFont="true">
      <alignment horizontal="right" vertical="center"/>
    </xf>
    <xf numFmtId="165" fontId="8" fillId="8" borderId="21" xfId="0" applyBorder="true" applyFill="true" applyAlignment="true" applyNumberFormat="true" applyFont="true">
      <alignment horizontal="right" vertical="center"/>
    </xf>
    <xf numFmtId="165" fontId="8" fillId="8" borderId="44" xfId="0" applyBorder="true" applyFill="true" applyAlignment="true" applyNumberFormat="true" applyFont="true">
      <alignment horizontal="right" vertical="center"/>
    </xf>
    <xf numFmtId="165" fontId="8" fillId="8" borderId="21" xfId="0" applyBorder="true" applyFill="true" applyAlignment="true" applyNumberFormat="true" applyFont="true">
      <alignment horizontal="right" vertical="center"/>
    </xf>
    <xf numFmtId="165" fontId="8" fillId="8" borderId="44" xfId="0" applyBorder="true" applyFill="true" applyAlignment="true" applyNumberFormat="true" applyFont="true">
      <alignment horizontal="right" vertical="center"/>
    </xf>
    <xf numFmtId="165" fontId="8" fillId="8" borderId="76" xfId="0" applyBorder="true" applyFill="true" applyAlignment="true" applyNumberFormat="true" applyFont="true">
      <alignment horizontal="right" vertical="center"/>
    </xf>
    <xf numFmtId="165" fontId="8" fillId="8" borderId="45" xfId="0" applyBorder="true" applyFill="true" applyAlignment="true" applyNumberFormat="true" applyFont="true">
      <alignment horizontal="right" vertical="center"/>
    </xf>
    <xf numFmtId="165" fontId="8" fillId="8" borderId="22" xfId="0" applyBorder="true" applyFill="true" applyAlignment="true" applyNumberFormat="true" applyFont="true">
      <alignment horizontal="right" vertical="center"/>
    </xf>
    <xf numFmtId="165" fontId="8" fillId="8" borderId="22" xfId="0" applyBorder="true" applyFill="true" applyAlignment="true" applyNumberFormat="true" applyFont="true">
      <alignment horizontal="right" vertical="center"/>
    </xf>
    <xf numFmtId="165" fontId="8" fillId="8" borderId="23" xfId="0" applyBorder="true" applyFill="true" applyAlignment="true" applyNumberFormat="true" applyFont="true">
      <alignment horizontal="right" vertical="center"/>
    </xf>
    <xf numFmtId="165" fontId="8" fillId="8" borderId="21" xfId="0" applyBorder="true" applyFill="true" applyAlignment="true" applyNumberFormat="true" applyFont="true">
      <alignment horizontal="right" vertical="center"/>
    </xf>
    <xf numFmtId="165" fontId="8" fillId="8" borderId="22" xfId="0" applyBorder="true" applyFill="true" applyAlignment="true" applyNumberFormat="true" applyFont="true">
      <alignment horizontal="right" vertical="center"/>
    </xf>
    <xf numFmtId="165" fontId="8" fillId="8" borderId="22" xfId="0" applyBorder="true" applyFill="true" applyAlignment="true" applyNumberFormat="true" applyFont="true">
      <alignment horizontal="right" vertical="center"/>
    </xf>
    <xf numFmtId="165" fontId="8" fillId="8" borderId="23" xfId="0" applyBorder="true" applyFill="true" applyAlignment="true" applyNumberFormat="true" applyFont="true">
      <alignment horizontal="right" vertical="center"/>
    </xf>
    <xf numFmtId="165" fontId="8" fillId="8" borderId="20" xfId="0" applyBorder="true" applyFill="true" applyAlignment="true" applyNumberFormat="true" applyFont="true">
      <alignment horizontal="right" vertical="center"/>
    </xf>
    <xf numFmtId="165" fontId="8" fillId="8" borderId="20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7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6" xfId="0" applyBorder="true" applyFill="true" applyAlignment="true" applyNumberFormat="true" applyFont="true">
      <alignment horizontal="right" vertical="center"/>
    </xf>
    <xf numFmtId="165" fontId="8" fillId="8" borderId="26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7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6" xfId="0" applyBorder="true" applyFill="true" applyAlignment="true" applyNumberFormat="true" applyFont="true">
      <alignment horizontal="right" vertical="center"/>
    </xf>
    <xf numFmtId="165" fontId="8" fillId="8" borderId="26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7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9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7" xfId="0" applyBorder="true" applyFill="true" applyAlignment="true" applyNumberFormat="true" applyFont="true">
      <alignment horizontal="right" vertical="center"/>
    </xf>
    <xf numFmtId="165" fontId="8" fillId="8" borderId="28" xfId="0" applyBorder="true" applyFill="true" applyAlignment="true" applyNumberFormat="true" applyFont="true">
      <alignment horizontal="right" vertical="center"/>
    </xf>
    <xf numFmtId="165" fontId="8" fillId="8" borderId="26" xfId="0" applyBorder="true" applyFill="true" applyAlignment="true" applyNumberFormat="true" applyFont="true">
      <alignment horizontal="right" vertical="center"/>
    </xf>
    <xf numFmtId="165" fontId="8" fillId="8" borderId="26" xfId="0" applyBorder="true" applyFill="true" applyAlignment="true" applyNumberFormat="true" applyFont="true">
      <alignment horizontal="right" vertical="center"/>
    </xf>
    <xf numFmtId="165" fontId="8" fillId="8" borderId="50" xfId="0" applyBorder="true" applyFill="true" applyAlignment="true" applyNumberFormat="true" applyFont="true">
      <alignment horizontal="right" vertical="center"/>
    </xf>
    <xf numFmtId="165" fontId="8" fillId="8" borderId="49" xfId="0" applyBorder="true" applyFill="true" applyAlignment="true" applyNumberFormat="true" applyFont="true">
      <alignment horizontal="right" vertical="center"/>
    </xf>
    <xf numFmtId="165" fontId="8" fillId="0" borderId="50" xfId="0" applyBorder="true" applyAlignment="true" applyNumberFormat="true" applyFont="true">
      <alignment horizontal="right" vertical="center"/>
    </xf>
    <xf numFmtId="165" fontId="8" fillId="0" borderId="49" xfId="0" applyBorder="true" applyAlignment="true" applyNumberFormat="true" applyFont="true">
      <alignment horizontal="right" vertical="center"/>
    </xf>
    <xf numFmtId="165" fontId="8" fillId="8" borderId="50" xfId="0" applyBorder="true" applyFill="true" applyAlignment="true" applyNumberFormat="true" applyFont="true">
      <alignment horizontal="right" vertical="center"/>
    </xf>
    <xf numFmtId="165" fontId="8" fillId="8" borderId="49" xfId="0" applyBorder="true" applyFill="true" applyAlignment="true" applyNumberFormat="true" applyFont="true">
      <alignment horizontal="right" vertical="center"/>
    </xf>
    <xf numFmtId="165" fontId="8" fillId="8" borderId="137" xfId="0" applyBorder="true" applyFill="true" applyAlignment="true" applyNumberFormat="true" applyFont="true">
      <alignment horizontal="right" vertical="center"/>
    </xf>
    <xf numFmtId="165" fontId="8" fillId="8" borderId="50" xfId="0" applyBorder="true" applyFill="true" applyAlignment="true" applyNumberFormat="true" applyFont="true">
      <alignment horizontal="right" vertical="center"/>
    </xf>
    <xf numFmtId="165" fontId="8" fillId="8" borderId="48" xfId="0" applyBorder="true" applyFill="true" applyAlignment="true" applyNumberFormat="true" applyFont="true">
      <alignment horizontal="right" vertical="center"/>
    </xf>
    <xf numFmtId="165" fontId="8" fillId="8" borderId="48" xfId="0" applyBorder="true" applyFill="true" applyAlignment="true" applyNumberFormat="true" applyFont="true">
      <alignment horizontal="right" vertical="center"/>
    </xf>
    <xf numFmtId="165" fontId="8" fillId="8" borderId="49" xfId="0" applyBorder="true" applyFill="true" applyAlignment="true" applyNumberFormat="true" applyFont="true">
      <alignment horizontal="right" vertical="center"/>
    </xf>
    <xf numFmtId="165" fontId="8" fillId="8" borderId="50" xfId="0" applyBorder="true" applyFill="true" applyAlignment="true" applyNumberFormat="true" applyFont="true">
      <alignment horizontal="right" vertical="center"/>
    </xf>
    <xf numFmtId="165" fontId="8" fillId="8" borderId="48" xfId="0" applyBorder="true" applyFill="true" applyAlignment="true" applyNumberFormat="true" applyFont="true">
      <alignment horizontal="right" vertical="center"/>
    </xf>
    <xf numFmtId="165" fontId="8" fillId="8" borderId="48" xfId="0" applyBorder="true" applyFill="true" applyAlignment="true" applyNumberFormat="true" applyFont="true">
      <alignment horizontal="right" vertical="center"/>
    </xf>
    <xf numFmtId="165" fontId="8" fillId="8" borderId="49" xfId="0" applyBorder="true" applyFill="true" applyAlignment="true" applyNumberFormat="true" applyFont="true">
      <alignment horizontal="right" vertical="center"/>
    </xf>
    <xf numFmtId="165" fontId="8" fillId="8" borderId="32" xfId="0" applyBorder="true" applyFill="true" applyAlignment="true" applyNumberFormat="true" applyFont="true">
      <alignment horizontal="right" vertical="center"/>
    </xf>
    <xf numFmtId="165" fontId="8" fillId="8" borderId="32" xfId="0" applyBorder="true" applyFill="true" applyAlignment="true" applyNumberFormat="true" applyFont="true">
      <alignment horizontal="right" vertical="center"/>
    </xf>
    <xf numFmtId="165" fontId="6" fillId="10" borderId="64" xfId="0" applyBorder="true" applyFill="true" applyAlignment="true" applyNumberFormat="true" applyFont="true">
      <alignment horizontal="right" vertical="center"/>
    </xf>
    <xf numFmtId="165" fontId="6" fillId="10" borderId="135" xfId="0" applyBorder="true" applyFill="true" applyAlignment="true" applyNumberFormat="true" applyFont="true">
      <alignment horizontal="right" vertical="center"/>
    </xf>
    <xf numFmtId="165" fontId="6" fillId="10" borderId="7" xfId="0" applyBorder="true" applyFill="true" applyAlignment="true" applyNumberFormat="true" applyFont="true">
      <alignment horizontal="right" vertical="center"/>
    </xf>
    <xf numFmtId="0" fontId="7" fillId="0" borderId="138" xfId="0" applyBorder="true" applyAlignment="true" applyFont="true">
      <alignment horizontal="center" vertical="center" wrapText="true" textRotation="90"/>
    </xf>
    <xf numFmtId="165" fontId="6" fillId="3" borderId="15" xfId="0" applyBorder="true" applyFill="true" applyAlignment="true" applyNumberFormat="true" applyFont="true">
      <alignment horizontal="right"/>
    </xf>
    <xf numFmtId="165" fontId="6" fillId="3" borderId="5" xfId="0" applyBorder="true" applyFill="true" applyAlignment="true" applyNumberFormat="true" applyFont="true">
      <alignment horizontal="right"/>
    </xf>
    <xf numFmtId="0" fontId="6" fillId="3" borderId="139" xfId="0" applyBorder="true" applyFill="true" applyAlignment="true" applyFont="true">
      <alignment horizontal="left" vertical="center" indent="1"/>
    </xf>
    <xf numFmtId="165" fontId="6" fillId="3" borderId="139" xfId="0" applyBorder="true" applyFill="true" applyAlignment="true" applyNumberFormat="true" applyFont="true">
      <alignment horizontal="right" vertical="center"/>
    </xf>
    <xf numFmtId="165" fontId="6" fillId="3" borderId="139" xfId="0" applyBorder="true" applyFill="true" applyAlignment="true" applyNumberFormat="true" applyFont="true">
      <alignment horizontal="right"/>
    </xf>
    <xf numFmtId="165" fontId="6" fillId="3" borderId="140" xfId="0" applyBorder="true" applyFill="true" applyAlignment="true" applyNumberFormat="true" applyFont="true">
      <alignment horizontal="right"/>
    </xf>
    <xf numFmtId="165" fontId="6" fillId="3" borderId="141" xfId="0" applyBorder="true" applyFill="true" applyAlignment="true" applyNumberFormat="true" applyFont="true">
      <alignment horizontal="right" vertical="center"/>
    </xf>
    <xf numFmtId="165" fontId="6" fillId="10" borderId="140" xfId="0" applyBorder="true" applyFill="true" applyAlignment="true" applyNumberFormat="true" applyFont="true">
      <alignment horizontal="right" vertical="center"/>
    </xf>
    <xf numFmtId="0" fontId="8" fillId="0" borderId="0" xfId="0" applyFont="true"/>
    <xf numFmtId="0" fontId="3" fillId="0" borderId="13" xfId="0" applyBorder="true" applyAlignment="true" applyFont="true">
      <alignment horizontal="left" wrapText="true"/>
    </xf>
    <xf numFmtId="0" fontId="8" fillId="5" borderId="91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3" xfId="0" applyBorder="true" applyFill="true" applyAlignment="true" applyFont="true">
      <alignment horizontal="justify" vertical="top" wrapText="true"/>
    </xf>
    <xf numFmtId="0" fontId="8" fillId="5" borderId="94" xfId="0" applyBorder="true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95" xfId="0" applyBorder="true" applyFill="true" applyAlignment="true" applyFont="true">
      <alignment horizontal="justify" vertical="top" wrapText="true"/>
    </xf>
    <xf numFmtId="0" fontId="8" fillId="5" borderId="94" xfId="0" applyBorder="true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95" xfId="0" applyBorder="true" applyFill="true" applyAlignment="true" applyFont="true">
      <alignment horizontal="justify" vertical="top" wrapText="true"/>
    </xf>
    <xf numFmtId="0" fontId="8" fillId="5" borderId="94" xfId="0" applyBorder="true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95" xfId="0" applyBorder="true" applyFill="true" applyAlignment="true" applyFont="true">
      <alignment horizontal="justify" vertical="top" wrapText="true"/>
    </xf>
    <xf numFmtId="0" fontId="8" fillId="5" borderId="96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97" xfId="0" applyBorder="true" applyFill="true" applyAlignment="true" applyFont="true">
      <alignment horizontal="justify" vertical="top" wrapText="true"/>
    </xf>
    <xf numFmtId="49" fontId="13" fillId="0" borderId="0" xfId="0" applyAlignment="true" applyNumberFormat="true" applyFont="true">
      <alignment vertical="top" wrapText="true"/>
    </xf>
    <xf numFmtId="49" fontId="10" fillId="0" borderId="0" xfId="0" applyAlignment="true" applyNumberFormat="true" applyFont="true">
      <alignment horizontal="center" vertical="center"/>
    </xf>
    <xf numFmtId="0" fontId="14" fillId="0" borderId="0" xfId="0" applyAlignment="true" applyFont="true">
      <alignment vertical="center"/>
    </xf>
    <xf numFmtId="0" fontId="0" fillId="0" borderId="0" xfId="0" applyAlignment="true">
      <alignment vertical="center"/>
    </xf>
    <xf numFmtId="49" fontId="2" fillId="0" borderId="0" xfId="0" applyAlignment="true" applyNumberFormat="true" applyFont="true">
      <alignment vertical="center"/>
    </xf>
    <xf numFmtId="0" fontId="2" fillId="0" borderId="0" xfId="0" applyAlignment="true" applyFont="true">
      <alignment vertical="center"/>
    </xf>
    <xf numFmtId="49" fontId="11" fillId="0" borderId="0" xfId="0" applyAlignment="true" applyNumberFormat="true" applyFont="true">
      <alignment horizontal="left" vertical="center"/>
    </xf>
    <xf numFmtId="49" fontId="12" fillId="2" borderId="1" xfId="0" applyBorder="true" applyFill="true" applyAlignment="true" applyNumberFormat="true" applyFont="true">
      <alignment horizontal="center" vertical="center"/>
    </xf>
    <xf numFmtId="49" fontId="12" fillId="2" borderId="2" xfId="0" applyBorder="true" applyFill="true" applyAlignment="true" applyNumberFormat="true" applyFont="true">
      <alignment horizontal="left" vertical="center"/>
    </xf>
    <xf numFmtId="49" fontId="12" fillId="2" borderId="3" xfId="0" applyBorder="true" applyFill="true" applyAlignment="true" applyNumberFormat="true" applyFont="true">
      <alignment horizontal="left" vertical="center"/>
    </xf>
    <xf numFmtId="49" fontId="13" fillId="0" borderId="0" xfId="0" applyAlignment="true" applyNumberFormat="true" applyFont="true">
      <alignment vertical="center"/>
    </xf>
    <xf numFmtId="0" fontId="13" fillId="0" borderId="0" xfId="0" applyAlignment="true" applyFont="true">
      <alignment vertical="center"/>
    </xf>
    <xf numFmtId="49" fontId="12" fillId="2" borderId="4" xfId="0" applyBorder="true" applyFill="true" applyAlignment="true" applyNumberFormat="true" applyFont="true">
      <alignment horizontal="center" vertical="center"/>
    </xf>
    <xf numFmtId="49" fontId="12" fillId="2" borderId="5" xfId="0" applyBorder="true" applyFill="true" applyAlignment="true" applyNumberFormat="true" applyFont="true">
      <alignment horizontal="left" vertical="center"/>
    </xf>
    <xf numFmtId="49" fontId="12" fillId="2" borderId="6" xfId="0" applyBorder="true" applyFill="true" applyAlignment="true" applyNumberFormat="true" applyFont="true">
      <alignment horizontal="left" vertical="center"/>
    </xf>
    <xf numFmtId="49" fontId="15" fillId="0" borderId="0" xfId="0" applyAlignment="true" applyNumberFormat="true" applyFont="true">
      <alignment horizontal="left" vertical="center"/>
    </xf>
    <xf numFmtId="0" fontId="2" fillId="0" borderId="0" xfId="0" applyAlignment="true" applyFont="true">
      <alignment horizontal="left" vertical="center"/>
    </xf>
    <xf numFmtId="49" fontId="4" fillId="3" borderId="64" xfId="0" applyBorder="true" applyFill="true" applyAlignment="true" applyNumberFormat="true" applyFont="true">
      <alignment horizontal="center" vertical="center"/>
    </xf>
    <xf numFmtId="49" fontId="4" fillId="3" borderId="64" xfId="0" applyBorder="true" applyFill="true" applyAlignment="true" applyNumberFormat="true" applyFont="true">
      <alignment horizontal="center" vertical="center" wrapText="true"/>
    </xf>
    <xf numFmtId="49" fontId="4" fillId="3" borderId="15" xfId="0" applyBorder="true" applyFill="true" applyAlignment="true" applyNumberFormat="true" applyFont="true">
      <alignment horizontal="center" vertical="center" wrapText="true"/>
    </xf>
    <xf numFmtId="49" fontId="4" fillId="3" borderId="6" xfId="0" applyBorder="true" applyFill="true" applyAlignment="true" applyNumberFormat="true" applyFont="true">
      <alignment horizontal="center" vertical="center" wrapText="true"/>
    </xf>
    <xf numFmtId="49" fontId="4" fillId="3" borderId="15" xfId="0" applyBorder="true" applyFill="true" applyAlignment="true" applyNumberFormat="true" applyFont="true">
      <alignment horizontal="center" vertical="center"/>
    </xf>
    <xf numFmtId="49" fontId="4" fillId="3" borderId="128" xfId="0" applyBorder="true" applyFill="true" applyAlignment="true" applyNumberFormat="true" applyFont="true">
      <alignment horizontal="center" vertical="center" wrapText="true"/>
    </xf>
    <xf numFmtId="49" fontId="4" fillId="3" borderId="0" xfId="0" applyFill="true" applyAlignment="true" applyNumberFormat="true" applyFont="true">
      <alignment horizontal="center" vertical="center" wrapText="true"/>
    </xf>
    <xf numFmtId="49" fontId="4" fillId="3" borderId="74" xfId="0" applyBorder="true" applyFill="true" applyAlignment="true" applyNumberFormat="true" applyFont="true">
      <alignment horizontal="center" vertical="center" wrapText="true"/>
    </xf>
    <xf numFmtId="49" fontId="4" fillId="3" borderId="74" xfId="0" applyBorder="true" applyFill="true" applyAlignment="true" applyNumberFormat="true" applyFont="true">
      <alignment horizontal="center" vertical="center"/>
    </xf>
    <xf numFmtId="49" fontId="4" fillId="3" borderId="3" xfId="0" applyBorder="true" applyFill="true" applyAlignment="true" applyNumberFormat="true" applyFont="true">
      <alignment horizontal="center" vertical="center" wrapText="true"/>
    </xf>
    <xf numFmtId="49" fontId="6" fillId="3" borderId="7" xfId="0" applyBorder="true" applyFill="true" applyAlignment="true" applyNumberFormat="true" applyFont="true">
      <alignment horizontal="left" vertical="center"/>
    </xf>
    <xf numFmtId="0" fontId="6" fillId="3" borderId="8" xfId="0" applyBorder="true" applyFill="true" applyAlignment="true" applyFont="true">
      <alignment horizontal="left" vertical="center"/>
    </xf>
    <xf numFmtId="0" fontId="6" fillId="3" borderId="8" xfId="0" applyBorder="true" applyFill="true" applyAlignment="true" applyFont="true">
      <alignment vertical="center"/>
    </xf>
    <xf numFmtId="0" fontId="6" fillId="3" borderId="64" xfId="0" applyBorder="true" applyFill="true" applyAlignment="true" applyFont="true">
      <alignment horizontal="center" vertical="center"/>
    </xf>
    <xf numFmtId="0" fontId="6" fillId="3" borderId="8" xfId="0" applyBorder="true" applyFill="true" applyAlignment="true" applyFont="true">
      <alignment horizontal="center" vertical="center"/>
    </xf>
    <xf numFmtId="49" fontId="5" fillId="0" borderId="142" xfId="0" applyBorder="true" applyAlignment="true" applyNumberFormat="true" applyFont="true">
      <alignment horizontal="left" vertical="center"/>
    </xf>
    <xf numFmtId="165" fontId="5" fillId="11" borderId="42" xfId="0" applyBorder="true" applyFill="true" applyAlignment="true" applyNumberFormat="true" applyFont="true">
      <alignment horizontal="right" vertical="center"/>
    </xf>
    <xf numFmtId="165" fontId="5" fillId="11" borderId="57" xfId="0" applyBorder="true" applyFill="true" applyAlignment="true" applyNumberFormat="true" applyFont="true">
      <alignment horizontal="right" vertical="center"/>
    </xf>
    <xf numFmtId="165" fontId="5" fillId="0" borderId="58" xfId="0" applyBorder="true" applyAlignment="true" applyNumberFormat="true" applyFont="true">
      <alignment horizontal="right" vertical="center"/>
    </xf>
    <xf numFmtId="165" fontId="3" fillId="11" borderId="58" xfId="0" applyBorder="true" applyFill="true" applyAlignment="true" applyNumberFormat="true" applyFont="true">
      <alignment horizontal="right" vertical="center"/>
    </xf>
    <xf numFmtId="165" fontId="3" fillId="11" borderId="59" xfId="0" applyBorder="true" applyFill="true" applyAlignment="true" applyNumberFormat="true" applyFont="true">
      <alignment horizontal="right" vertical="center"/>
    </xf>
    <xf numFmtId="165" fontId="3" fillId="12" borderId="57" xfId="0" applyBorder="true" applyFill="true" applyAlignment="true" applyNumberFormat="true" applyFont="true">
      <alignment horizontal="right" vertical="center"/>
    </xf>
    <xf numFmtId="165" fontId="3" fillId="12" borderId="58" xfId="0" applyBorder="true" applyFill="true" applyAlignment="true" applyNumberFormat="true" applyFont="true">
      <alignment horizontal="right" vertical="center"/>
    </xf>
    <xf numFmtId="165" fontId="5" fillId="5" borderId="143" xfId="0" applyBorder="true" applyFill="true" applyAlignment="true" applyNumberFormat="true" applyFont="true">
      <alignment horizontal="right" vertical="center"/>
    </xf>
    <xf numFmtId="165" fontId="3" fillId="12" borderId="110" xfId="0" applyBorder="true" applyFill="true" applyAlignment="true" applyNumberFormat="true" applyFont="true">
      <alignment horizontal="right" vertical="center"/>
    </xf>
    <xf numFmtId="0" fontId="5" fillId="0" borderId="0" xfId="0" applyAlignment="true" applyFont="true">
      <alignment vertical="center"/>
    </xf>
    <xf numFmtId="49" fontId="5" fillId="0" borderId="144" xfId="0" applyBorder="true" applyAlignment="true" applyNumberFormat="true" applyFont="true">
      <alignment horizontal="left" vertical="center"/>
    </xf>
    <xf numFmtId="165" fontId="5" fillId="11" borderId="26" xfId="0" applyBorder="true" applyFill="true" applyAlignment="true" applyNumberFormat="true" applyFont="true">
      <alignment horizontal="right" vertical="center"/>
    </xf>
    <xf numFmtId="165" fontId="5" fillId="11" borderId="29" xfId="0" applyBorder="true" applyFill="true" applyAlignment="true" applyNumberFormat="true" applyFont="true">
      <alignment horizontal="right" vertical="center"/>
    </xf>
    <xf numFmtId="165" fontId="5" fillId="0" borderId="27" xfId="0" applyBorder="true" applyAlignment="true" applyNumberFormat="true" applyFont="true">
      <alignment horizontal="right" vertical="center"/>
    </xf>
    <xf numFmtId="165" fontId="3" fillId="11" borderId="27" xfId="0" applyBorder="true" applyFill="true" applyAlignment="true" applyNumberFormat="true" applyFont="true">
      <alignment horizontal="right" vertical="center"/>
    </xf>
    <xf numFmtId="165" fontId="3" fillId="11" borderId="28" xfId="0" applyBorder="true" applyFill="true" applyAlignment="true" applyNumberFormat="true" applyFont="true">
      <alignment horizontal="right" vertical="center"/>
    </xf>
    <xf numFmtId="165" fontId="3" fillId="12" borderId="35" xfId="0" applyBorder="true" applyFill="true" applyAlignment="true" applyNumberFormat="true" applyFont="true">
      <alignment horizontal="right" vertical="center"/>
    </xf>
    <xf numFmtId="165" fontId="3" fillId="12" borderId="27" xfId="0" applyBorder="true" applyFill="true" applyAlignment="true" applyNumberFormat="true" applyFont="true">
      <alignment horizontal="right" vertical="center"/>
    </xf>
    <xf numFmtId="165" fontId="5" fillId="5" borderId="143" xfId="0" applyBorder="true" applyFill="true" applyAlignment="true" applyNumberFormat="true" applyFont="true">
      <alignment horizontal="right" vertical="center"/>
    </xf>
    <xf numFmtId="49" fontId="5" fillId="0" borderId="145" xfId="0" applyBorder="true" applyAlignment="true" applyNumberFormat="true" applyFont="true">
      <alignment horizontal="left" vertical="center"/>
    </xf>
    <xf numFmtId="165" fontId="5" fillId="11" borderId="37" xfId="0" applyBorder="true" applyFill="true" applyAlignment="true" applyNumberFormat="true" applyFont="true">
      <alignment horizontal="right" vertical="center"/>
    </xf>
    <xf numFmtId="165" fontId="5" fillId="11" borderId="40" xfId="0" applyBorder="true" applyFill="true" applyAlignment="true" applyNumberFormat="true" applyFont="true">
      <alignment horizontal="right" vertical="center"/>
    </xf>
    <xf numFmtId="165" fontId="5" fillId="0" borderId="38" xfId="0" applyBorder="true" applyAlignment="true" applyNumberFormat="true" applyFont="true">
      <alignment horizontal="right" vertical="center"/>
    </xf>
    <xf numFmtId="165" fontId="3" fillId="11" borderId="38" xfId="0" applyBorder="true" applyFill="true" applyAlignment="true" applyNumberFormat="true" applyFont="true">
      <alignment horizontal="right" vertical="center"/>
    </xf>
    <xf numFmtId="165" fontId="3" fillId="11" borderId="39" xfId="0" applyBorder="true" applyFill="true" applyAlignment="true" applyNumberFormat="true" applyFont="true">
      <alignment horizontal="right" vertical="center"/>
    </xf>
    <xf numFmtId="165" fontId="3" fillId="12" borderId="40" xfId="0" applyBorder="true" applyFill="true" applyAlignment="true" applyNumberFormat="true" applyFont="true">
      <alignment horizontal="right" vertical="center"/>
    </xf>
    <xf numFmtId="165" fontId="3" fillId="12" borderId="38" xfId="0" applyBorder="true" applyFill="true" applyAlignment="true" applyNumberFormat="true" applyFont="true">
      <alignment horizontal="right" vertical="center"/>
    </xf>
    <xf numFmtId="165" fontId="5" fillId="5" borderId="143" xfId="0" applyBorder="true" applyFill="true" applyAlignment="true" applyNumberFormat="true" applyFont="true">
      <alignment horizontal="right" vertical="center"/>
    </xf>
    <xf numFmtId="165" fontId="3" fillId="12" borderId="146" xfId="0" applyBorder="true" applyFill="true" applyAlignment="true" applyNumberFormat="true" applyFont="true">
      <alignment horizontal="right" vertical="center"/>
    </xf>
    <xf numFmtId="165" fontId="5" fillId="11" borderId="45" xfId="0" applyBorder="true" applyFill="true" applyAlignment="true" applyNumberFormat="true" applyFont="true">
      <alignment horizontal="right" vertical="center"/>
    </xf>
    <xf numFmtId="165" fontId="5" fillId="13" borderId="43" xfId="0" applyBorder="true" applyFill="true" applyAlignment="true" applyNumberFormat="true" applyFont="true">
      <alignment horizontal="right" vertical="center"/>
    </xf>
    <xf numFmtId="165" fontId="3" fillId="11" borderId="43" xfId="0" applyBorder="true" applyFill="true" applyAlignment="true" applyNumberFormat="true" applyFont="true">
      <alignment horizontal="right" vertical="center"/>
    </xf>
    <xf numFmtId="165" fontId="3" fillId="11" borderId="44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3" fillId="12" borderId="45" xfId="0" applyBorder="true" applyFill="true" applyAlignment="true" applyNumberFormat="true" applyFont="true">
      <alignment horizontal="right" vertical="center"/>
    </xf>
    <xf numFmtId="165" fontId="3" fillId="12" borderId="43" xfId="0" applyBorder="true" applyFill="true" applyAlignment="true" applyNumberFormat="true" applyFont="true">
      <alignment horizontal="right" vertical="center"/>
    </xf>
    <xf numFmtId="165" fontId="3" fillId="12" borderId="22" xfId="0" applyBorder="true" applyFill="true" applyAlignment="true" applyNumberFormat="true" applyFont="true">
      <alignment horizontal="right" vertical="center"/>
    </xf>
    <xf numFmtId="165" fontId="5" fillId="5" borderId="143" xfId="0" applyBorder="true" applyFill="true" applyAlignment="true" applyNumberFormat="true" applyFont="true">
      <alignment horizontal="right" vertical="center"/>
    </xf>
    <xf numFmtId="165" fontId="3" fillId="12" borderId="119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3" fillId="12" borderId="29" xfId="0" applyBorder="true" applyFill="true" applyAlignment="true" applyNumberFormat="true" applyFont="true">
      <alignment horizontal="right" vertical="center"/>
    </xf>
    <xf numFmtId="165" fontId="5" fillId="5" borderId="143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5" fillId="5" borderId="143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5" fillId="5" borderId="143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3" fillId="14" borderId="27" xfId="0" applyBorder="true" applyFill="true" applyAlignment="true" applyNumberFormat="true" applyFont="true">
      <alignment horizontal="right" vertical="center"/>
    </xf>
    <xf numFmtId="165" fontId="5" fillId="5" borderId="143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5" fillId="5" borderId="143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5" fillId="5" borderId="143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5" fillId="5" borderId="143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5" fillId="5" borderId="143" xfId="0" applyBorder="true" applyFill="true" applyAlignment="true" applyNumberFormat="true" applyFont="true">
      <alignment horizontal="right" vertical="center"/>
    </xf>
    <xf numFmtId="49" fontId="5" fillId="0" borderId="147" xfId="0" applyBorder="true" applyAlignment="true" applyNumberFormat="true" applyFont="true">
      <alignment horizontal="left" vertical="center"/>
    </xf>
    <xf numFmtId="165" fontId="5" fillId="11" borderId="32" xfId="0" applyBorder="true" applyFill="true" applyAlignment="true" applyNumberFormat="true" applyFont="true">
      <alignment horizontal="right" vertical="center"/>
    </xf>
    <xf numFmtId="165" fontId="5" fillId="11" borderId="35" xfId="0" applyBorder="true" applyFill="true" applyAlignment="true" applyNumberFormat="true" applyFont="true">
      <alignment horizontal="right" vertical="center"/>
    </xf>
    <xf numFmtId="165" fontId="3" fillId="11" borderId="33" xfId="0" applyBorder="true" applyFill="true" applyAlignment="true" applyNumberFormat="true" applyFont="true">
      <alignment horizontal="right" vertical="center"/>
    </xf>
    <xf numFmtId="165" fontId="3" fillId="11" borderId="34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3" fillId="12" borderId="33" xfId="0" applyBorder="true" applyFill="true" applyAlignment="true" applyNumberFormat="true" applyFont="true">
      <alignment horizontal="right" vertical="center"/>
    </xf>
    <xf numFmtId="165" fontId="5" fillId="5" borderId="143" xfId="0" applyBorder="true" applyFill="true" applyAlignment="true" applyNumberFormat="true" applyFont="true">
      <alignment horizontal="right" vertical="center"/>
    </xf>
    <xf numFmtId="49" fontId="4" fillId="3" borderId="64" xfId="0" applyBorder="true" applyFill="true" applyAlignment="true" applyNumberFormat="true" applyFont="true">
      <alignment horizontal="left" vertical="center"/>
    </xf>
    <xf numFmtId="165" fontId="4" fillId="3" borderId="64" xfId="0" applyBorder="true" applyFill="true" applyAlignment="true" applyNumberFormat="true" applyFont="true">
      <alignment horizontal="right" vertical="center"/>
    </xf>
    <xf numFmtId="165" fontId="4" fillId="3" borderId="8" xfId="0" applyBorder="true" applyFill="true" applyAlignment="true" applyNumberFormat="true" applyFont="true">
      <alignment horizontal="center" vertical="center"/>
    </xf>
    <xf numFmtId="49" fontId="4" fillId="3" borderId="5" xfId="0" applyBorder="true" applyFill="true" applyAlignment="true" applyNumberFormat="true" applyFont="true">
      <alignment horizontal="left" vertical="center"/>
    </xf>
    <xf numFmtId="0" fontId="4" fillId="3" borderId="8" xfId="0" applyBorder="true" applyFill="true" applyAlignment="true" applyFont="true">
      <alignment horizontal="right" vertical="center"/>
    </xf>
    <xf numFmtId="0" fontId="4" fillId="3" borderId="7" xfId="0" applyBorder="true" applyFill="true" applyAlignment="true" applyFont="true">
      <alignment horizontal="right" vertical="center"/>
    </xf>
    <xf numFmtId="0" fontId="4" fillId="3" borderId="9" xfId="0" applyBorder="true" applyFill="true" applyAlignment="true" applyFont="true">
      <alignment horizontal="right" vertical="center" wrapText="true"/>
    </xf>
    <xf numFmtId="0" fontId="4" fillId="3" borderId="8" xfId="0" applyBorder="true" applyFill="true" applyAlignment="true" applyFont="true">
      <alignment vertical="center" wrapText="true"/>
    </xf>
    <xf numFmtId="49" fontId="5" fillId="0" borderId="148" xfId="0" applyBorder="true" applyAlignment="true" applyNumberFormat="true" applyFont="true">
      <alignment horizontal="left" vertical="center"/>
    </xf>
    <xf numFmtId="165" fontId="5" fillId="5" borderId="143" xfId="0" applyBorder="true" applyFill="true" applyAlignment="true" applyNumberFormat="true" applyFont="true">
      <alignment horizontal="right" vertical="center"/>
    </xf>
    <xf numFmtId="165" fontId="3" fillId="12" borderId="110" xfId="0" applyBorder="true" applyFill="true" applyAlignment="true" applyNumberFormat="true" applyFont="true">
      <alignment horizontal="center" vertical="center"/>
    </xf>
    <xf numFmtId="165" fontId="5" fillId="5" borderId="143" xfId="0" applyBorder="true" applyFill="true" applyAlignment="true" applyNumberFormat="true" applyFont="true">
      <alignment horizontal="right" vertical="center"/>
    </xf>
    <xf numFmtId="165" fontId="3" fillId="12" borderId="149" xfId="0" applyBorder="true" applyFill="true" applyAlignment="true" applyNumberFormat="true" applyFont="true">
      <alignment horizontal="center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5" fillId="5" borderId="143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5" fillId="5" borderId="143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5" fillId="5" borderId="143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5" fillId="5" borderId="143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5" fillId="5" borderId="143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5" fillId="5" borderId="143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5" fillId="5" borderId="143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5" fillId="5" borderId="143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5" fillId="5" borderId="143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5" fillId="5" borderId="143" xfId="0" applyBorder="true" applyFill="true" applyAlignment="true" applyNumberFormat="true" applyFont="true">
      <alignment horizontal="right" vertical="center"/>
    </xf>
    <xf numFmtId="165" fontId="5" fillId="5" borderId="143" xfId="0" applyBorder="true" applyFill="true" applyAlignment="true" applyNumberFormat="true" applyFont="true">
      <alignment horizontal="right" vertical="center"/>
    </xf>
    <xf numFmtId="165" fontId="3" fillId="12" borderId="119" xfId="0" applyBorder="true" applyFill="true" applyAlignment="true" applyNumberFormat="true" applyFont="true">
      <alignment horizontal="center" vertical="center"/>
    </xf>
    <xf numFmtId="165" fontId="5" fillId="5" borderId="143" xfId="0" applyBorder="true" applyFill="true" applyAlignment="true" applyNumberFormat="true" applyFont="true">
      <alignment horizontal="right" vertical="center"/>
    </xf>
    <xf numFmtId="165" fontId="3" fillId="12" borderId="146" xfId="0" applyBorder="true" applyFill="true" applyAlignment="true" applyNumberFormat="true" applyFont="true">
      <alignment horizontal="center" vertical="center"/>
    </xf>
    <xf numFmtId="165" fontId="5" fillId="11" borderId="20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5" fillId="5" borderId="143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5" fillId="5" borderId="143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5" fillId="5" borderId="143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5" fillId="5" borderId="143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5" fillId="5" borderId="143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5" fillId="5" borderId="143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5" fillId="5" borderId="143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5" fillId="5" borderId="143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5" fillId="5" borderId="143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5" fillId="8" borderId="43" xfId="0" applyBorder="true" applyFill="true" applyAlignment="true" applyNumberFormat="true" applyFont="true">
      <alignment horizontal="right" vertical="center"/>
    </xf>
    <xf numFmtId="165" fontId="5" fillId="5" borderId="143" xfId="0" applyBorder="true" applyFill="true" applyAlignment="true" applyNumberFormat="true" applyFont="true">
      <alignment horizontal="right" vertical="center"/>
    </xf>
    <xf numFmtId="165" fontId="3" fillId="12" borderId="114" xfId="0" applyBorder="true" applyFill="true" applyAlignment="true" applyNumberFormat="true" applyFont="true">
      <alignment horizontal="center" vertical="center"/>
    </xf>
    <xf numFmtId="165" fontId="3" fillId="12" borderId="42" xfId="0" applyBorder="true" applyFill="true" applyAlignment="true" applyNumberFormat="true" applyFont="true">
      <alignment horizontal="right" vertical="center"/>
    </xf>
    <xf numFmtId="165" fontId="5" fillId="0" borderId="150" xfId="0" applyBorder="true" applyAlignment="true" applyNumberFormat="true" applyFont="true">
      <alignment horizontal="right" vertical="center"/>
    </xf>
    <xf numFmtId="165" fontId="3" fillId="12" borderId="37" xfId="0" applyBorder="true" applyFill="true" applyAlignment="true" applyNumberFormat="true" applyFont="true">
      <alignment horizontal="right" vertical="center"/>
    </xf>
    <xf numFmtId="165" fontId="5" fillId="0" borderId="151" xfId="0" applyBorder="true" applyAlignment="true" applyNumberFormat="true" applyFont="true">
      <alignment horizontal="right" vertical="center"/>
    </xf>
    <xf numFmtId="165" fontId="5" fillId="13" borderId="27" xfId="0" applyBorder="true" applyFill="true" applyAlignment="true" applyNumberFormat="true" applyFont="true">
      <alignment horizontal="right" vertical="center"/>
    </xf>
    <xf numFmtId="165" fontId="3" fillId="12" borderId="26" xfId="0" applyBorder="true" applyFill="true" applyAlignment="true" applyNumberFormat="true" applyFont="true">
      <alignment horizontal="right" vertical="center"/>
    </xf>
    <xf numFmtId="165" fontId="5" fillId="13" borderId="33" xfId="0" applyBorder="true" applyFill="true" applyAlignment="true" applyNumberFormat="true" applyFont="true">
      <alignment horizontal="right" vertical="center"/>
    </xf>
    <xf numFmtId="165" fontId="3" fillId="12" borderId="32" xfId="0" applyBorder="true" applyFill="true" applyAlignment="true" applyNumberFormat="true" applyFont="true">
      <alignment horizontal="right" vertical="center"/>
    </xf>
    <xf numFmtId="165" fontId="5" fillId="0" borderId="152" xfId="0" applyBorder="true" applyAlignment="true" applyNumberFormat="true" applyFont="true">
      <alignment horizontal="right" vertical="center"/>
    </xf>
    <xf numFmtId="165" fontId="5" fillId="5" borderId="143" xfId="0" applyBorder="true" applyFill="true" applyAlignment="true" applyNumberFormat="true" applyFont="true">
      <alignment horizontal="right" vertical="center"/>
    </xf>
    <xf numFmtId="165" fontId="5" fillId="5" borderId="143" xfId="0" applyBorder="true" applyFill="true" applyAlignment="true" applyNumberFormat="true" applyFont="true">
      <alignment horizontal="right" vertical="center"/>
    </xf>
    <xf numFmtId="165" fontId="5" fillId="12" borderId="150" xfId="0" applyBorder="true" applyFill="true" applyAlignment="true" applyNumberFormat="true" applyFont="true">
      <alignment horizontal="right" vertical="center"/>
    </xf>
    <xf numFmtId="165" fontId="5" fillId="12" borderId="153" xfId="0" applyBorder="true" applyFill="true" applyAlignment="true" applyNumberFormat="true" applyFont="true">
      <alignment horizontal="right" vertical="center"/>
    </xf>
    <xf numFmtId="165" fontId="5" fillId="11" borderId="50" xfId="0" applyBorder="true" applyFill="true" applyAlignment="true" applyNumberFormat="true" applyFont="true">
      <alignment horizontal="right" vertical="center"/>
    </xf>
    <xf numFmtId="165" fontId="5" fillId="13" borderId="48" xfId="0" applyBorder="true" applyFill="true" applyAlignment="true" applyNumberFormat="true" applyFont="true">
      <alignment horizontal="right" vertical="center"/>
    </xf>
    <xf numFmtId="165" fontId="3" fillId="11" borderId="48" xfId="0" applyBorder="true" applyFill="true" applyAlignment="true" applyNumberFormat="true" applyFont="true">
      <alignment horizontal="right" vertical="center"/>
    </xf>
    <xf numFmtId="165" fontId="3" fillId="11" borderId="49" xfId="0" applyBorder="true" applyFill="true" applyAlignment="true" applyNumberFormat="true" applyFont="true">
      <alignment horizontal="right" vertical="center"/>
    </xf>
    <xf numFmtId="165" fontId="5" fillId="13" borderId="58" xfId="0" applyBorder="true" applyFill="true" applyAlignment="true" applyNumberFormat="true" applyFont="true">
      <alignment horizontal="right" vertical="center"/>
    </xf>
    <xf numFmtId="165" fontId="5" fillId="12" borderId="154" xfId="0" applyBorder="true" applyFill="true" applyAlignment="true" applyNumberFormat="true" applyFont="true">
      <alignment horizontal="right" vertical="center"/>
    </xf>
    <xf numFmtId="0" fontId="4" fillId="3" borderId="64" xfId="0" applyBorder="true" applyFill="true" applyAlignment="true" applyFont="true">
      <alignment horizontal="right" vertical="center"/>
    </xf>
    <xf numFmtId="0" fontId="4" fillId="3" borderId="8" xfId="0" applyBorder="true" applyFill="true" applyAlignment="true" applyFont="true">
      <alignment vertical="center"/>
    </xf>
    <xf numFmtId="165" fontId="5" fillId="0" borderId="42" xfId="0" applyBorder="true" applyAlignment="true" applyNumberFormat="true" applyFont="true">
      <alignment horizontal="right" vertical="center"/>
    </xf>
    <xf numFmtId="165" fontId="5" fillId="0" borderId="26" xfId="0" applyBorder="true" applyAlignment="true" applyNumberFormat="true" applyFont="true">
      <alignment horizontal="right" vertical="center"/>
    </xf>
    <xf numFmtId="165" fontId="5" fillId="12" borderId="42" xfId="0" applyBorder="true" applyFill="true" applyAlignment="true" applyNumberFormat="true" applyFont="true">
      <alignment horizontal="right" vertical="center"/>
    </xf>
    <xf numFmtId="165" fontId="5" fillId="5" borderId="143" xfId="0" applyBorder="true" applyFill="true" applyAlignment="true" applyNumberFormat="true" applyFont="true">
      <alignment horizontal="right" vertical="center"/>
    </xf>
    <xf numFmtId="165" fontId="5" fillId="12" borderId="32" xfId="0" applyBorder="true" applyFill="true" applyAlignment="true" applyNumberFormat="true" applyFont="true">
      <alignment horizontal="right" vertical="center"/>
    </xf>
    <xf numFmtId="165" fontId="5" fillId="0" borderId="33" xfId="0" applyBorder="true" applyAlignment="true" applyNumberFormat="true" applyFont="true">
      <alignment horizontal="right" vertical="center"/>
    </xf>
    <xf numFmtId="165" fontId="5" fillId="5" borderId="143" xfId="0" applyBorder="true" applyFill="true" applyAlignment="true" applyNumberFormat="true" applyFont="true">
      <alignment horizontal="right" vertical="center"/>
    </xf>
    <xf numFmtId="165" fontId="5" fillId="12" borderId="26" xfId="0" applyBorder="true" applyFill="true" applyAlignment="true" applyNumberFormat="true" applyFont="true">
      <alignment horizontal="right" vertical="center"/>
    </xf>
    <xf numFmtId="165" fontId="5" fillId="5" borderId="153" xfId="0" applyBorder="true" applyFill="true" applyAlignment="true" applyNumberFormat="true" applyFont="true">
      <alignment horizontal="right" vertical="center"/>
    </xf>
    <xf numFmtId="165" fontId="5" fillId="5" borderId="154" xfId="0" applyBorder="true" applyFill="true" applyAlignment="true" applyNumberFormat="true" applyFont="true">
      <alignment horizontal="right" vertical="center"/>
    </xf>
    <xf numFmtId="165" fontId="5" fillId="13" borderId="42" xfId="0" applyBorder="true" applyFill="true" applyAlignment="true" applyNumberFormat="true" applyFont="true">
      <alignment horizontal="right" vertical="center"/>
    </xf>
    <xf numFmtId="165" fontId="3" fillId="11" borderId="42" xfId="0" applyBorder="true" applyFill="true" applyAlignment="true" applyNumberFormat="true" applyFont="true">
      <alignment horizontal="right" vertical="center"/>
    </xf>
    <xf numFmtId="165" fontId="5" fillId="13" borderId="26" xfId="0" applyBorder="true" applyFill="true" applyAlignment="true" applyNumberFormat="true" applyFont="true">
      <alignment horizontal="right" vertical="center"/>
    </xf>
    <xf numFmtId="165" fontId="3" fillId="11" borderId="26" xfId="0" applyBorder="true" applyFill="true" applyAlignment="true" applyNumberFormat="true" applyFont="true">
      <alignment horizontal="right" vertical="center"/>
    </xf>
    <xf numFmtId="165" fontId="5" fillId="13" borderId="32" xfId="0" applyBorder="true" applyFill="true" applyAlignment="true" applyNumberFormat="true" applyFont="true">
      <alignment horizontal="right" vertical="center"/>
    </xf>
    <xf numFmtId="165" fontId="3" fillId="11" borderId="32" xfId="0" applyBorder="true" applyFill="true" applyAlignment="true" applyNumberFormat="true" applyFont="true">
      <alignment horizontal="right" vertical="center"/>
    </xf>
    <xf numFmtId="165" fontId="4" fillId="3" borderId="8" xfId="0" applyBorder="true" applyFill="true" applyAlignment="true" applyNumberFormat="true" applyFont="true">
      <alignment horizontal="right" vertical="center"/>
    </xf>
    <xf numFmtId="0" fontId="4" fillId="3" borderId="8" xfId="0" applyBorder="true" applyFill="true" applyAlignment="true" applyFont="true">
      <alignment horizontal="center" vertical="center"/>
    </xf>
    <xf numFmtId="165" fontId="5" fillId="12" borderId="45" xfId="0" applyBorder="true" applyFill="true" applyAlignment="true" applyNumberFormat="true" applyFont="true">
      <alignment horizontal="right" vertical="center"/>
    </xf>
    <xf numFmtId="165" fontId="5" fillId="12" borderId="57" xfId="0" applyBorder="true" applyFill="true" applyAlignment="true" applyNumberFormat="true" applyFont="true">
      <alignment horizontal="right" vertical="center"/>
    </xf>
    <xf numFmtId="165" fontId="5" fillId="4" borderId="58" xfId="0" applyBorder="true" applyFill="true" applyAlignment="true" applyNumberFormat="true" applyFont="true">
      <alignment horizontal="right" vertical="center"/>
    </xf>
    <xf numFmtId="165" fontId="5" fillId="12" borderId="58" xfId="0" applyBorder="true" applyFill="true" applyAlignment="true" applyNumberFormat="true" applyFont="true">
      <alignment horizontal="right" vertical="center"/>
    </xf>
    <xf numFmtId="165" fontId="5" fillId="12" borderId="59" xfId="0" applyBorder="true" applyFill="true" applyAlignment="true" applyNumberFormat="true" applyFont="true">
      <alignment horizontal="right" vertical="center"/>
    </xf>
    <xf numFmtId="165" fontId="5" fillId="0" borderId="143" xfId="0" applyBorder="true" applyAlignment="true" applyNumberFormat="true" applyFont="true">
      <alignment horizontal="right" vertical="center"/>
    </xf>
    <xf numFmtId="165" fontId="5" fillId="12" borderId="35" xfId="0" applyBorder="true" applyFill="true" applyAlignment="true" applyNumberFormat="true" applyFont="true">
      <alignment horizontal="right" vertical="center"/>
    </xf>
    <xf numFmtId="165" fontId="5" fillId="4" borderId="33" xfId="0" applyBorder="true" applyFill="true" applyAlignment="true" applyNumberFormat="true" applyFont="true">
      <alignment horizontal="right" vertical="center"/>
    </xf>
    <xf numFmtId="165" fontId="5" fillId="12" borderId="33" xfId="0" applyBorder="true" applyFill="true" applyAlignment="true" applyNumberFormat="true" applyFont="true">
      <alignment horizontal="right" vertical="center"/>
    </xf>
    <xf numFmtId="165" fontId="5" fillId="12" borderId="34" xfId="0" applyBorder="true" applyFill="true" applyAlignment="true" applyNumberFormat="true" applyFont="true">
      <alignment horizontal="right" vertical="center"/>
    </xf>
    <xf numFmtId="165" fontId="5" fillId="0" borderId="155" xfId="0" applyBorder="true" applyAlignment="true" applyNumberFormat="true" applyFont="true">
      <alignment horizontal="right" vertical="center"/>
    </xf>
    <xf numFmtId="0" fontId="4" fillId="3" borderId="2" xfId="0" applyBorder="true" applyFill="true" applyAlignment="true" applyFont="true">
      <alignment vertical="center"/>
    </xf>
    <xf numFmtId="49" fontId="8" fillId="0" borderId="10" xfId="0" applyBorder="true" applyAlignment="true" applyNumberFormat="true" applyFont="true">
      <alignment vertical="center"/>
    </xf>
    <xf numFmtId="49" fontId="8" fillId="0" borderId="0" xfId="0" applyAlignment="true" applyNumberFormat="true" applyFont="true">
      <alignment vertical="center"/>
    </xf>
    <xf numFmtId="0" fontId="4" fillId="3" borderId="8" xfId="0" applyBorder="true" applyFill="true" applyAlignment="true" applyFont="true">
      <alignment horizontal="left" vertical="center"/>
    </xf>
    <xf numFmtId="0" fontId="4" fillId="3" borderId="6" xfId="0" applyBorder="true" applyFill="true" applyAlignment="true" applyFont="true">
      <alignment horizontal="left" vertical="center"/>
    </xf>
    <xf numFmtId="0" fontId="4" fillId="3" borderId="6" xfId="0" applyBorder="true" applyFill="true" applyAlignment="true" applyFont="true">
      <alignment vertical="center"/>
    </xf>
    <xf numFmtId="0" fontId="3" fillId="0" borderId="0" xfId="0" applyAlignment="true" applyFont="true">
      <alignment vertical="center"/>
    </xf>
    <xf numFmtId="0" fontId="5" fillId="0" borderId="107" xfId="0" applyBorder="true" applyAlignment="true" applyFont="true">
      <alignment vertical="center"/>
    </xf>
    <xf numFmtId="165" fontId="5" fillId="0" borderId="43" xfId="0" applyBorder="true" applyAlignment="true" applyNumberFormat="true" applyFont="true">
      <alignment horizontal="right" vertical="center"/>
    </xf>
    <xf numFmtId="165" fontId="3" fillId="11" borderId="57" xfId="0" applyBorder="true" applyFill="true" applyAlignment="true" applyNumberFormat="true" applyFont="true">
      <alignment horizontal="right" vertical="center"/>
    </xf>
    <xf numFmtId="0" fontId="5" fillId="0" borderId="111" xfId="0" applyBorder="true" applyAlignment="true" applyFont="true">
      <alignment vertical="center"/>
    </xf>
    <xf numFmtId="165" fontId="5" fillId="4" borderId="43" xfId="0" applyBorder="true" applyFill="true" applyAlignment="true" applyNumberFormat="true" applyFont="true">
      <alignment horizontal="right" vertical="center"/>
    </xf>
    <xf numFmtId="165" fontId="5" fillId="5" borderId="43" xfId="0" applyBorder="true" applyFill="true" applyAlignment="true" applyNumberFormat="true" applyFont="true">
      <alignment horizontal="right" vertical="center"/>
    </xf>
    <xf numFmtId="165" fontId="5" fillId="5" borderId="43" xfId="0" applyBorder="true" applyFill="true" applyAlignment="true" applyNumberFormat="true" applyFont="true">
      <alignment horizontal="right" vertical="center"/>
    </xf>
    <xf numFmtId="165" fontId="3" fillId="11" borderId="45" xfId="0" applyBorder="true" applyFill="true" applyAlignment="true" applyNumberFormat="true" applyFont="true">
      <alignment horizontal="right" vertical="center"/>
    </xf>
    <xf numFmtId="165" fontId="5" fillId="0" borderId="156" xfId="0" applyBorder="true" applyAlignment="true" applyNumberFormat="true" applyFont="true">
      <alignment horizontal="right" vertical="center"/>
    </xf>
    <xf numFmtId="0" fontId="5" fillId="0" borderId="157" xfId="0" applyBorder="true" applyAlignment="true" applyFont="true">
      <alignment vertical="center"/>
    </xf>
    <xf numFmtId="165" fontId="5" fillId="11" borderId="25" xfId="0" applyBorder="true" applyFill="true" applyAlignment="true" applyNumberFormat="true" applyFont="true">
      <alignment horizontal="right" vertical="center"/>
    </xf>
    <xf numFmtId="165" fontId="5" fillId="11" borderId="158" xfId="0" applyBorder="true" applyFill="true" applyAlignment="true" applyNumberFormat="true" applyFont="true">
      <alignment horizontal="right" vertical="center"/>
    </xf>
    <xf numFmtId="165" fontId="3" fillId="11" borderId="159" xfId="0" applyBorder="true" applyFill="true" applyAlignment="true" applyNumberFormat="true" applyFont="true">
      <alignment horizontal="right" vertical="center"/>
    </xf>
    <xf numFmtId="165" fontId="3" fillId="11" borderId="160" xfId="0" applyBorder="true" applyFill="true" applyAlignment="true" applyNumberFormat="true" applyFont="true">
      <alignment horizontal="right" vertical="center"/>
    </xf>
    <xf numFmtId="165" fontId="5" fillId="5" borderId="43" xfId="0" applyBorder="true" applyFill="true" applyAlignment="true" applyNumberFormat="true" applyFont="true">
      <alignment horizontal="right" vertical="center"/>
    </xf>
    <xf numFmtId="165" fontId="5" fillId="5" borderId="43" xfId="0" applyBorder="true" applyFill="true" applyAlignment="true" applyNumberFormat="true" applyFont="true">
      <alignment horizontal="right" vertical="center"/>
    </xf>
    <xf numFmtId="165" fontId="3" fillId="11" borderId="158" xfId="0" applyBorder="true" applyFill="true" applyAlignment="true" applyNumberFormat="true" applyFont="true">
      <alignment horizontal="right" vertical="center"/>
    </xf>
    <xf numFmtId="165" fontId="5" fillId="0" borderId="161" xfId="0" applyBorder="true" applyAlignment="true" applyNumberFormat="true" applyFont="true">
      <alignment horizontal="right" vertical="center"/>
    </xf>
    <xf numFmtId="165" fontId="4" fillId="3" borderId="64" xfId="0" applyBorder="true" applyFill="true" applyAlignment="true" applyNumberFormat="true" applyFont="true">
      <alignment horizontal="center" vertical="center"/>
    </xf>
    <xf numFmtId="165" fontId="4" fillId="3" borderId="7" xfId="0" applyBorder="true" applyFill="true" applyAlignment="true" applyNumberFormat="true" applyFont="true">
      <alignment horizontal="center" vertical="center"/>
    </xf>
    <xf numFmtId="166" fontId="4" fillId="3" borderId="6" xfId="0" applyBorder="true" applyFill="true" applyAlignment="true" applyNumberFormat="true" applyFont="true">
      <alignment horizontal="left" vertical="center"/>
    </xf>
    <xf numFmtId="0" fontId="4" fillId="3" borderId="6" xfId="0" applyBorder="true" applyFill="true" applyAlignment="true" applyFont="true">
      <alignment vertical="center" wrapText="true"/>
    </xf>
    <xf numFmtId="165" fontId="5" fillId="11" borderId="56" xfId="0" applyBorder="true" applyFill="true" applyAlignment="true" applyNumberFormat="true" applyFont="true">
      <alignment horizontal="right" vertical="center"/>
    </xf>
    <xf numFmtId="165" fontId="5" fillId="5" borderId="58" xfId="0" applyBorder="true" applyFill="true" applyAlignment="true" applyNumberFormat="true" applyFont="true">
      <alignment horizontal="right" vertical="center"/>
    </xf>
    <xf numFmtId="165" fontId="5" fillId="5" borderId="58" xfId="0" applyBorder="true" applyFill="true" applyAlignment="true" applyNumberFormat="true" applyFont="true">
      <alignment horizontal="right" vertical="center"/>
    </xf>
    <xf numFmtId="165" fontId="5" fillId="5" borderId="143" xfId="0" applyBorder="true" applyFill="true" applyAlignment="true" applyNumberFormat="true" applyFont="true">
      <alignment horizontal="right" vertical="center"/>
    </xf>
    <xf numFmtId="165" fontId="5" fillId="5" borderId="58" xfId="0" applyBorder="true" applyFill="true" applyAlignment="true" applyNumberFormat="true" applyFont="true">
      <alignment horizontal="right" vertical="center"/>
    </xf>
    <xf numFmtId="165" fontId="5" fillId="5" borderId="58" xfId="0" applyBorder="true" applyFill="true" applyAlignment="true" applyNumberFormat="true" applyFont="true">
      <alignment horizontal="right" vertical="center"/>
    </xf>
    <xf numFmtId="165" fontId="3" fillId="11" borderId="29" xfId="0" applyBorder="true" applyFill="true" applyAlignment="true" applyNumberFormat="true" applyFont="true">
      <alignment horizontal="right" vertical="center"/>
    </xf>
    <xf numFmtId="165" fontId="5" fillId="5" borderId="143" xfId="0" applyBorder="true" applyFill="true" applyAlignment="true" applyNumberFormat="true" applyFont="true">
      <alignment horizontal="right" vertical="center"/>
    </xf>
    <xf numFmtId="165" fontId="5" fillId="5" borderId="58" xfId="0" applyBorder="true" applyFill="true" applyAlignment="true" applyNumberFormat="true" applyFont="true">
      <alignment horizontal="right" vertical="center"/>
    </xf>
    <xf numFmtId="165" fontId="5" fillId="5" borderId="58" xfId="0" applyBorder="true" applyFill="true" applyAlignment="true" applyNumberFormat="true" applyFont="true">
      <alignment horizontal="right" vertical="center"/>
    </xf>
    <xf numFmtId="165" fontId="5" fillId="5" borderId="143" xfId="0" applyBorder="true" applyFill="true" applyAlignment="true" applyNumberFormat="true" applyFont="true">
      <alignment horizontal="right" vertical="center"/>
    </xf>
    <xf numFmtId="165" fontId="5" fillId="5" borderId="58" xfId="0" applyBorder="true" applyFill="true" applyAlignment="true" applyNumberFormat="true" applyFont="true">
      <alignment horizontal="right" vertical="center"/>
    </xf>
    <xf numFmtId="165" fontId="5" fillId="5" borderId="58" xfId="0" applyBorder="true" applyFill="true" applyAlignment="true" applyNumberFormat="true" applyFont="true">
      <alignment horizontal="right" vertical="center"/>
    </xf>
    <xf numFmtId="165" fontId="5" fillId="5" borderId="143" xfId="0" applyBorder="true" applyFill="true" applyAlignment="true" applyNumberFormat="true" applyFont="true">
      <alignment horizontal="right" vertical="center"/>
    </xf>
    <xf numFmtId="165" fontId="5" fillId="5" borderId="58" xfId="0" applyBorder="true" applyFill="true" applyAlignment="true" applyNumberFormat="true" applyFont="true">
      <alignment horizontal="right" vertical="center"/>
    </xf>
    <xf numFmtId="165" fontId="5" fillId="5" borderId="58" xfId="0" applyBorder="true" applyFill="true" applyAlignment="true" applyNumberFormat="true" applyFont="true">
      <alignment horizontal="right" vertical="center"/>
    </xf>
    <xf numFmtId="165" fontId="5" fillId="5" borderId="143" xfId="0" applyBorder="true" applyFill="true" applyAlignment="true" applyNumberFormat="true" applyFont="true">
      <alignment horizontal="right" vertical="center"/>
    </xf>
    <xf numFmtId="165" fontId="5" fillId="5" borderId="58" xfId="0" applyBorder="true" applyFill="true" applyAlignment="true" applyNumberFormat="true" applyFont="true">
      <alignment horizontal="right" vertical="center"/>
    </xf>
    <xf numFmtId="165" fontId="5" fillId="5" borderId="58" xfId="0" applyBorder="true" applyFill="true" applyAlignment="true" applyNumberFormat="true" applyFont="true">
      <alignment horizontal="right" vertical="center"/>
    </xf>
    <xf numFmtId="165" fontId="5" fillId="5" borderId="143" xfId="0" applyBorder="true" applyFill="true" applyAlignment="true" applyNumberFormat="true" applyFont="true">
      <alignment horizontal="right" vertical="center"/>
    </xf>
    <xf numFmtId="165" fontId="5" fillId="5" borderId="58" xfId="0" applyBorder="true" applyFill="true" applyAlignment="true" applyNumberFormat="true" applyFont="true">
      <alignment horizontal="right" vertical="center"/>
    </xf>
    <xf numFmtId="165" fontId="5" fillId="5" borderId="58" xfId="0" applyBorder="true" applyFill="true" applyAlignment="true" applyNumberFormat="true" applyFont="true">
      <alignment horizontal="right" vertical="center"/>
    </xf>
    <xf numFmtId="165" fontId="5" fillId="5" borderId="143" xfId="0" applyBorder="true" applyFill="true" applyAlignment="true" applyNumberFormat="true" applyFont="true">
      <alignment horizontal="right" vertical="center"/>
    </xf>
    <xf numFmtId="165" fontId="5" fillId="5" borderId="58" xfId="0" applyBorder="true" applyFill="true" applyAlignment="true" applyNumberFormat="true" applyFont="true">
      <alignment horizontal="right" vertical="center"/>
    </xf>
    <xf numFmtId="165" fontId="5" fillId="5" borderId="58" xfId="0" applyBorder="true" applyFill="true" applyAlignment="true" applyNumberFormat="true" applyFont="true">
      <alignment horizontal="right" vertical="center"/>
    </xf>
    <xf numFmtId="165" fontId="5" fillId="5" borderId="143" xfId="0" applyBorder="true" applyFill="true" applyAlignment="true" applyNumberFormat="true" applyFont="true">
      <alignment horizontal="right" vertical="center"/>
    </xf>
    <xf numFmtId="165" fontId="5" fillId="11" borderId="66" xfId="0" applyBorder="true" applyFill="true" applyAlignment="true" applyNumberFormat="true" applyFont="true">
      <alignment horizontal="right" vertical="center"/>
    </xf>
    <xf numFmtId="165" fontId="5" fillId="5" borderId="58" xfId="0" applyBorder="true" applyFill="true" applyAlignment="true" applyNumberFormat="true" applyFont="true">
      <alignment horizontal="right" vertical="center"/>
    </xf>
    <xf numFmtId="165" fontId="5" fillId="5" borderId="58" xfId="0" applyBorder="true" applyFill="true" applyAlignment="true" applyNumberFormat="true" applyFont="true">
      <alignment horizontal="right" vertical="center"/>
    </xf>
    <xf numFmtId="165" fontId="3" fillId="11" borderId="50" xfId="0" applyBorder="true" applyFill="true" applyAlignment="true" applyNumberFormat="true" applyFont="true">
      <alignment horizontal="right" vertical="center"/>
    </xf>
    <xf numFmtId="165" fontId="5" fillId="5" borderId="143" xfId="0" applyBorder="true" applyFill="true" applyAlignment="true" applyNumberFormat="true" applyFont="true">
      <alignment horizontal="right" vertical="center"/>
    </xf>
    <xf numFmtId="165" fontId="4" fillId="3" borderId="74" xfId="0" applyBorder="true" applyFill="true" applyAlignment="true" applyNumberFormat="true" applyFont="true">
      <alignment horizontal="center" vertical="center"/>
    </xf>
    <xf numFmtId="49" fontId="16" fillId="0" borderId="0" xfId="0" applyAlignment="true" applyNumberFormat="true" applyFont="true">
      <alignment horizontal="left" vertical="center"/>
    </xf>
    <xf numFmtId="167" fontId="11" fillId="0" borderId="0" xfId="0" applyAlignment="true" applyNumberFormat="true" applyFont="true">
      <alignment horizontal="left" vertical="center"/>
    </xf>
    <xf numFmtId="167" fontId="7" fillId="0" borderId="0" xfId="0" applyAlignment="true" applyNumberFormat="true" applyFont="true">
      <alignment horizontal="left" vertical="center"/>
    </xf>
    <xf numFmtId="167" fontId="8" fillId="0" borderId="0" xfId="0" applyAlignment="true" applyNumberFormat="true" applyFont="true">
      <alignment horizontal="left" vertical="center"/>
    </xf>
    <xf numFmtId="0" fontId="8" fillId="0" borderId="0" xfId="0" applyAlignment="true" applyFont="true">
      <alignment vertical="center"/>
    </xf>
    <xf numFmtId="0" fontId="5" fillId="5" borderId="91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2" xfId="0" applyBorder="true" applyFill="true" applyAlignment="true" applyFont="true">
      <alignment horizontal="justify" vertical="center" wrapText="true"/>
    </xf>
    <xf numFmtId="0" fontId="5" fillId="5" borderId="93" xfId="0" applyBorder="true" applyFill="true" applyAlignment="true" applyFont="true">
      <alignment horizontal="justify" vertical="center" wrapText="true"/>
    </xf>
    <xf numFmtId="0" fontId="5" fillId="5" borderId="94" xfId="0" applyBorder="true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95" xfId="0" applyBorder="true" applyFill="true" applyAlignment="true" applyFont="true">
      <alignment horizontal="justify" vertical="center" wrapText="true"/>
    </xf>
    <xf numFmtId="0" fontId="5" fillId="5" borderId="94" xfId="0" applyBorder="true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95" xfId="0" applyBorder="true" applyFill="true" applyAlignment="true" applyFont="true">
      <alignment horizontal="justify" vertical="center" wrapText="true"/>
    </xf>
    <xf numFmtId="0" fontId="5" fillId="5" borderId="94" xfId="0" applyBorder="true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0" xfId="0" applyFill="true" applyAlignment="true" applyFont="true">
      <alignment horizontal="justify" vertical="center" wrapText="true"/>
    </xf>
    <xf numFmtId="0" fontId="5" fillId="5" borderId="95" xfId="0" applyBorder="true" applyFill="true" applyAlignment="true" applyFont="true">
      <alignment horizontal="justify" vertical="center" wrapText="true"/>
    </xf>
    <xf numFmtId="0" fontId="5" fillId="5" borderId="96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13" xfId="0" applyBorder="true" applyFill="true" applyAlignment="true" applyFont="true">
      <alignment horizontal="justify" vertical="center" wrapText="true"/>
    </xf>
    <xf numFmtId="0" fontId="5" fillId="5" borderId="97" xfId="0" applyBorder="true" applyFill="true" applyAlignment="true" applyFont="true">
      <alignment horizontal="justify" vertical="center" wrapText="true"/>
    </xf>
    <xf numFmtId="49" fontId="9" fillId="0" borderId="162" xfId="0" applyBorder="true" applyAlignment="true" applyNumberFormat="true" applyFont="true">
      <alignment vertical="center"/>
    </xf>
    <xf numFmtId="49" fontId="9" fillId="0" borderId="17" xfId="0" applyBorder="true" applyAlignment="true" applyNumberFormat="true" applyFont="true">
      <alignment vertical="center"/>
    </xf>
    <xf numFmtId="49" fontId="9" fillId="0" borderId="163" xfId="0" applyBorder="true" applyAlignment="true" applyNumberFormat="true" applyFont="true">
      <alignment vertical="center"/>
    </xf>
    <xf numFmtId="49" fontId="4" fillId="3" borderId="164" xfId="0" applyBorder="true" applyFill="true" applyAlignment="true" applyNumberFormat="true" applyFont="true">
      <alignment horizontal="center" vertical="center" wrapText="true"/>
    </xf>
    <xf numFmtId="49" fontId="4" fillId="3" borderId="10" xfId="0" applyBorder="true" applyFill="true" applyAlignment="true" applyNumberFormat="true" applyFont="true">
      <alignment horizontal="center" vertical="center" wrapText="true"/>
    </xf>
    <xf numFmtId="49" fontId="4" fillId="3" borderId="2" xfId="0" applyBorder="true" applyFill="true" applyAlignment="true" applyNumberFormat="true" applyFont="true">
      <alignment horizontal="center" vertical="center" wrapText="true"/>
    </xf>
    <xf numFmtId="0" fontId="5" fillId="0" borderId="105" xfId="0" applyBorder="true" applyAlignment="true" applyFont="true">
      <alignment vertical="center"/>
    </xf>
    <xf numFmtId="165" fontId="8" fillId="0" borderId="165" xfId="0" applyBorder="true" applyAlignment="true" applyNumberFormat="true" applyFont="true">
      <alignment vertical="center"/>
    </xf>
    <xf numFmtId="165" fontId="8" fillId="0" borderId="106" xfId="0" applyBorder="true" applyAlignment="true" applyNumberFormat="true" applyFont="true">
      <alignment vertical="center"/>
    </xf>
    <xf numFmtId="165" fontId="8" fillId="0" borderId="57" xfId="0" applyBorder="true" applyAlignment="true" applyNumberFormat="true" applyFont="true">
      <alignment vertical="center"/>
    </xf>
    <xf numFmtId="165" fontId="8" fillId="0" borderId="107" xfId="0" applyBorder="true" applyAlignment="true" applyNumberFormat="true" applyFont="true">
      <alignment vertical="center"/>
    </xf>
    <xf numFmtId="165" fontId="7" fillId="12" borderId="110" xfId="0" applyBorder="true" applyFill="true" applyAlignment="true" applyNumberFormat="true" applyFont="true">
      <alignment horizontal="right" vertical="center"/>
    </xf>
    <xf numFmtId="0" fontId="5" fillId="0" borderId="109" xfId="0" applyBorder="true" applyAlignment="true" applyFont="true">
      <alignment vertical="center"/>
    </xf>
    <xf numFmtId="165" fontId="8" fillId="0" borderId="77" xfId="0" applyBorder="true" applyAlignment="true" applyNumberFormat="true" applyFont="true">
      <alignment vertical="center"/>
    </xf>
    <xf numFmtId="165" fontId="8" fillId="0" borderId="110" xfId="0" applyBorder="true" applyAlignment="true" applyNumberFormat="true" applyFont="true">
      <alignment vertical="center"/>
    </xf>
    <xf numFmtId="165" fontId="8" fillId="0" borderId="29" xfId="0" applyBorder="true" applyAlignment="true" applyNumberFormat="true" applyFont="true">
      <alignment vertical="center"/>
    </xf>
    <xf numFmtId="165" fontId="8" fillId="0" borderId="111" xfId="0" applyBorder="true" applyAlignment="true" applyNumberFormat="true" applyFont="true">
      <alignment vertical="center"/>
    </xf>
    <xf numFmtId="0" fontId="5" fillId="0" borderId="166" xfId="0" applyBorder="true" applyAlignment="true" applyFont="true">
      <alignment vertical="center"/>
    </xf>
    <xf numFmtId="165" fontId="8" fillId="0" borderId="167" xfId="0" applyBorder="true" applyAlignment="true" applyNumberFormat="true" applyFont="true">
      <alignment vertical="center"/>
    </xf>
    <xf numFmtId="165" fontId="8" fillId="0" borderId="168" xfId="0" applyBorder="true" applyAlignment="true" applyNumberFormat="true" applyFont="true">
      <alignment vertical="center"/>
    </xf>
    <xf numFmtId="165" fontId="8" fillId="0" borderId="50" xfId="0" applyBorder="true" applyAlignment="true" applyNumberFormat="true" applyFont="true">
      <alignment vertical="center"/>
    </xf>
    <xf numFmtId="165" fontId="8" fillId="0" borderId="157" xfId="0" applyBorder="true" applyAlignment="true" applyNumberFormat="true" applyFont="true">
      <alignment vertical="center"/>
    </xf>
    <xf numFmtId="165" fontId="7" fillId="12" borderId="146" xfId="0" applyBorder="true" applyFill="true" applyAlignment="true" applyNumberFormat="true" applyFont="true">
      <alignment horizontal="right" vertical="center"/>
    </xf>
    <xf numFmtId="0" fontId="4" fillId="3" borderId="117" xfId="0" applyBorder="true" applyFill="true" applyAlignment="true" applyFont="true">
      <alignment vertical="center"/>
    </xf>
    <xf numFmtId="165" fontId="4" fillId="3" borderId="7" xfId="0" applyBorder="true" applyFill="true" applyAlignment="true" applyNumberFormat="true" applyFont="true">
      <alignment horizontal="right" vertical="center"/>
    </xf>
    <xf numFmtId="165" fontId="8" fillId="0" borderId="56" xfId="0" applyBorder="true" applyAlignment="true" applyNumberFormat="true" applyFont="true">
      <alignment vertical="center"/>
    </xf>
    <xf numFmtId="165" fontId="8" fillId="0" borderId="58" xfId="0" applyBorder="true" applyAlignment="true" applyNumberFormat="true" applyFont="true">
      <alignment vertical="center"/>
    </xf>
    <xf numFmtId="165" fontId="8" fillId="0" borderId="59" xfId="0" applyBorder="true" applyAlignment="true" applyNumberFormat="true" applyFont="true">
      <alignment vertical="center"/>
    </xf>
    <xf numFmtId="165" fontId="8" fillId="0" borderId="143" xfId="0" applyBorder="true" applyAlignment="true" applyNumberFormat="true" applyFont="true">
      <alignment vertical="center"/>
    </xf>
    <xf numFmtId="165" fontId="8" fillId="0" borderId="26" xfId="0" applyBorder="true" applyAlignment="true" applyNumberFormat="true" applyFont="true">
      <alignment vertical="center"/>
    </xf>
    <xf numFmtId="165" fontId="8" fillId="0" borderId="27" xfId="0" applyBorder="true" applyAlignment="true" applyNumberFormat="true" applyFont="true">
      <alignment vertical="center"/>
    </xf>
    <xf numFmtId="165" fontId="8" fillId="0" borderId="28" xfId="0" applyBorder="true" applyAlignment="true" applyNumberFormat="true" applyFont="true">
      <alignment vertical="center"/>
    </xf>
    <xf numFmtId="165" fontId="8" fillId="0" borderId="169" xfId="0" applyBorder="true" applyAlignment="true" applyNumberFormat="true" applyFont="true">
      <alignment vertical="center"/>
    </xf>
    <xf numFmtId="165" fontId="8" fillId="0" borderId="66" xfId="0" applyBorder="true" applyAlignment="true" applyNumberFormat="true" applyFont="true">
      <alignment vertical="center"/>
    </xf>
    <xf numFmtId="165" fontId="8" fillId="0" borderId="48" xfId="0" applyBorder="true" applyAlignment="true" applyNumberFormat="true" applyFont="true">
      <alignment vertical="center"/>
    </xf>
    <xf numFmtId="165" fontId="8" fillId="0" borderId="49" xfId="0" applyBorder="true" applyAlignment="true" applyNumberFormat="true" applyFont="true">
      <alignment vertical="center"/>
    </xf>
    <xf numFmtId="165" fontId="8" fillId="0" borderId="170" xfId="0" applyBorder="true" applyAlignment="true" applyNumberFormat="true" applyFont="true">
      <alignment vertical="center"/>
    </xf>
    <xf numFmtId="49" fontId="15" fillId="0" borderId="0" xfId="0" applyAlignment="true" applyNumberFormat="true" applyFont="true">
      <alignment horizontal="center" vertical="center"/>
    </xf>
    <xf numFmtId="0" fontId="0" fillId="0" borderId="0" xfId="0"/>
    <xf numFmtId="49" fontId="0" fillId="0" borderId="0" xfId="0" applyNumberFormat="true"/>
    <xf numFmtId="0" fontId="3" fillId="0" borderId="0" xfId="0" applyAlignment="true" applyFont="true">
      <alignment horizontal="right" vertical="center"/>
    </xf>
    <xf numFmtId="49" fontId="4" fillId="2" borderId="1" xfId="0" applyBorder="true" applyFill="true" applyAlignment="true" applyNumberFormat="true" applyFont="true">
      <alignment horizontal="center" vertical="center"/>
    </xf>
    <xf numFmtId="49" fontId="4" fillId="2" borderId="2" xfId="0" applyBorder="true" applyFill="true" applyAlignment="true" applyNumberFormat="true" applyFont="true">
      <alignment horizontal="center" vertical="center"/>
    </xf>
    <xf numFmtId="0" fontId="0" fillId="0" borderId="0" xfId="0"/>
    <xf numFmtId="49" fontId="3" fillId="0" borderId="0" xfId="0" applyAlignment="true" applyNumberFormat="true" applyFont="true">
      <alignment horizontal="center" vertical="center"/>
    </xf>
    <xf numFmtId="49" fontId="5" fillId="0" borderId="0" xfId="0" applyAlignment="true" applyNumberFormat="true" applyFont="true">
      <alignment vertical="center"/>
    </xf>
    <xf numFmtId="49" fontId="17" fillId="0" borderId="0" xfId="0" applyNumberFormat="true" applyFont="true"/>
    <xf numFmtId="49" fontId="4" fillId="2" borderId="4" xfId="0" applyBorder="true" applyFill="true" applyAlignment="true" applyNumberFormat="true" applyFont="true">
      <alignment horizontal="center" vertical="center"/>
    </xf>
    <xf numFmtId="49" fontId="4" fillId="2" borderId="5" xfId="0" applyBorder="true" applyFill="true" applyAlignment="true" applyNumberFormat="true" applyFont="true">
      <alignment horizontal="center" vertical="center"/>
    </xf>
    <xf numFmtId="49" fontId="4" fillId="3" borderId="5" xfId="0" applyBorder="true" applyFill="true" applyAlignment="true" applyNumberFormat="true" applyFont="true">
      <alignment horizontal="center" vertical="center" wrapText="true"/>
    </xf>
    <xf numFmtId="49" fontId="4" fillId="3" borderId="4" xfId="0" applyBorder="true" applyFill="true" applyAlignment="true" applyNumberFormat="true" applyFont="true">
      <alignment horizontal="center" vertical="center" wrapText="true"/>
    </xf>
    <xf numFmtId="49" fontId="4" fillId="3" borderId="15" xfId="0" applyBorder="true" applyFill="true" applyAlignment="true" applyNumberFormat="true" applyFont="true">
      <alignment horizontal="center" vertical="center" wrapText="true"/>
    </xf>
    <xf numFmtId="49" fontId="4" fillId="3" borderId="2" xfId="0" applyBorder="true" applyFill="true" applyAlignment="true" applyNumberFormat="true" applyFont="true">
      <alignment horizontal="center" vertical="center"/>
    </xf>
    <xf numFmtId="49" fontId="4" fillId="3" borderId="3" xfId="0" applyBorder="true" applyFill="true" applyAlignment="true" applyNumberFormat="true" applyFont="true">
      <alignment horizontal="center" vertical="center"/>
    </xf>
    <xf numFmtId="49" fontId="4" fillId="3" borderId="1" xfId="0" applyBorder="true" applyFill="true" applyAlignment="true" applyNumberFormat="true" applyFont="true">
      <alignment horizontal="center" vertical="center"/>
    </xf>
    <xf numFmtId="49" fontId="4" fillId="3" borderId="10" xfId="0" applyBorder="true" applyFill="true" applyAlignment="true" applyNumberFormat="true" applyFont="true">
      <alignment horizontal="center" vertical="center" wrapText="true"/>
    </xf>
    <xf numFmtId="49" fontId="4" fillId="3" borderId="0" xfId="0" applyFill="true" applyAlignment="true" applyNumberFormat="true" applyFont="true">
      <alignment horizontal="center" vertical="center" wrapText="true"/>
    </xf>
    <xf numFmtId="49" fontId="4" fillId="3" borderId="11" xfId="0" applyBorder="true" applyFill="true" applyAlignment="true" applyNumberFormat="true" applyFont="true">
      <alignment horizontal="center" vertical="center" wrapText="true"/>
    </xf>
    <xf numFmtId="49" fontId="4" fillId="3" borderId="128" xfId="0" applyBorder="true" applyFill="true" applyAlignment="true" applyNumberFormat="true" applyFont="true">
      <alignment horizontal="center" vertical="center" wrapText="true"/>
    </xf>
    <xf numFmtId="49" fontId="4" fillId="3" borderId="7" xfId="0" applyBorder="true" applyFill="true" applyAlignment="true" applyNumberFormat="true" applyFont="true">
      <alignment horizontal="center" vertical="center"/>
    </xf>
    <xf numFmtId="49" fontId="4" fillId="3" borderId="8" xfId="0" applyBorder="true" applyFill="true" applyAlignment="true" applyNumberFormat="true" applyFont="true">
      <alignment horizontal="center" vertical="center"/>
    </xf>
    <xf numFmtId="49" fontId="4" fillId="3" borderId="9" xfId="0" applyBorder="true" applyFill="true" applyAlignment="true" applyNumberFormat="true" applyFont="true">
      <alignment horizontal="center" vertical="center"/>
    </xf>
    <xf numFmtId="49" fontId="4" fillId="3" borderId="2" xfId="0" applyBorder="true" applyFill="true" applyAlignment="true" applyNumberFormat="true" applyFont="true">
      <alignment horizontal="center" vertical="center" wrapText="true"/>
    </xf>
    <xf numFmtId="49" fontId="4" fillId="3" borderId="3" xfId="0" applyBorder="true" applyFill="true" applyAlignment="true" applyNumberFormat="true" applyFont="true">
      <alignment horizontal="center" vertical="center" wrapText="true"/>
    </xf>
    <xf numFmtId="49" fontId="4" fillId="3" borderId="1" xfId="0" applyBorder="true" applyFill="true" applyAlignment="true" applyNumberFormat="true" applyFont="true">
      <alignment horizontal="center" vertical="center" wrapText="true"/>
    </xf>
    <xf numFmtId="49" fontId="4" fillId="3" borderId="74" xfId="0" applyBorder="true" applyFill="true" applyAlignment="true" applyNumberFormat="true" applyFont="true">
      <alignment horizontal="center" vertical="center" wrapText="true"/>
    </xf>
    <xf numFmtId="49" fontId="4" fillId="3" borderId="64" xfId="0" applyBorder="true" applyFill="true" applyAlignment="true" applyNumberFormat="true" applyFont="true">
      <alignment horizontal="center" vertical="center"/>
    </xf>
    <xf numFmtId="49" fontId="4" fillId="3" borderId="64" xfId="0" applyBorder="true" applyFill="true" applyAlignment="true" applyNumberFormat="true" applyFont="true">
      <alignment horizontal="center" vertical="center" wrapText="true"/>
    </xf>
    <xf numFmtId="49" fontId="4" fillId="3" borderId="7" xfId="0" applyBorder="true" applyFill="true" applyAlignment="true" applyNumberFormat="true" applyFont="true">
      <alignment horizontal="center" vertical="center" wrapText="true"/>
    </xf>
    <xf numFmtId="49" fontId="12" fillId="3" borderId="7" xfId="0" applyBorder="true" applyFill="true" applyAlignment="true" applyNumberFormat="true" applyFont="true">
      <alignment horizontal="left" vertical="center"/>
    </xf>
    <xf numFmtId="49" fontId="12" fillId="3" borderId="8" xfId="0" applyBorder="true" applyFill="true" applyAlignment="true" applyNumberFormat="true" applyFont="true">
      <alignment horizontal="left" vertical="center"/>
    </xf>
    <xf numFmtId="0" fontId="12" fillId="3" borderId="8" xfId="0" applyBorder="true" applyFill="true" applyAlignment="true" applyFont="true">
      <alignment horizontal="left" vertical="center"/>
    </xf>
    <xf numFmtId="0" fontId="12" fillId="3" borderId="8" xfId="0" applyBorder="true" applyFill="true" applyAlignment="true" applyFont="true">
      <alignment vertical="center"/>
    </xf>
    <xf numFmtId="0" fontId="12" fillId="3" borderId="63" xfId="0" applyBorder="true" applyFill="true" applyAlignment="true" applyFont="true">
      <alignment vertical="center"/>
    </xf>
    <xf numFmtId="0" fontId="18" fillId="0" borderId="0" xfId="0" applyFont="true"/>
    <xf numFmtId="49" fontId="13" fillId="0" borderId="171" xfId="0" applyBorder="true" applyAlignment="true" applyNumberFormat="true" applyFont="true">
      <alignment horizontal="left"/>
    </xf>
    <xf numFmtId="49" fontId="13" fillId="0" borderId="107" xfId="0" applyBorder="true" applyAlignment="true" applyNumberFormat="true" applyFont="true">
      <alignment horizontal="left"/>
    </xf>
    <xf numFmtId="165" fontId="13" fillId="11" borderId="42" xfId="0" applyBorder="true" applyFill="true" applyAlignment="true" applyNumberFormat="true" applyFont="true">
      <alignment horizontal="right" vertical="center"/>
    </xf>
    <xf numFmtId="165" fontId="13" fillId="13" borderId="57" xfId="0" applyBorder="true" applyFill="true" applyAlignment="true" applyNumberFormat="true" applyFont="true">
      <alignment horizontal="right" vertical="center"/>
    </xf>
    <xf numFmtId="165" fontId="11" fillId="11" borderId="59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0" borderId="45" xfId="0" applyBorder="true" applyAlignment="true" applyNumberFormat="true" applyFont="true">
      <alignment horizontal="right" vertical="center"/>
    </xf>
    <xf numFmtId="165" fontId="13" fillId="0" borderId="43" xfId="0" applyBorder="true" applyAlignment="true" applyNumberFormat="true" applyFont="true">
      <alignment horizontal="right" vertical="center"/>
    </xf>
    <xf numFmtId="165" fontId="13" fillId="11" borderId="46" xfId="0" applyBorder="true" applyFill="true" applyAlignment="true" applyNumberFormat="true" applyFont="true">
      <alignment horizontal="right" vertical="center"/>
    </xf>
    <xf numFmtId="49" fontId="13" fillId="0" borderId="172" xfId="0" applyBorder="true" applyAlignment="true" applyNumberFormat="true" applyFont="true">
      <alignment horizontal="left"/>
    </xf>
    <xf numFmtId="49" fontId="13" fillId="0" borderId="111" xfId="0" applyBorder="true" applyAlignment="true" applyNumberFormat="true" applyFont="true">
      <alignment horizontal="left"/>
    </xf>
    <xf numFmtId="165" fontId="11" fillId="11" borderId="28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49" fontId="13" fillId="0" borderId="173" xfId="0" applyBorder="true" applyAlignment="true" applyNumberFormat="true" applyFont="true">
      <alignment horizontal="left"/>
    </xf>
    <xf numFmtId="49" fontId="13" fillId="0" borderId="157" xfId="0" applyBorder="true" applyAlignment="true" applyNumberFormat="true" applyFont="true">
      <alignment horizontal="left"/>
    </xf>
    <xf numFmtId="165" fontId="11" fillId="11" borderId="49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0" borderId="174" xfId="0" applyBorder="true" applyAlignment="true" applyNumberFormat="true" applyFont="true">
      <alignment horizontal="right" vertical="center"/>
    </xf>
    <xf numFmtId="165" fontId="13" fillId="0" borderId="175" xfId="0" applyBorder="true" applyAlignment="true" applyNumberFormat="true" applyFont="true">
      <alignment horizontal="right" vertical="center"/>
    </xf>
    <xf numFmtId="165" fontId="13" fillId="11" borderId="176" xfId="0" applyBorder="true" applyFill="true" applyAlignment="true" applyNumberFormat="true" applyFont="true">
      <alignment horizontal="right" vertical="center"/>
    </xf>
    <xf numFmtId="49" fontId="12" fillId="3" borderId="7" xfId="0" applyBorder="true" applyFill="true" applyAlignment="true" applyNumberFormat="true" applyFont="true">
      <alignment horizontal="left"/>
    </xf>
    <xf numFmtId="49" fontId="12" fillId="3" borderId="9" xfId="0" applyBorder="true" applyFill="true" applyAlignment="true" applyNumberFormat="true" applyFont="true">
      <alignment horizontal="left"/>
    </xf>
    <xf numFmtId="165" fontId="12" fillId="3" borderId="64" xfId="0" applyBorder="true" applyFill="true" applyAlignment="true" applyNumberFormat="true" applyFont="true">
      <alignment horizontal="right" vertical="center"/>
    </xf>
    <xf numFmtId="165" fontId="12" fillId="3" borderId="177" xfId="0" applyBorder="true" applyFill="true" applyAlignment="true" applyNumberFormat="true" applyFont="true">
      <alignment horizontal="right" vertical="center"/>
    </xf>
    <xf numFmtId="165" fontId="12" fillId="3" borderId="9" xfId="0" applyBorder="true" applyFill="true" applyAlignment="true" applyNumberFormat="true" applyFont="true">
      <alignment horizontal="right" vertical="center"/>
    </xf>
    <xf numFmtId="165" fontId="12" fillId="3" borderId="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2" fillId="3" borderId="74" xfId="0" applyBorder="true" applyFill="true" applyAlignment="true" applyNumberFormat="true" applyFont="true">
      <alignment horizontal="right" vertical="center"/>
    </xf>
    <xf numFmtId="0" fontId="12" fillId="3" borderId="7" xfId="0" applyBorder="true" applyFill="true" applyAlignment="true" applyFont="true">
      <alignment vertical="center"/>
    </xf>
    <xf numFmtId="0" fontId="12" fillId="3" borderId="9" xfId="0" applyBorder="true" applyFill="true" applyAlignment="true" applyFont="true">
      <alignment vertical="center"/>
    </xf>
    <xf numFmtId="165" fontId="13" fillId="13" borderId="58" xfId="0" applyBorder="true" applyFill="true" applyAlignment="true" applyNumberFormat="true" applyFont="true">
      <alignment horizontal="right" vertical="center"/>
    </xf>
    <xf numFmtId="165" fontId="13" fillId="13" borderId="29" xfId="0" applyBorder="true" applyFill="true" applyAlignment="true" applyNumberFormat="true" applyFont="true">
      <alignment horizontal="right" vertical="center"/>
    </xf>
    <xf numFmtId="165" fontId="13" fillId="13" borderId="27" xfId="0" applyBorder="true" applyFill="true" applyAlignment="true" applyNumberFormat="true" applyFont="true">
      <alignment horizontal="right" vertical="center"/>
    </xf>
    <xf numFmtId="165" fontId="13" fillId="13" borderId="50" xfId="0" applyBorder="true" applyFill="true" applyAlignment="true" applyNumberFormat="true" applyFont="true">
      <alignment horizontal="right" vertical="center"/>
    </xf>
    <xf numFmtId="165" fontId="13" fillId="13" borderId="48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165" fontId="13" fillId="8" borderId="57" xfId="0" applyBorder="true" applyFill="true" applyAlignment="true" applyNumberFormat="true" applyFont="true">
      <alignment horizontal="right" vertical="center"/>
    </xf>
    <xf numFmtId="0" fontId="11" fillId="0" borderId="122" xfId="0" applyBorder="true" applyAlignment="true" applyFont="true">
      <alignment horizontal="center" vertical="center"/>
    </xf>
    <xf numFmtId="0" fontId="11" fillId="0" borderId="178" xfId="0" applyBorder="true" applyAlignment="true" applyFont="true">
      <alignment horizontal="center" vertical="center"/>
    </xf>
    <xf numFmtId="0" fontId="11" fillId="0" borderId="179" xfId="0" applyBorder="true" applyAlignment="true" applyFont="true">
      <alignment horizontal="justify" vertical="top" wrapText="true"/>
    </xf>
    <xf numFmtId="0" fontId="11" fillId="0" borderId="122" xfId="0" applyBorder="true" applyAlignment="true" applyFont="true">
      <alignment horizontal="justify" vertical="top" wrapText="true"/>
    </xf>
    <xf numFmtId="0" fontId="11" fillId="0" borderId="178" xfId="0" applyBorder="true" applyAlignment="true" applyFont="true">
      <alignment horizontal="justify" vertical="top" wrapText="true"/>
    </xf>
    <xf numFmtId="0" fontId="11" fillId="4" borderId="179" xfId="0" applyBorder="true" applyFill="true" applyAlignment="true" applyFont="true">
      <alignment horizontal="justify" vertical="top" wrapText="true"/>
    </xf>
    <xf numFmtId="0" fontId="11" fillId="4" borderId="122" xfId="0" applyBorder="true" applyFill="true" applyAlignment="true" applyFont="true">
      <alignment horizontal="justify" vertical="top" wrapText="true"/>
    </xf>
    <xf numFmtId="0" fontId="11" fillId="4" borderId="178" xfId="0" applyBorder="true" applyFill="true" applyAlignment="true" applyFont="true">
      <alignment horizontal="justify" vertical="top" wrapText="true"/>
    </xf>
    <xf numFmtId="0" fontId="11" fillId="5" borderId="179" xfId="0" applyBorder="true" applyFill="true" applyAlignment="true" applyFont="true">
      <alignment horizontal="justify" vertical="top" wrapText="true"/>
    </xf>
    <xf numFmtId="0" fontId="11" fillId="5" borderId="122" xfId="0" applyBorder="true" applyFill="true" applyAlignment="true" applyFont="true">
      <alignment horizontal="justify" vertical="top" wrapText="true"/>
    </xf>
    <xf numFmtId="0" fontId="11" fillId="5" borderId="178" xfId="0" applyBorder="true" applyFill="true" applyAlignment="true" applyFont="true">
      <alignment horizontal="justify" vertical="top" wrapText="true"/>
    </xf>
    <xf numFmtId="49" fontId="18" fillId="0" borderId="0" xfId="0" applyNumberFormat="true" applyFont="true"/>
    <xf numFmtId="0" fontId="11" fillId="0" borderId="0" xfId="0" applyAlignment="true" applyFont="true">
      <alignment horizontal="center" vertical="center"/>
    </xf>
    <xf numFmtId="43" fontId="11" fillId="0" borderId="0" xfId="0" applyAlignment="true" applyNumberFormat="true" applyFont="true">
      <alignment horizontal="justify" vertical="top" wrapText="true"/>
    </xf>
    <xf numFmtId="43" fontId="11" fillId="0" borderId="0" xfId="0" applyAlignment="true" applyNumberFormat="true" applyFont="true">
      <alignment horizontal="justify" vertical="top" wrapText="true"/>
    </xf>
    <xf numFmtId="43" fontId="11" fillId="0" borderId="0" xfId="0" applyAlignment="true" applyNumberFormat="true" applyFont="true">
      <alignment horizontal="justify" vertical="top" wrapText="true"/>
    </xf>
    <xf numFmtId="43" fontId="11" fillId="0" borderId="0" xfId="0" applyAlignment="true" applyNumberFormat="true" applyFont="true">
      <alignment horizontal="justify" vertical="top" wrapText="true"/>
    </xf>
    <xf numFmtId="43" fontId="11" fillId="0" borderId="0" xfId="0" applyAlignment="true" applyNumberFormat="true" applyFont="true">
      <alignment horizontal="justify" vertical="top" wrapText="true"/>
    </xf>
    <xf numFmtId="43" fontId="11" fillId="0" borderId="0" xfId="0" applyAlignment="true" applyNumberFormat="true" applyFont="true">
      <alignment horizontal="justify" vertical="top" wrapText="true"/>
    </xf>
    <xf numFmtId="43" fontId="11" fillId="0" borderId="0" xfId="0" applyAlignment="true" applyNumberFormat="true" applyFont="true">
      <alignment horizontal="justify" vertical="top" wrapText="true"/>
    </xf>
    <xf numFmtId="0" fontId="12" fillId="0" borderId="0" xfId="0" applyAlignment="true" applyFont="true">
      <alignment vertical="center"/>
    </xf>
    <xf numFmtId="49" fontId="11" fillId="0" borderId="0" xfId="0" applyNumberFormat="true" applyFont="true"/>
    <xf numFmtId="49" fontId="13" fillId="0" borderId="0" xfId="0" applyNumberFormat="true" applyFont="true"/>
    <xf numFmtId="49" fontId="13" fillId="5" borderId="91" xfId="0" applyBorder="true" applyFill="true" applyAlignment="true" applyNumberFormat="true" applyFont="true">
      <alignment horizontal="justify" vertical="top" wrapText="true"/>
    </xf>
    <xf numFmtId="49" fontId="13" fillId="5" borderId="92" xfId="0" applyBorder="true" applyFill="true" applyAlignment="true" applyNumberFormat="true" applyFont="true">
      <alignment horizontal="justify" vertical="top" wrapText="true"/>
    </xf>
    <xf numFmtId="49" fontId="13" fillId="5" borderId="92" xfId="0" applyBorder="true" applyFill="true" applyAlignment="true" applyNumberFormat="true" applyFont="true">
      <alignment horizontal="justify" vertical="top" wrapText="true"/>
    </xf>
    <xf numFmtId="49" fontId="13" fillId="5" borderId="92" xfId="0" applyBorder="true" applyFill="true" applyAlignment="true" applyNumberFormat="true" applyFont="true">
      <alignment horizontal="justify" vertical="top" wrapText="true"/>
    </xf>
    <xf numFmtId="49" fontId="13" fillId="5" borderId="92" xfId="0" applyBorder="true" applyFill="true" applyAlignment="true" applyNumberFormat="true" applyFont="true">
      <alignment horizontal="justify" vertical="top" wrapText="true"/>
    </xf>
    <xf numFmtId="49" fontId="13" fillId="5" borderId="92" xfId="0" applyBorder="true" applyFill="true" applyAlignment="true" applyNumberFormat="true" applyFont="true">
      <alignment horizontal="justify" vertical="top" wrapText="true"/>
    </xf>
    <xf numFmtId="49" fontId="13" fillId="5" borderId="92" xfId="0" applyBorder="true" applyFill="true" applyAlignment="true" applyNumberFormat="true" applyFont="true">
      <alignment horizontal="justify" vertical="top" wrapText="true"/>
    </xf>
    <xf numFmtId="49" fontId="13" fillId="5" borderId="92" xfId="0" applyBorder="true" applyFill="true" applyAlignment="true" applyNumberFormat="true" applyFont="true">
      <alignment horizontal="justify" vertical="top" wrapText="true"/>
    </xf>
    <xf numFmtId="49" fontId="13" fillId="5" borderId="92" xfId="0" applyBorder="true" applyFill="true" applyAlignment="true" applyNumberFormat="true" applyFont="true">
      <alignment horizontal="justify" vertical="top" wrapText="true"/>
    </xf>
    <xf numFmtId="49" fontId="13" fillId="5" borderId="92" xfId="0" applyBorder="true" applyFill="true" applyAlignment="true" applyNumberFormat="true" applyFont="true">
      <alignment horizontal="justify" vertical="top" wrapText="true"/>
    </xf>
    <xf numFmtId="49" fontId="13" fillId="5" borderId="92" xfId="0" applyBorder="true" applyFill="true" applyAlignment="true" applyNumberFormat="true" applyFont="true">
      <alignment horizontal="justify" vertical="top" wrapText="true"/>
    </xf>
    <xf numFmtId="49" fontId="13" fillId="5" borderId="92" xfId="0" applyBorder="true" applyFill="true" applyAlignment="true" applyNumberFormat="true" applyFont="true">
      <alignment horizontal="justify" vertical="top" wrapText="true"/>
    </xf>
    <xf numFmtId="49" fontId="13" fillId="5" borderId="92" xfId="0" applyBorder="true" applyFill="true" applyAlignment="true" applyNumberFormat="true" applyFont="true">
      <alignment horizontal="justify" vertical="top" wrapText="true"/>
    </xf>
    <xf numFmtId="49" fontId="13" fillId="5" borderId="92" xfId="0" applyBorder="true" applyFill="true" applyAlignment="true" applyNumberFormat="true" applyFont="true">
      <alignment horizontal="justify" vertical="top" wrapText="true"/>
    </xf>
    <xf numFmtId="49" fontId="13" fillId="5" borderId="92" xfId="0" applyBorder="true" applyFill="true" applyAlignment="true" applyNumberFormat="true" applyFont="true">
      <alignment horizontal="justify" vertical="top" wrapText="true"/>
    </xf>
    <xf numFmtId="49" fontId="13" fillId="5" borderId="92" xfId="0" applyBorder="true" applyFill="true" applyAlignment="true" applyNumberFormat="true" applyFont="true">
      <alignment horizontal="justify" vertical="top" wrapText="true"/>
    </xf>
    <xf numFmtId="49" fontId="13" fillId="5" borderId="92" xfId="0" applyBorder="true" applyFill="true" applyAlignment="true" applyNumberFormat="true" applyFont="true">
      <alignment horizontal="justify" vertical="top" wrapText="true"/>
    </xf>
    <xf numFmtId="49" fontId="13" fillId="5" borderId="92" xfId="0" applyBorder="true" applyFill="true" applyAlignment="true" applyNumberFormat="true" applyFont="true">
      <alignment horizontal="justify" vertical="top" wrapText="true"/>
    </xf>
    <xf numFmtId="49" fontId="13" fillId="5" borderId="92" xfId="0" applyBorder="true" applyFill="true" applyAlignment="true" applyNumberFormat="true" applyFont="true">
      <alignment horizontal="justify" vertical="top" wrapText="true"/>
    </xf>
    <xf numFmtId="49" fontId="13" fillId="5" borderId="92" xfId="0" applyBorder="true" applyFill="true" applyAlignment="true" applyNumberFormat="true" applyFont="true">
      <alignment horizontal="justify" vertical="top" wrapText="true"/>
    </xf>
    <xf numFmtId="49" fontId="13" fillId="5" borderId="92" xfId="0" applyBorder="true" applyFill="true" applyAlignment="true" applyNumberFormat="true" applyFont="true">
      <alignment horizontal="justify" vertical="top" wrapText="true"/>
    </xf>
    <xf numFmtId="49" fontId="13" fillId="5" borderId="92" xfId="0" applyBorder="true" applyFill="true" applyAlignment="true" applyNumberFormat="true" applyFont="true">
      <alignment horizontal="justify" vertical="top" wrapText="true"/>
    </xf>
    <xf numFmtId="49" fontId="13" fillId="5" borderId="92" xfId="0" applyBorder="true" applyFill="true" applyAlignment="true" applyNumberFormat="true" applyFont="true">
      <alignment horizontal="justify" vertical="top" wrapText="true"/>
    </xf>
    <xf numFmtId="49" fontId="13" fillId="5" borderId="92" xfId="0" applyBorder="true" applyFill="true" applyAlignment="true" applyNumberFormat="true" applyFont="true">
      <alignment horizontal="justify" vertical="top" wrapText="true"/>
    </xf>
    <xf numFmtId="49" fontId="13" fillId="5" borderId="92" xfId="0" applyBorder="true" applyFill="true" applyAlignment="true" applyNumberFormat="true" applyFont="true">
      <alignment horizontal="justify" vertical="top" wrapText="true"/>
    </xf>
    <xf numFmtId="49" fontId="13" fillId="5" borderId="92" xfId="0" applyBorder="true" applyFill="true" applyAlignment="true" applyNumberFormat="true" applyFont="true">
      <alignment horizontal="justify" vertical="top" wrapText="true"/>
    </xf>
    <xf numFmtId="49" fontId="13" fillId="5" borderId="92" xfId="0" applyBorder="true" applyFill="true" applyAlignment="true" applyNumberFormat="true" applyFont="true">
      <alignment horizontal="justify" vertical="top" wrapText="true"/>
    </xf>
    <xf numFmtId="49" fontId="13" fillId="5" borderId="92" xfId="0" applyBorder="true" applyFill="true" applyAlignment="true" applyNumberFormat="true" applyFont="true">
      <alignment horizontal="justify" vertical="top" wrapText="true"/>
    </xf>
    <xf numFmtId="49" fontId="13" fillId="5" borderId="92" xfId="0" applyBorder="true" applyFill="true" applyAlignment="true" applyNumberFormat="true" applyFont="true">
      <alignment horizontal="justify" vertical="top" wrapText="true"/>
    </xf>
    <xf numFmtId="49" fontId="13" fillId="5" borderId="92" xfId="0" applyBorder="true" applyFill="true" applyAlignment="true" applyNumberFormat="true" applyFont="true">
      <alignment horizontal="justify" vertical="top" wrapText="true"/>
    </xf>
    <xf numFmtId="49" fontId="13" fillId="5" borderId="92" xfId="0" applyBorder="true" applyFill="true" applyAlignment="true" applyNumberFormat="true" applyFont="true">
      <alignment horizontal="justify" vertical="top" wrapText="true"/>
    </xf>
    <xf numFmtId="49" fontId="13" fillId="5" borderId="92" xfId="0" applyBorder="true" applyFill="true" applyAlignment="true" applyNumberFormat="true" applyFont="true">
      <alignment horizontal="justify" vertical="top" wrapText="true"/>
    </xf>
    <xf numFmtId="49" fontId="13" fillId="5" borderId="92" xfId="0" applyBorder="true" applyFill="true" applyAlignment="true" applyNumberFormat="true" applyFont="true">
      <alignment horizontal="justify" vertical="top" wrapText="true"/>
    </xf>
    <xf numFmtId="49" fontId="13" fillId="5" borderId="92" xfId="0" applyBorder="true" applyFill="true" applyAlignment="true" applyNumberFormat="true" applyFont="true">
      <alignment horizontal="justify" vertical="top" wrapText="true"/>
    </xf>
    <xf numFmtId="49" fontId="13" fillId="5" borderId="92" xfId="0" applyBorder="true" applyFill="true" applyAlignment="true" applyNumberFormat="true" applyFont="true">
      <alignment horizontal="justify" vertical="top" wrapText="true"/>
    </xf>
    <xf numFmtId="49" fontId="13" fillId="5" borderId="92" xfId="0" applyBorder="true" applyFill="true" applyAlignment="true" applyNumberFormat="true" applyFont="true">
      <alignment horizontal="justify" vertical="top" wrapText="true"/>
    </xf>
    <xf numFmtId="49" fontId="13" fillId="5" borderId="92" xfId="0" applyBorder="true" applyFill="true" applyAlignment="true" applyNumberFormat="true" applyFont="true">
      <alignment horizontal="justify" vertical="top" wrapText="true"/>
    </xf>
    <xf numFmtId="49" fontId="13" fillId="5" borderId="92" xfId="0" applyBorder="true" applyFill="true" applyAlignment="true" applyNumberFormat="true" applyFont="true">
      <alignment horizontal="justify" vertical="top" wrapText="true"/>
    </xf>
    <xf numFmtId="49" fontId="13" fillId="5" borderId="92" xfId="0" applyBorder="true" applyFill="true" applyAlignment="true" applyNumberFormat="true" applyFont="true">
      <alignment horizontal="justify" vertical="top" wrapText="true"/>
    </xf>
    <xf numFmtId="49" fontId="13" fillId="5" borderId="92" xfId="0" applyBorder="true" applyFill="true" applyAlignment="true" applyNumberFormat="true" applyFont="true">
      <alignment horizontal="justify" vertical="top" wrapText="true"/>
    </xf>
    <xf numFmtId="49" fontId="13" fillId="5" borderId="92" xfId="0" applyBorder="true" applyFill="true" applyAlignment="true" applyNumberFormat="true" applyFont="true">
      <alignment horizontal="justify" vertical="top" wrapText="true"/>
    </xf>
    <xf numFmtId="49" fontId="13" fillId="5" borderId="93" xfId="0" applyBorder="true" applyFill="true" applyAlignment="true" applyNumberFormat="true" applyFont="true">
      <alignment horizontal="justify" vertical="top" wrapText="true"/>
    </xf>
    <xf numFmtId="49" fontId="13" fillId="5" borderId="94" xfId="0" applyBorder="true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95" xfId="0" applyBorder="true" applyFill="true" applyAlignment="true" applyNumberFormat="true" applyFont="true">
      <alignment horizontal="justify" vertical="top" wrapText="true"/>
    </xf>
    <xf numFmtId="49" fontId="13" fillId="5" borderId="94" xfId="0" applyBorder="true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95" xfId="0" applyBorder="true" applyFill="true" applyAlignment="true" applyNumberFormat="true" applyFont="true">
      <alignment horizontal="justify" vertical="top" wrapText="true"/>
    </xf>
    <xf numFmtId="49" fontId="13" fillId="5" borderId="94" xfId="0" applyBorder="true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0" xfId="0" applyFill="true" applyAlignment="true" applyNumberFormat="true" applyFont="true">
      <alignment horizontal="justify" vertical="top" wrapText="true"/>
    </xf>
    <xf numFmtId="49" fontId="13" fillId="5" borderId="95" xfId="0" applyBorder="true" applyFill="true" applyAlignment="true" applyNumberFormat="true" applyFont="true">
      <alignment horizontal="justify" vertical="top" wrapText="true"/>
    </xf>
    <xf numFmtId="49" fontId="13" fillId="5" borderId="96" xfId="0" applyBorder="true" applyFill="true" applyAlignment="true" applyNumberFormat="true" applyFont="true">
      <alignment horizontal="justify" vertical="top" wrapText="true"/>
    </xf>
    <xf numFmtId="49" fontId="13" fillId="5" borderId="13" xfId="0" applyBorder="true" applyFill="true" applyAlignment="true" applyNumberFormat="true" applyFont="true">
      <alignment horizontal="justify" vertical="top" wrapText="true"/>
    </xf>
    <xf numFmtId="49" fontId="13" fillId="5" borderId="13" xfId="0" applyBorder="true" applyFill="true" applyAlignment="true" applyNumberFormat="true" applyFont="true">
      <alignment horizontal="justify" vertical="top" wrapText="true"/>
    </xf>
    <xf numFmtId="49" fontId="13" fillId="5" borderId="13" xfId="0" applyBorder="true" applyFill="true" applyAlignment="true" applyNumberFormat="true" applyFont="true">
      <alignment horizontal="justify" vertical="top" wrapText="true"/>
    </xf>
    <xf numFmtId="49" fontId="13" fillId="5" borderId="13" xfId="0" applyBorder="true" applyFill="true" applyAlignment="true" applyNumberFormat="true" applyFont="true">
      <alignment horizontal="justify" vertical="top" wrapText="true"/>
    </xf>
    <xf numFmtId="49" fontId="13" fillId="5" borderId="13" xfId="0" applyBorder="true" applyFill="true" applyAlignment="true" applyNumberFormat="true" applyFont="true">
      <alignment horizontal="justify" vertical="top" wrapText="true"/>
    </xf>
    <xf numFmtId="49" fontId="13" fillId="5" borderId="13" xfId="0" applyBorder="true" applyFill="true" applyAlignment="true" applyNumberFormat="true" applyFont="true">
      <alignment horizontal="justify" vertical="top" wrapText="true"/>
    </xf>
    <xf numFmtId="49" fontId="13" fillId="5" borderId="13" xfId="0" applyBorder="true" applyFill="true" applyAlignment="true" applyNumberFormat="true" applyFont="true">
      <alignment horizontal="justify" vertical="top" wrapText="true"/>
    </xf>
    <xf numFmtId="49" fontId="13" fillId="5" borderId="13" xfId="0" applyBorder="true" applyFill="true" applyAlignment="true" applyNumberFormat="true" applyFont="true">
      <alignment horizontal="justify" vertical="top" wrapText="true"/>
    </xf>
    <xf numFmtId="49" fontId="13" fillId="5" borderId="13" xfId="0" applyBorder="true" applyFill="true" applyAlignment="true" applyNumberFormat="true" applyFont="true">
      <alignment horizontal="justify" vertical="top" wrapText="true"/>
    </xf>
    <xf numFmtId="49" fontId="13" fillId="5" borderId="13" xfId="0" applyBorder="true" applyFill="true" applyAlignment="true" applyNumberFormat="true" applyFont="true">
      <alignment horizontal="justify" vertical="top" wrapText="true"/>
    </xf>
    <xf numFmtId="49" fontId="13" fillId="5" borderId="13" xfId="0" applyBorder="true" applyFill="true" applyAlignment="true" applyNumberFormat="true" applyFont="true">
      <alignment horizontal="justify" vertical="top" wrapText="true"/>
    </xf>
    <xf numFmtId="49" fontId="13" fillId="5" borderId="13" xfId="0" applyBorder="true" applyFill="true" applyAlignment="true" applyNumberFormat="true" applyFont="true">
      <alignment horizontal="justify" vertical="top" wrapText="true"/>
    </xf>
    <xf numFmtId="49" fontId="13" fillId="5" borderId="13" xfId="0" applyBorder="true" applyFill="true" applyAlignment="true" applyNumberFormat="true" applyFont="true">
      <alignment horizontal="justify" vertical="top" wrapText="true"/>
    </xf>
    <xf numFmtId="49" fontId="13" fillId="5" borderId="13" xfId="0" applyBorder="true" applyFill="true" applyAlignment="true" applyNumberFormat="true" applyFont="true">
      <alignment horizontal="justify" vertical="top" wrapText="true"/>
    </xf>
    <xf numFmtId="49" fontId="13" fillId="5" borderId="13" xfId="0" applyBorder="true" applyFill="true" applyAlignment="true" applyNumberFormat="true" applyFont="true">
      <alignment horizontal="justify" vertical="top" wrapText="true"/>
    </xf>
    <xf numFmtId="49" fontId="13" fillId="5" borderId="13" xfId="0" applyBorder="true" applyFill="true" applyAlignment="true" applyNumberFormat="true" applyFont="true">
      <alignment horizontal="justify" vertical="top" wrapText="true"/>
    </xf>
    <xf numFmtId="49" fontId="13" fillId="5" borderId="13" xfId="0" applyBorder="true" applyFill="true" applyAlignment="true" applyNumberFormat="true" applyFont="true">
      <alignment horizontal="justify" vertical="top" wrapText="true"/>
    </xf>
    <xf numFmtId="49" fontId="13" fillId="5" borderId="13" xfId="0" applyBorder="true" applyFill="true" applyAlignment="true" applyNumberFormat="true" applyFont="true">
      <alignment horizontal="justify" vertical="top" wrapText="true"/>
    </xf>
    <xf numFmtId="49" fontId="13" fillId="5" borderId="13" xfId="0" applyBorder="true" applyFill="true" applyAlignment="true" applyNumberFormat="true" applyFont="true">
      <alignment horizontal="justify" vertical="top" wrapText="true"/>
    </xf>
    <xf numFmtId="49" fontId="13" fillId="5" borderId="13" xfId="0" applyBorder="true" applyFill="true" applyAlignment="true" applyNumberFormat="true" applyFont="true">
      <alignment horizontal="justify" vertical="top" wrapText="true"/>
    </xf>
    <xf numFmtId="49" fontId="13" fillId="5" borderId="13" xfId="0" applyBorder="true" applyFill="true" applyAlignment="true" applyNumberFormat="true" applyFont="true">
      <alignment horizontal="justify" vertical="top" wrapText="true"/>
    </xf>
    <xf numFmtId="49" fontId="13" fillId="5" borderId="13" xfId="0" applyBorder="true" applyFill="true" applyAlignment="true" applyNumberFormat="true" applyFont="true">
      <alignment horizontal="justify" vertical="top" wrapText="true"/>
    </xf>
    <xf numFmtId="49" fontId="13" fillId="5" borderId="13" xfId="0" applyBorder="true" applyFill="true" applyAlignment="true" applyNumberFormat="true" applyFont="true">
      <alignment horizontal="justify" vertical="top" wrapText="true"/>
    </xf>
    <xf numFmtId="49" fontId="13" fillId="5" borderId="13" xfId="0" applyBorder="true" applyFill="true" applyAlignment="true" applyNumberFormat="true" applyFont="true">
      <alignment horizontal="justify" vertical="top" wrapText="true"/>
    </xf>
    <xf numFmtId="49" fontId="13" fillId="5" borderId="13" xfId="0" applyBorder="true" applyFill="true" applyAlignment="true" applyNumberFormat="true" applyFont="true">
      <alignment horizontal="justify" vertical="top" wrapText="true"/>
    </xf>
    <xf numFmtId="49" fontId="13" fillId="5" borderId="13" xfId="0" applyBorder="true" applyFill="true" applyAlignment="true" applyNumberFormat="true" applyFont="true">
      <alignment horizontal="justify" vertical="top" wrapText="true"/>
    </xf>
    <xf numFmtId="49" fontId="13" fillId="5" borderId="13" xfId="0" applyBorder="true" applyFill="true" applyAlignment="true" applyNumberFormat="true" applyFont="true">
      <alignment horizontal="justify" vertical="top" wrapText="true"/>
    </xf>
    <xf numFmtId="49" fontId="13" fillId="5" borderId="13" xfId="0" applyBorder="true" applyFill="true" applyAlignment="true" applyNumberFormat="true" applyFont="true">
      <alignment horizontal="justify" vertical="top" wrapText="true"/>
    </xf>
    <xf numFmtId="49" fontId="13" fillId="5" borderId="13" xfId="0" applyBorder="true" applyFill="true" applyAlignment="true" applyNumberFormat="true" applyFont="true">
      <alignment horizontal="justify" vertical="top" wrapText="true"/>
    </xf>
    <xf numFmtId="49" fontId="13" fillId="5" borderId="13" xfId="0" applyBorder="true" applyFill="true" applyAlignment="true" applyNumberFormat="true" applyFont="true">
      <alignment horizontal="justify" vertical="top" wrapText="true"/>
    </xf>
    <xf numFmtId="49" fontId="13" fillId="5" borderId="13" xfId="0" applyBorder="true" applyFill="true" applyAlignment="true" applyNumberFormat="true" applyFont="true">
      <alignment horizontal="justify" vertical="top" wrapText="true"/>
    </xf>
    <xf numFmtId="49" fontId="13" fillId="5" borderId="13" xfId="0" applyBorder="true" applyFill="true" applyAlignment="true" applyNumberFormat="true" applyFont="true">
      <alignment horizontal="justify" vertical="top" wrapText="true"/>
    </xf>
    <xf numFmtId="49" fontId="13" fillId="5" borderId="13" xfId="0" applyBorder="true" applyFill="true" applyAlignment="true" applyNumberFormat="true" applyFont="true">
      <alignment horizontal="justify" vertical="top" wrapText="true"/>
    </xf>
    <xf numFmtId="49" fontId="13" fillId="5" borderId="13" xfId="0" applyBorder="true" applyFill="true" applyAlignment="true" applyNumberFormat="true" applyFont="true">
      <alignment horizontal="justify" vertical="top" wrapText="true"/>
    </xf>
    <xf numFmtId="49" fontId="13" fillId="5" borderId="13" xfId="0" applyBorder="true" applyFill="true" applyAlignment="true" applyNumberFormat="true" applyFont="true">
      <alignment horizontal="justify" vertical="top" wrapText="true"/>
    </xf>
    <xf numFmtId="49" fontId="13" fillId="5" borderId="13" xfId="0" applyBorder="true" applyFill="true" applyAlignment="true" applyNumberFormat="true" applyFont="true">
      <alignment horizontal="justify" vertical="top" wrapText="true"/>
    </xf>
    <xf numFmtId="49" fontId="13" fillId="5" borderId="13" xfId="0" applyBorder="true" applyFill="true" applyAlignment="true" applyNumberFormat="true" applyFont="true">
      <alignment horizontal="justify" vertical="top" wrapText="true"/>
    </xf>
    <xf numFmtId="49" fontId="13" fillId="5" borderId="13" xfId="0" applyBorder="true" applyFill="true" applyAlignment="true" applyNumberFormat="true" applyFont="true">
      <alignment horizontal="justify" vertical="top" wrapText="true"/>
    </xf>
    <xf numFmtId="49" fontId="13" fillId="5" borderId="13" xfId="0" applyBorder="true" applyFill="true" applyAlignment="true" applyNumberFormat="true" applyFont="true">
      <alignment horizontal="justify" vertical="top" wrapText="true"/>
    </xf>
    <xf numFmtId="49" fontId="13" fillId="5" borderId="13" xfId="0" applyBorder="true" applyFill="true" applyAlignment="true" applyNumberFormat="true" applyFont="true">
      <alignment horizontal="justify" vertical="top" wrapText="true"/>
    </xf>
    <xf numFmtId="49" fontId="13" fillId="5" borderId="97" xfId="0" applyBorder="true" applyFill="true" applyAlignment="true" applyNumberFormat="true" applyFont="true">
      <alignment horizontal="justify" vertical="top" wrapText="true"/>
    </xf>
    <xf numFmtId="49" fontId="9" fillId="0" borderId="180" xfId="0" applyBorder="true" applyAlignment="true" applyNumberFormat="true" applyFont="true">
      <alignment horizontal="center" vertical="center"/>
    </xf>
    <xf numFmtId="49" fontId="9" fillId="0" borderId="181" xfId="0" applyBorder="true" applyAlignment="true" applyNumberFormat="true" applyFont="true">
      <alignment horizontal="center" vertical="center"/>
    </xf>
    <xf numFmtId="0" fontId="2" fillId="0" borderId="0" xfId="0" applyFont="true"/>
    <xf numFmtId="0" fontId="19" fillId="0" borderId="0" xfId="0" applyFont="true"/>
    <xf numFmtId="49" fontId="13" fillId="0" borderId="182" xfId="0" applyBorder="true" applyAlignment="true" applyNumberFormat="true" applyFont="true">
      <alignment horizontal="left" vertical="center"/>
    </xf>
    <xf numFmtId="49" fontId="13" fillId="0" borderId="58" xfId="0" applyBorder="true" applyAlignment="true" applyNumberFormat="true" applyFont="true">
      <alignment horizontal="left" vertical="center"/>
    </xf>
    <xf numFmtId="165" fontId="13" fillId="12" borderId="60" xfId="0" applyBorder="true" applyFill="true" applyAlignment="true" applyNumberFormat="true" applyFont="true">
      <alignment vertical="center"/>
    </xf>
    <xf numFmtId="165" fontId="13" fillId="0" borderId="57" xfId="0" applyBorder="true" applyAlignment="true" applyNumberFormat="true" applyFont="true">
      <alignment vertical="center"/>
    </xf>
    <xf numFmtId="165" fontId="13" fillId="0" borderId="58" xfId="0" applyBorder="true" applyAlignment="true" applyNumberFormat="true" applyFont="true">
      <alignment vertical="center"/>
    </xf>
    <xf numFmtId="165" fontId="11" fillId="11" borderId="60" xfId="0" applyBorder="true" applyFill="true" applyAlignment="true" applyNumberFormat="true" applyFont="true">
      <alignment horizontal="right" vertical="center"/>
    </xf>
    <xf numFmtId="0" fontId="13" fillId="0" borderId="0" xfId="0" applyAlignment="true" applyFont="true">
      <alignment vertical="center"/>
    </xf>
    <xf numFmtId="0" fontId="20" fillId="0" borderId="0" xfId="0" applyAlignment="true" applyFont="true">
      <alignment vertical="center"/>
    </xf>
    <xf numFmtId="49" fontId="13" fillId="0" borderId="183" xfId="0" applyBorder="true" applyAlignment="true" applyNumberFormat="true" applyFont="true">
      <alignment horizontal="left" vertical="center"/>
    </xf>
    <xf numFmtId="49" fontId="13" fillId="0" borderId="27" xfId="0" applyBorder="true" applyAlignment="true" applyNumberFormat="true" applyFont="true">
      <alignment horizontal="left" vertical="center"/>
    </xf>
    <xf numFmtId="165" fontId="13" fillId="12" borderId="30" xfId="0" applyBorder="true" applyFill="true" applyAlignment="true" applyNumberFormat="true" applyFont="true">
      <alignment vertical="center"/>
    </xf>
    <xf numFmtId="165" fontId="13" fillId="0" borderId="29" xfId="0" applyBorder="true" applyAlignment="true" applyNumberFormat="true" applyFont="true">
      <alignment vertical="center"/>
    </xf>
    <xf numFmtId="165" fontId="13" fillId="0" borderId="27" xfId="0" applyBorder="true" applyAlignment="true" applyNumberFormat="true" applyFont="true">
      <alignment vertical="center"/>
    </xf>
    <xf numFmtId="165" fontId="11" fillId="11" borderId="30" xfId="0" applyBorder="true" applyFill="true" applyAlignment="true" applyNumberFormat="true" applyFont="true">
      <alignment horizontal="right" vertical="center"/>
    </xf>
    <xf numFmtId="49" fontId="12" fillId="3" borderId="9" xfId="0" applyBorder="true" applyFill="true" applyAlignment="true" applyNumberFormat="true" applyFont="true">
      <alignment horizontal="left" vertical="center"/>
    </xf>
    <xf numFmtId="0" fontId="18" fillId="0" borderId="0" xfId="0" applyAlignment="true" applyFont="true">
      <alignment vertical="center"/>
    </xf>
    <xf numFmtId="165" fontId="13" fillId="0" borderId="50" xfId="0" applyBorder="true" applyAlignment="true" applyNumberFormat="true" applyFont="true">
      <alignment vertical="center"/>
    </xf>
    <xf numFmtId="165" fontId="13" fillId="0" borderId="48" xfId="0" applyBorder="true" applyAlignment="true" applyNumberFormat="true" applyFont="true">
      <alignment vertical="center"/>
    </xf>
    <xf numFmtId="0" fontId="10" fillId="0" borderId="0" xfId="0" applyAlignment="true" applyFont="true">
      <alignment horizontal="center" vertical="center"/>
    </xf>
    <xf numFmtId="0" fontId="10" fillId="0" borderId="0" xfId="0" applyAlignment="true" applyFont="true">
      <alignment vertical="center"/>
    </xf>
    <xf numFmtId="49" fontId="3" fillId="0" borderId="0" xfId="0" applyAlignment="true" applyNumberFormat="true" applyFont="true">
      <alignment horizontal="right" vertical="center"/>
    </xf>
    <xf numFmtId="49" fontId="4" fillId="2" borderId="1" xfId="0" applyBorder="true" applyFill="true" applyAlignment="true" applyNumberFormat="true" applyFont="true">
      <alignment horizontal="center" vertical="center"/>
    </xf>
    <xf numFmtId="49" fontId="4" fillId="2" borderId="2" xfId="0" applyBorder="true" applyFill="true" applyAlignment="true" applyNumberFormat="true" applyFont="true">
      <alignment horizontal="center" vertical="center"/>
    </xf>
    <xf numFmtId="49" fontId="4" fillId="2" borderId="3" xfId="0" applyBorder="true" applyFill="true" applyAlignment="true" applyNumberFormat="true" applyFont="true">
      <alignment horizontal="center" vertical="center"/>
    </xf>
    <xf numFmtId="49" fontId="4" fillId="0" borderId="0" xfId="0" applyAlignment="true" applyNumberFormat="true" applyFont="true">
      <alignment vertical="center"/>
    </xf>
    <xf numFmtId="0" fontId="3" fillId="0" borderId="0" xfId="0" applyAlignment="true" applyFont="true">
      <alignment vertical="center"/>
    </xf>
    <xf numFmtId="0" fontId="5" fillId="0" borderId="0" xfId="0" applyAlignment="true" applyFont="true">
      <alignment vertical="center"/>
    </xf>
    <xf numFmtId="0" fontId="21" fillId="0" borderId="0" xfId="0" applyAlignment="true" applyFont="true">
      <alignment horizontal="center" vertical="center"/>
    </xf>
    <xf numFmtId="167" fontId="3" fillId="0" borderId="0" xfId="0" applyAlignment="true" applyNumberFormat="true" applyFont="true">
      <alignment vertical="center"/>
    </xf>
    <xf numFmtId="49" fontId="4" fillId="2" borderId="4" xfId="0" applyBorder="true" applyFill="true" applyAlignment="true" applyNumberFormat="true" applyFont="true">
      <alignment horizontal="center" vertical="center"/>
    </xf>
    <xf numFmtId="49" fontId="4" fillId="2" borderId="5" xfId="0" applyBorder="true" applyFill="true" applyAlignment="true" applyNumberFormat="true" applyFont="true">
      <alignment horizontal="center" vertical="center"/>
    </xf>
    <xf numFmtId="49" fontId="4" fillId="2" borderId="6" xfId="0" applyBorder="true" applyFill="true" applyAlignment="true" applyNumberFormat="true" applyFont="true">
      <alignment horizontal="center" vertical="center"/>
    </xf>
    <xf numFmtId="49" fontId="4" fillId="0" borderId="0" xfId="0" applyAlignment="true" applyNumberFormat="true" applyFont="true">
      <alignment horizontal="center" vertical="center"/>
    </xf>
    <xf numFmtId="167" fontId="3" fillId="0" borderId="0" xfId="0" applyAlignment="true" applyNumberFormat="true" applyFont="true">
      <alignment horizontal="center" vertical="center"/>
    </xf>
    <xf numFmtId="167" fontId="5" fillId="0" borderId="0" xfId="0" applyAlignment="true" applyNumberFormat="true" applyFont="true">
      <alignment horizontal="center" vertical="center"/>
    </xf>
    <xf numFmtId="167" fontId="3" fillId="0" borderId="0" xfId="0" applyAlignment="true" applyNumberFormat="true" applyFont="true">
      <alignment horizontal="left" vertical="center"/>
    </xf>
    <xf numFmtId="49" fontId="3" fillId="0" borderId="0" xfId="0" applyAlignment="true" applyNumberFormat="true" applyFont="true">
      <alignment horizontal="left" vertical="center"/>
    </xf>
    <xf numFmtId="49" fontId="3" fillId="0" borderId="0" xfId="0" applyAlignment="true" applyNumberFormat="true" applyFont="true">
      <alignment horizontal="center" vertical="center"/>
    </xf>
    <xf numFmtId="0" fontId="22" fillId="0" borderId="0" xfId="0" applyFont="true"/>
    <xf numFmtId="49" fontId="3" fillId="0" borderId="0" xfId="0" applyAlignment="true" applyNumberFormat="true" applyFont="true">
      <alignment vertical="center"/>
    </xf>
    <xf numFmtId="0" fontId="5" fillId="0" borderId="0" xfId="0" applyFont="true"/>
    <xf numFmtId="0" fontId="3" fillId="0" borderId="0" xfId="0" applyFont="true"/>
    <xf numFmtId="0" fontId="4" fillId="3" borderId="0" xfId="0" applyFill="true" applyAlignment="true" applyFont="true">
      <alignment horizontal="center" vertical="center" wrapText="true"/>
    </xf>
    <xf numFmtId="0" fontId="4" fillId="3" borderId="11" xfId="0" applyBorder="true" applyFill="true" applyAlignment="true" applyFont="true">
      <alignment horizontal="center" vertical="center"/>
    </xf>
    <xf numFmtId="49" fontId="4" fillId="3" borderId="2" xfId="0" applyBorder="true" applyFill="true" applyAlignment="true" applyNumberFormat="true" applyFont="true">
      <alignment horizontal="center" vertical="center" wrapText="true"/>
    </xf>
    <xf numFmtId="49" fontId="4" fillId="3" borderId="3" xfId="0" applyBorder="true" applyFill="true" applyAlignment="true" applyNumberFormat="true" applyFont="true">
      <alignment horizontal="center" vertical="center" wrapText="true"/>
    </xf>
    <xf numFmtId="49" fontId="4" fillId="3" borderId="1" xfId="0" applyBorder="true" applyFill="true" applyAlignment="true" applyNumberFormat="true" applyFont="true">
      <alignment horizontal="center" vertical="center" wrapText="true"/>
    </xf>
    <xf numFmtId="0" fontId="4" fillId="3" borderId="2" xfId="0" applyBorder="true" applyFill="true" applyAlignment="true" applyFont="true">
      <alignment horizontal="center" vertical="center"/>
    </xf>
    <xf numFmtId="0" fontId="4" fillId="3" borderId="3" xfId="0" applyBorder="true" applyFill="true" applyAlignment="true" applyFont="true">
      <alignment horizontal="center" vertical="center"/>
    </xf>
    <xf numFmtId="0" fontId="4" fillId="3" borderId="1" xfId="0" applyBorder="true" applyFill="true" applyAlignment="true" applyFont="true">
      <alignment horizontal="center" vertical="center"/>
    </xf>
    <xf numFmtId="0" fontId="4" fillId="3" borderId="2" xfId="0" applyBorder="true" applyFill="true" applyAlignment="true" applyFont="true">
      <alignment horizontal="center" vertical="center" wrapText="true"/>
    </xf>
    <xf numFmtId="0" fontId="4" fillId="3" borderId="3" xfId="0" applyBorder="true" applyFill="true" applyAlignment="true" applyFont="true">
      <alignment horizontal="center" vertical="center" wrapText="true"/>
    </xf>
    <xf numFmtId="0" fontId="5" fillId="0" borderId="0" xfId="0" applyAlignment="true" applyFont="true">
      <alignment horizontal="center" vertical="center"/>
    </xf>
    <xf numFmtId="49" fontId="4" fillId="3" borderId="5" xfId="0" applyBorder="true" applyFill="true" applyAlignment="true" applyNumberFormat="true" applyFont="true">
      <alignment horizontal="center" vertical="center" wrapText="true"/>
    </xf>
    <xf numFmtId="49" fontId="4" fillId="3" borderId="64" xfId="0" applyBorder="true" applyFill="true" applyAlignment="true" applyNumberFormat="true" applyFont="true">
      <alignment horizontal="center" vertical="center" wrapText="true"/>
    </xf>
    <xf numFmtId="0" fontId="4" fillId="3" borderId="15" xfId="0" applyBorder="true" applyFill="true" applyAlignment="true" applyFont="true">
      <alignment horizontal="center" vertical="center" wrapText="true"/>
    </xf>
    <xf numFmtId="0" fontId="4" fillId="3" borderId="5" xfId="0" applyBorder="true" applyFill="true" applyAlignment="true" applyFont="true">
      <alignment horizontal="center" vertical="center" wrapText="true"/>
    </xf>
    <xf numFmtId="49" fontId="4" fillId="3" borderId="10" xfId="0" applyBorder="true" applyFill="true" applyAlignment="true" applyNumberFormat="true" applyFont="true">
      <alignment horizontal="center" vertical="center" wrapText="true"/>
    </xf>
    <xf numFmtId="0" fontId="4" fillId="3" borderId="128" xfId="0" applyBorder="true" applyFill="true" applyAlignment="true" applyFont="true">
      <alignment horizontal="center" vertical="center" wrapText="true"/>
    </xf>
    <xf numFmtId="0" fontId="4" fillId="3" borderId="10" xfId="0" applyBorder="true" applyFill="true" applyAlignment="true" applyFont="true">
      <alignment horizontal="center" vertical="center" wrapText="true"/>
    </xf>
    <xf numFmtId="0" fontId="8" fillId="0" borderId="119" xfId="0" applyBorder="true" applyAlignment="true" applyFont="true">
      <alignment horizontal="left" vertical="center"/>
    </xf>
    <xf numFmtId="0" fontId="8" fillId="0" borderId="120" xfId="0" applyBorder="true" applyAlignment="true" applyFont="true">
      <alignment horizontal="left" vertical="center"/>
    </xf>
    <xf numFmtId="165" fontId="7" fillId="0" borderId="45" xfId="0" applyBorder="true" applyAlignment="true" applyNumberFormat="true" applyFont="true">
      <alignment horizontal="center" vertical="center"/>
    </xf>
    <xf numFmtId="165" fontId="7" fillId="0" borderId="43" xfId="0" applyBorder="true" applyAlignment="true" applyNumberFormat="true" applyFont="true">
      <alignment horizontal="center" vertical="center"/>
    </xf>
    <xf numFmtId="165" fontId="7" fillId="0" borderId="44" xfId="0" applyBorder="true" applyAlignment="true" applyNumberFormat="true" applyFont="true">
      <alignment horizontal="center" vertical="center"/>
    </xf>
    <xf numFmtId="165" fontId="7" fillId="0" borderId="83" xfId="0" applyBorder="true" applyAlignment="true" applyNumberFormat="true" applyFont="true">
      <alignment horizontal="center" vertical="center"/>
    </xf>
    <xf numFmtId="165" fontId="7" fillId="0" borderId="46" xfId="0" applyBorder="true" applyAlignment="true" applyNumberFormat="true" applyFont="true">
      <alignment horizontal="center" vertical="center"/>
    </xf>
    <xf numFmtId="0" fontId="8" fillId="0" borderId="0" xfId="0" applyAlignment="true" applyFont="true">
      <alignment vertical="center"/>
    </xf>
    <xf numFmtId="0" fontId="8" fillId="0" borderId="110" xfId="0" applyBorder="true" applyAlignment="true" applyFont="true">
      <alignment horizontal="left" vertical="center"/>
    </xf>
    <xf numFmtId="0" fontId="8" fillId="0" borderId="111" xfId="0" applyBorder="true" applyAlignment="true" applyFont="true">
      <alignment horizontal="left" vertical="center"/>
    </xf>
    <xf numFmtId="165" fontId="7" fillId="0" borderId="29" xfId="0" applyBorder="true" applyAlignment="true" applyNumberFormat="true" applyFont="true">
      <alignment horizontal="center" vertical="center"/>
    </xf>
    <xf numFmtId="165" fontId="7" fillId="0" borderId="27" xfId="0" applyBorder="true" applyAlignment="true" applyNumberFormat="true" applyFont="true">
      <alignment horizontal="center" vertical="center"/>
    </xf>
    <xf numFmtId="165" fontId="7" fillId="0" borderId="28" xfId="0" applyBorder="true" applyAlignment="true" applyNumberFormat="true" applyFont="true">
      <alignment horizontal="center" vertical="center"/>
    </xf>
    <xf numFmtId="165" fontId="7" fillId="0" borderId="77" xfId="0" applyBorder="true" applyAlignment="true" applyNumberFormat="true" applyFont="true">
      <alignment horizontal="center" vertical="center"/>
    </xf>
    <xf numFmtId="165" fontId="7" fillId="0" borderId="30" xfId="0" applyBorder="true" applyAlignment="true" applyNumberFormat="true" applyFont="true">
      <alignment horizontal="center" vertical="center"/>
    </xf>
    <xf numFmtId="0" fontId="8" fillId="0" borderId="114" xfId="0" applyBorder="true" applyAlignment="true" applyFont="true">
      <alignment horizontal="left" vertical="center"/>
    </xf>
    <xf numFmtId="0" fontId="8" fillId="0" borderId="115" xfId="0" applyBorder="true" applyAlignment="true" applyFont="true">
      <alignment horizontal="left" vertical="center"/>
    </xf>
    <xf numFmtId="165" fontId="7" fillId="0" borderId="35" xfId="0" applyBorder="true" applyAlignment="true" applyNumberFormat="true" applyFont="true">
      <alignment horizontal="center" vertical="center"/>
    </xf>
    <xf numFmtId="165" fontId="7" fillId="0" borderId="33" xfId="0" applyBorder="true" applyAlignment="true" applyNumberFormat="true" applyFont="true">
      <alignment horizontal="center" vertical="center"/>
    </xf>
    <xf numFmtId="165" fontId="7" fillId="0" borderId="34" xfId="0" applyBorder="true" applyAlignment="true" applyNumberFormat="true" applyFont="true">
      <alignment horizontal="center" vertical="center"/>
    </xf>
    <xf numFmtId="165" fontId="7" fillId="0" borderId="79" xfId="0" applyBorder="true" applyAlignment="true" applyNumberFormat="true" applyFont="true">
      <alignment horizontal="center" vertical="center"/>
    </xf>
    <xf numFmtId="165" fontId="7" fillId="0" borderId="36" xfId="0" applyBorder="true" applyAlignment="true" applyNumberFormat="true" applyFont="true">
      <alignment horizontal="center" vertical="center"/>
    </xf>
    <xf numFmtId="0" fontId="4" fillId="3" borderId="0" xfId="0" applyFill="true" applyAlignment="true" applyFont="true">
      <alignment vertical="center"/>
    </xf>
    <xf numFmtId="0" fontId="4" fillId="3" borderId="11" xfId="0" applyBorder="true" applyFill="true" applyAlignment="true" applyFont="true">
      <alignment vertical="center"/>
    </xf>
    <xf numFmtId="165" fontId="4" fillId="3" borderId="128" xfId="0" applyBorder="true" applyFill="true" applyAlignment="true" applyNumberFormat="true" applyFont="true">
      <alignment horizontal="center" vertical="center"/>
    </xf>
    <xf numFmtId="165" fontId="4" fillId="3" borderId="10" xfId="0" applyBorder="true" applyFill="true" applyAlignment="true" applyNumberFormat="true" applyFont="true">
      <alignment vertical="center"/>
    </xf>
    <xf numFmtId="165" fontId="4" fillId="3" borderId="10" xfId="0" applyBorder="true" applyFill="true" applyAlignment="true" applyNumberFormat="true" applyFont="true">
      <alignment horizontal="center" vertical="center"/>
    </xf>
    <xf numFmtId="49" fontId="5" fillId="0" borderId="0" xfId="0" applyAlignment="true" applyNumberFormat="true" applyFont="true">
      <alignment vertical="center"/>
    </xf>
    <xf numFmtId="49" fontId="4" fillId="3" borderId="15" xfId="0" applyBorder="true" applyFill="true" applyAlignment="true" applyNumberFormat="true" applyFont="true">
      <alignment horizontal="center" vertical="center" wrapText="true"/>
    </xf>
    <xf numFmtId="0" fontId="4" fillId="3" borderId="74" xfId="0" applyBorder="true" applyFill="true" applyAlignment="true" applyFont="true">
      <alignment horizontal="center" vertical="center" wrapText="true"/>
    </xf>
    <xf numFmtId="49" fontId="4" fillId="3" borderId="74" xfId="0" applyBorder="true" applyFill="true" applyAlignment="true" applyNumberFormat="true" applyFont="true">
      <alignment horizontal="center" vertical="center" wrapText="true"/>
    </xf>
    <xf numFmtId="0" fontId="4" fillId="3" borderId="6" xfId="0" applyBorder="true" applyFill="true" applyAlignment="true" applyFont="true">
      <alignment horizontal="left" vertical="center"/>
    </xf>
    <xf numFmtId="49" fontId="4" fillId="3" borderId="6" xfId="0" applyBorder="true" applyFill="true" applyAlignment="true" applyNumberFormat="true" applyFont="true">
      <alignment horizontal="left" vertical="center"/>
    </xf>
    <xf numFmtId="0" fontId="4" fillId="3" borderId="6" xfId="0" applyBorder="true" applyFill="true" applyAlignment="true" applyFont="true">
      <alignment vertical="center"/>
    </xf>
    <xf numFmtId="0" fontId="4" fillId="3" borderId="3" xfId="0" applyBorder="true" applyFill="true" applyAlignment="true" applyFont="true">
      <alignment vertical="center"/>
    </xf>
    <xf numFmtId="0" fontId="4" fillId="3" borderId="1" xfId="0" applyBorder="true" applyFill="true" applyAlignment="true" applyFont="true">
      <alignment vertical="center"/>
    </xf>
    <xf numFmtId="165" fontId="4" fillId="3" borderId="74" xfId="0" applyBorder="true" applyFill="true" applyAlignment="true" applyNumberFormat="true" applyFont="true">
      <alignment horizontal="center" vertical="center"/>
    </xf>
    <xf numFmtId="165" fontId="4" fillId="3" borderId="2" xfId="0" applyBorder="true" applyFill="true" applyAlignment="true" applyNumberFormat="true" applyFont="true">
      <alignment horizontal="center" vertical="center"/>
    </xf>
    <xf numFmtId="0" fontId="4" fillId="3" borderId="8" xfId="0" applyBorder="true" applyFill="true" applyAlignment="true" applyFont="true">
      <alignment horizontal="left" vertical="center"/>
    </xf>
    <xf numFmtId="49" fontId="4" fillId="3" borderId="8" xfId="0" applyBorder="true" applyFill="true" applyAlignment="true" applyNumberFormat="true" applyFont="true">
      <alignment horizontal="left" vertical="center"/>
    </xf>
    <xf numFmtId="0" fontId="4" fillId="3" borderId="8" xfId="0" applyBorder="true" applyFill="true" applyAlignment="true" applyFont="true">
      <alignment vertical="center"/>
    </xf>
    <xf numFmtId="0" fontId="5" fillId="0" borderId="0" xfId="0" applyAlignment="true" applyFont="true">
      <alignment horizontal="left" vertical="center"/>
    </xf>
    <xf numFmtId="165" fontId="7" fillId="0" borderId="0" xfId="0" applyAlignment="true" applyNumberFormat="true" applyFont="true">
      <alignment horizontal="center" vertical="center"/>
    </xf>
    <xf numFmtId="49" fontId="23" fillId="0" borderId="0" xfId="0" applyAlignment="true" applyNumberFormat="true" applyFont="true">
      <alignment vertical="center"/>
    </xf>
    <xf numFmtId="49" fontId="24" fillId="0" borderId="0" xfId="0" applyAlignment="true" applyNumberFormat="true" applyFont="true">
      <alignment vertical="center"/>
    </xf>
    <xf numFmtId="165" fontId="24" fillId="0" borderId="0" xfId="0" applyAlignment="true" applyNumberFormat="true" applyFont="true">
      <alignment vertical="center"/>
    </xf>
    <xf numFmtId="165" fontId="23" fillId="0" borderId="0" xfId="0" applyAlignment="true" applyNumberFormat="true" applyFont="true">
      <alignment vertical="center"/>
    </xf>
    <xf numFmtId="49" fontId="3" fillId="0" borderId="0" xfId="0" applyNumberFormat="true" applyFont="true"/>
    <xf numFmtId="0" fontId="4" fillId="3" borderId="11" xfId="0" applyBorder="true" applyFill="true" applyAlignment="true" applyFont="true">
      <alignment horizontal="center" vertical="center" wrapText="true"/>
    </xf>
    <xf numFmtId="0" fontId="4" fillId="3" borderId="64" xfId="0" applyBorder="true" applyFill="true" applyAlignment="true" applyFont="true">
      <alignment horizontal="center" vertical="center" wrapText="true"/>
    </xf>
    <xf numFmtId="0" fontId="4" fillId="3" borderId="7" xfId="0" applyBorder="true" applyFill="true" applyAlignment="true" applyFont="true">
      <alignment horizontal="center" vertical="center" wrapText="true"/>
    </xf>
    <xf numFmtId="0" fontId="4" fillId="3" borderId="1" xfId="0" applyBorder="true" applyFill="true" applyAlignment="true" applyFont="true">
      <alignment horizontal="center" vertical="center" wrapText="true"/>
    </xf>
    <xf numFmtId="165" fontId="4" fillId="3" borderId="8" xfId="0" applyBorder="true" applyFill="true" applyAlignment="true" applyNumberFormat="true" applyFont="true">
      <alignment horizontal="left" vertical="center"/>
    </xf>
    <xf numFmtId="165" fontId="7" fillId="4" borderId="43" xfId="0" applyBorder="true" applyFill="true" applyAlignment="true" applyNumberFormat="true" applyFont="true">
      <alignment horizontal="center" vertical="center"/>
    </xf>
    <xf numFmtId="165" fontId="7" fillId="5" borderId="43" xfId="0" applyBorder="true" applyFill="true" applyAlignment="true" applyNumberFormat="true" applyFont="true">
      <alignment horizontal="center" vertical="center"/>
    </xf>
    <xf numFmtId="165" fontId="7" fillId="5" borderId="43" xfId="0" applyBorder="true" applyFill="true" applyAlignment="true" applyNumberFormat="true" applyFont="true">
      <alignment horizontal="center" vertical="center"/>
    </xf>
    <xf numFmtId="165" fontId="7" fillId="5" borderId="43" xfId="0" applyBorder="true" applyFill="true" applyAlignment="true" applyNumberFormat="true" applyFont="true">
      <alignment horizontal="center" vertical="center"/>
    </xf>
    <xf numFmtId="165" fontId="7" fillId="5" borderId="43" xfId="0" applyBorder="true" applyFill="true" applyAlignment="true" applyNumberFormat="true" applyFont="true">
      <alignment horizontal="center" vertical="center"/>
    </xf>
    <xf numFmtId="165" fontId="7" fillId="5" borderId="43" xfId="0" applyBorder="true" applyFill="true" applyAlignment="true" applyNumberFormat="true" applyFont="true">
      <alignment horizontal="center" vertical="center"/>
    </xf>
    <xf numFmtId="165" fontId="7" fillId="5" borderId="43" xfId="0" applyBorder="true" applyFill="true" applyAlignment="true" applyNumberFormat="true" applyFont="true">
      <alignment horizontal="center" vertical="center"/>
    </xf>
    <xf numFmtId="165" fontId="7" fillId="5" borderId="43" xfId="0" applyBorder="true" applyFill="true" applyAlignment="true" applyNumberFormat="true" applyFont="true">
      <alignment horizontal="center" vertical="center"/>
    </xf>
    <xf numFmtId="165" fontId="7" fillId="5" borderId="43" xfId="0" applyBorder="true" applyFill="true" applyAlignment="true" applyNumberFormat="true" applyFont="true">
      <alignment horizontal="center" vertical="center"/>
    </xf>
    <xf numFmtId="165" fontId="7" fillId="5" borderId="43" xfId="0" applyBorder="true" applyFill="true" applyAlignment="true" applyNumberFormat="true" applyFont="true">
      <alignment horizontal="center" vertical="center"/>
    </xf>
    <xf numFmtId="165" fontId="7" fillId="5" borderId="43" xfId="0" applyBorder="true" applyFill="true" applyAlignment="true" applyNumberFormat="true" applyFont="true">
      <alignment horizontal="center" vertical="center"/>
    </xf>
    <xf numFmtId="165" fontId="7" fillId="5" borderId="43" xfId="0" applyBorder="true" applyFill="true" applyAlignment="true" applyNumberFormat="true" applyFont="true">
      <alignment horizontal="center" vertical="center"/>
    </xf>
    <xf numFmtId="165" fontId="7" fillId="5" borderId="43" xfId="0" applyBorder="true" applyFill="true" applyAlignment="true" applyNumberFormat="true" applyFont="true">
      <alignment horizontal="center" vertical="center"/>
    </xf>
    <xf numFmtId="165" fontId="7" fillId="5" borderId="43" xfId="0" applyBorder="true" applyFill="true" applyAlignment="true" applyNumberFormat="true" applyFont="true">
      <alignment horizontal="center" vertical="center"/>
    </xf>
    <xf numFmtId="165" fontId="7" fillId="5" borderId="43" xfId="0" applyBorder="true" applyFill="true" applyAlignment="true" applyNumberFormat="true" applyFont="true">
      <alignment horizontal="center" vertical="center"/>
    </xf>
    <xf numFmtId="165" fontId="7" fillId="5" borderId="43" xfId="0" applyBorder="true" applyFill="true" applyAlignment="true" applyNumberFormat="true" applyFont="true">
      <alignment horizontal="center" vertical="center"/>
    </xf>
    <xf numFmtId="165" fontId="7" fillId="5" borderId="43" xfId="0" applyBorder="true" applyFill="true" applyAlignment="true" applyNumberFormat="true" applyFont="true">
      <alignment horizontal="center" vertical="center"/>
    </xf>
    <xf numFmtId="165" fontId="7" fillId="5" borderId="43" xfId="0" applyBorder="true" applyFill="true" applyAlignment="true" applyNumberFormat="true" applyFont="true">
      <alignment horizontal="center" vertical="center"/>
    </xf>
    <xf numFmtId="165" fontId="7" fillId="5" borderId="43" xfId="0" applyBorder="true" applyFill="true" applyAlignment="true" applyNumberFormat="true" applyFont="true">
      <alignment horizontal="center" vertical="center"/>
    </xf>
    <xf numFmtId="165" fontId="7" fillId="5" borderId="43" xfId="0" applyBorder="true" applyFill="true" applyAlignment="true" applyNumberFormat="true" applyFont="true">
      <alignment horizontal="center" vertical="center"/>
    </xf>
    <xf numFmtId="165" fontId="7" fillId="5" borderId="43" xfId="0" applyBorder="true" applyFill="true" applyAlignment="true" applyNumberFormat="true" applyFont="true">
      <alignment horizontal="center" vertical="center"/>
    </xf>
    <xf numFmtId="165" fontId="7" fillId="5" borderId="43" xfId="0" applyBorder="true" applyFill="true" applyAlignment="true" applyNumberFormat="true" applyFont="true">
      <alignment horizontal="center" vertical="center"/>
    </xf>
    <xf numFmtId="165" fontId="7" fillId="5" borderId="43" xfId="0" applyBorder="true" applyFill="true" applyAlignment="true" applyNumberFormat="true" applyFont="true">
      <alignment horizontal="center" vertical="center"/>
    </xf>
    <xf numFmtId="165" fontId="7" fillId="5" borderId="43" xfId="0" applyBorder="true" applyFill="true" applyAlignment="true" applyNumberFormat="true" applyFont="true">
      <alignment horizontal="center" vertical="center"/>
    </xf>
    <xf numFmtId="165" fontId="7" fillId="5" borderId="43" xfId="0" applyBorder="true" applyFill="true" applyAlignment="true" applyNumberFormat="true" applyFont="true">
      <alignment horizontal="center" vertical="center"/>
    </xf>
    <xf numFmtId="165" fontId="7" fillId="5" borderId="43" xfId="0" applyBorder="true" applyFill="true" applyAlignment="true" applyNumberFormat="true" applyFont="true">
      <alignment horizontal="center" vertical="center"/>
    </xf>
    <xf numFmtId="165" fontId="7" fillId="5" borderId="43" xfId="0" applyBorder="true" applyFill="true" applyAlignment="true" applyNumberFormat="true" applyFont="true">
      <alignment horizontal="center" vertical="center"/>
    </xf>
    <xf numFmtId="165" fontId="7" fillId="5" borderId="43" xfId="0" applyBorder="true" applyFill="true" applyAlignment="true" applyNumberFormat="true" applyFont="true">
      <alignment horizontal="center" vertical="center"/>
    </xf>
    <xf numFmtId="165" fontId="7" fillId="5" borderId="43" xfId="0" applyBorder="true" applyFill="true" applyAlignment="true" applyNumberFormat="true" applyFont="true">
      <alignment horizontal="center" vertical="center"/>
    </xf>
    <xf numFmtId="165" fontId="7" fillId="5" borderId="43" xfId="0" applyBorder="true" applyFill="true" applyAlignment="true" applyNumberFormat="true" applyFont="true">
      <alignment horizontal="center" vertical="center"/>
    </xf>
    <xf numFmtId="165" fontId="7" fillId="5" borderId="43" xfId="0" applyBorder="true" applyFill="true" applyAlignment="true" applyNumberFormat="true" applyFont="true">
      <alignment horizontal="center" vertical="center"/>
    </xf>
    <xf numFmtId="165" fontId="7" fillId="5" borderId="43" xfId="0" applyBorder="true" applyFill="true" applyAlignment="true" applyNumberFormat="true" applyFont="true">
      <alignment horizontal="center" vertical="center"/>
    </xf>
    <xf numFmtId="165" fontId="7" fillId="5" borderId="43" xfId="0" applyBorder="true" applyFill="true" applyAlignment="true" applyNumberFormat="true" applyFont="true">
      <alignment horizontal="center" vertical="center"/>
    </xf>
    <xf numFmtId="165" fontId="7" fillId="5" borderId="43" xfId="0" applyBorder="true" applyFill="true" applyAlignment="true" applyNumberFormat="true" applyFont="true">
      <alignment horizontal="center" vertical="center"/>
    </xf>
    <xf numFmtId="165" fontId="7" fillId="5" borderId="43" xfId="0" applyBorder="true" applyFill="true" applyAlignment="true" applyNumberFormat="true" applyFont="true">
      <alignment horizontal="center" vertical="center"/>
    </xf>
    <xf numFmtId="165" fontId="7" fillId="5" borderId="43" xfId="0" applyBorder="true" applyFill="true" applyAlignment="true" applyNumberFormat="true" applyFont="true">
      <alignment horizontal="center" vertical="center"/>
    </xf>
    <xf numFmtId="165" fontId="7" fillId="5" borderId="43" xfId="0" applyBorder="true" applyFill="true" applyAlignment="true" applyNumberFormat="true" applyFont="true">
      <alignment horizontal="center" vertical="center"/>
    </xf>
    <xf numFmtId="165" fontId="7" fillId="5" borderId="43" xfId="0" applyBorder="true" applyFill="true" applyAlignment="true" applyNumberFormat="true" applyFont="true">
      <alignment horizontal="center" vertical="center"/>
    </xf>
    <xf numFmtId="165" fontId="7" fillId="5" borderId="43" xfId="0" applyBorder="true" applyFill="true" applyAlignment="true" applyNumberFormat="true" applyFont="true">
      <alignment horizontal="center" vertical="center"/>
    </xf>
    <xf numFmtId="165" fontId="7" fillId="5" borderId="43" xfId="0" applyBorder="true" applyFill="true" applyAlignment="true" applyNumberFormat="true" applyFont="true">
      <alignment horizontal="center" vertical="center"/>
    </xf>
    <xf numFmtId="165" fontId="7" fillId="5" borderId="43" xfId="0" applyBorder="true" applyFill="true" applyAlignment="true" applyNumberFormat="true" applyFont="true">
      <alignment horizontal="center" vertical="center"/>
    </xf>
    <xf numFmtId="165" fontId="7" fillId="5" borderId="43" xfId="0" applyBorder="true" applyFill="true" applyAlignment="true" applyNumberFormat="true" applyFont="true">
      <alignment horizontal="center" vertical="center"/>
    </xf>
    <xf numFmtId="165" fontId="7" fillId="5" borderId="43" xfId="0" applyBorder="true" applyFill="true" applyAlignment="true" applyNumberFormat="true" applyFont="true">
      <alignment horizontal="center" vertical="center"/>
    </xf>
    <xf numFmtId="165" fontId="7" fillId="5" borderId="43" xfId="0" applyBorder="true" applyFill="true" applyAlignment="true" applyNumberFormat="true" applyFont="true">
      <alignment horizontal="center" vertical="center"/>
    </xf>
    <xf numFmtId="165" fontId="7" fillId="5" borderId="43" xfId="0" applyBorder="true" applyFill="true" applyAlignment="true" applyNumberFormat="true" applyFont="true">
      <alignment horizontal="center" vertical="center"/>
    </xf>
    <xf numFmtId="165" fontId="7" fillId="5" borderId="43" xfId="0" applyBorder="true" applyFill="true" applyAlignment="true" applyNumberFormat="true" applyFont="true">
      <alignment horizontal="center" vertical="center"/>
    </xf>
    <xf numFmtId="165" fontId="7" fillId="5" borderId="43" xfId="0" applyBorder="true" applyFill="true" applyAlignment="true" applyNumberFormat="true" applyFont="true">
      <alignment horizontal="center" vertical="center"/>
    </xf>
    <xf numFmtId="165" fontId="7" fillId="5" borderId="43" xfId="0" applyBorder="true" applyFill="true" applyAlignment="true" applyNumberFormat="true" applyFont="true">
      <alignment horizontal="center" vertical="center"/>
    </xf>
    <xf numFmtId="165" fontId="7" fillId="5" borderId="43" xfId="0" applyBorder="true" applyFill="true" applyAlignment="true" applyNumberFormat="true" applyFont="true">
      <alignment horizontal="center" vertical="center"/>
    </xf>
    <xf numFmtId="0" fontId="25" fillId="3" borderId="8" xfId="0" applyBorder="true" applyFill="true" applyAlignment="true" applyFont="true">
      <alignment vertical="center"/>
    </xf>
    <xf numFmtId="0" fontId="6" fillId="3" borderId="0" xfId="0" applyFill="true" applyAlignment="true" applyFont="true">
      <alignment vertical="center"/>
    </xf>
    <xf numFmtId="0" fontId="6" fillId="3" borderId="11" xfId="0" applyBorder="true" applyFill="true" applyAlignment="true" applyFont="true">
      <alignment vertical="center"/>
    </xf>
    <xf numFmtId="165" fontId="6" fillId="3" borderId="128" xfId="0" applyBorder="true" applyFill="true" applyAlignment="true" applyNumberFormat="true" applyFont="true">
      <alignment horizontal="center" vertical="center"/>
    </xf>
    <xf numFmtId="165" fontId="16" fillId="3" borderId="128" xfId="0" applyBorder="true" applyFill="true" applyAlignment="true" applyNumberFormat="true" applyFont="true">
      <alignment horizontal="center" vertical="center"/>
    </xf>
    <xf numFmtId="165" fontId="6" fillId="3" borderId="10" xfId="0" applyBorder="true" applyFill="true" applyAlignment="true" applyNumberFormat="true" applyFont="true">
      <alignment horizontal="center" vertical="center"/>
    </xf>
    <xf numFmtId="0" fontId="7" fillId="0" borderId="0" xfId="0" applyAlignment="true" applyFont="true">
      <alignment vertical="center"/>
    </xf>
    <xf numFmtId="0" fontId="3" fillId="0" borderId="184" xfId="0" applyBorder="true" applyAlignment="true" applyFont="true">
      <alignment vertical="center"/>
    </xf>
    <xf numFmtId="0" fontId="22" fillId="0" borderId="184" xfId="0" applyBorder="true" applyAlignment="true" applyFont="true">
      <alignment horizontal="left" vertical="center"/>
    </xf>
    <xf numFmtId="49" fontId="7" fillId="0" borderId="185" xfId="0" applyBorder="true" applyAlignment="true" applyNumberFormat="true" applyFont="true">
      <alignment horizontal="center" vertical="center"/>
    </xf>
    <xf numFmtId="49" fontId="8" fillId="0" borderId="184" xfId="0" applyBorder="true" applyAlignment="true" applyNumberFormat="true" applyFont="true">
      <alignment horizontal="center" vertical="center"/>
    </xf>
    <xf numFmtId="49" fontId="7" fillId="0" borderId="184" xfId="0" applyBorder="true" applyAlignment="true" applyNumberFormat="true" applyFont="true">
      <alignment horizontal="center" vertical="center"/>
    </xf>
    <xf numFmtId="0" fontId="8" fillId="4" borderId="185" xfId="0" applyBorder="true" applyFill="true" applyAlignment="true" applyFont="true">
      <alignment horizontal="justify" vertical="top" wrapText="true"/>
    </xf>
    <xf numFmtId="0" fontId="8" fillId="0" borderId="184" xfId="0" applyBorder="true" applyAlignment="true" applyFont="true">
      <alignment horizontal="justify" vertical="top" wrapText="true"/>
    </xf>
    <xf numFmtId="0" fontId="8" fillId="0" borderId="186" xfId="0" applyBorder="true" applyAlignment="true" applyFont="true">
      <alignment horizontal="justify" vertical="top" wrapText="true"/>
    </xf>
    <xf numFmtId="0" fontId="8" fillId="5" borderId="185" xfId="0" applyBorder="true" applyFill="true" applyAlignment="true" applyFont="true">
      <alignment horizontal="justify" vertical="top" wrapText="true"/>
    </xf>
    <xf numFmtId="0" fontId="8" fillId="0" borderId="185" xfId="0" applyBorder="true" applyAlignment="true" applyFont="true">
      <alignment horizontal="justify" vertical="top" wrapText="true"/>
    </xf>
    <xf numFmtId="0" fontId="7" fillId="0" borderId="185" xfId="0" applyBorder="true" applyAlignment="true" applyFont="true">
      <alignment horizontal="justify" vertical="top" wrapText="true"/>
    </xf>
    <xf numFmtId="0" fontId="7" fillId="0" borderId="184" xfId="0" applyBorder="true" applyAlignment="true" applyFont="true">
      <alignment horizontal="justify" vertical="top" wrapText="true"/>
    </xf>
    <xf numFmtId="0" fontId="7" fillId="0" borderId="186" xfId="0" applyBorder="true" applyAlignment="true" applyFont="true">
      <alignment horizontal="justify" vertical="top" wrapText="true"/>
    </xf>
    <xf numFmtId="0" fontId="26" fillId="0" borderId="0" xfId="0" applyAlignment="true" applyFont="true">
      <alignment horizontal="left" vertical="center"/>
    </xf>
    <xf numFmtId="49" fontId="27" fillId="0" borderId="0" xfId="0" applyAlignment="true" applyNumberFormat="true" applyFont="true">
      <alignment vertical="center"/>
    </xf>
    <xf numFmtId="49" fontId="28" fillId="0" borderId="0" xfId="0" applyAlignment="true" applyNumberFormat="true" applyFont="true">
      <alignment vertical="center"/>
    </xf>
    <xf numFmtId="165" fontId="27" fillId="0" borderId="0" xfId="0" applyAlignment="true" applyNumberFormat="true" applyFont="true">
      <alignment vertical="center"/>
    </xf>
    <xf numFmtId="165" fontId="28" fillId="0" borderId="0" xfId="0" applyAlignment="true" applyNumberFormat="true" applyFont="true">
      <alignment vertical="center"/>
    </xf>
    <xf numFmtId="49" fontId="4" fillId="3" borderId="4" xfId="0" applyBorder="true" applyFill="true" applyAlignment="true" applyNumberFormat="true" applyFont="true">
      <alignment horizontal="center" vertical="center" wrapText="true"/>
    </xf>
    <xf numFmtId="0" fontId="8" fillId="0" borderId="0" xfId="0" applyAlignment="true" applyFont="true">
      <alignment horizontal="left" vertical="center"/>
    </xf>
    <xf numFmtId="0" fontId="8" fillId="0" borderId="95" xfId="0" applyBorder="true" applyAlignment="true" applyFont="true">
      <alignment horizontal="left" vertical="center"/>
    </xf>
    <xf numFmtId="165" fontId="7" fillId="0" borderId="174" xfId="0" applyBorder="true" applyAlignment="true" applyNumberFormat="true" applyFont="true">
      <alignment horizontal="center" vertical="center"/>
    </xf>
    <xf numFmtId="165" fontId="7" fillId="0" borderId="175" xfId="0" applyBorder="true" applyAlignment="true" applyNumberFormat="true" applyFont="true">
      <alignment horizontal="center" vertical="center"/>
    </xf>
    <xf numFmtId="165" fontId="7" fillId="0" borderId="187" xfId="0" applyBorder="true" applyAlignment="true" applyNumberFormat="true" applyFont="true">
      <alignment horizontal="center" vertical="center"/>
    </xf>
    <xf numFmtId="165" fontId="7" fillId="0" borderId="188" xfId="0" applyBorder="true" applyAlignment="true" applyNumberFormat="true" applyFont="true">
      <alignment horizontal="center" vertical="center"/>
    </xf>
    <xf numFmtId="165" fontId="7" fillId="0" borderId="176" xfId="0" applyBorder="true" applyAlignment="true" applyNumberFormat="true" applyFont="true">
      <alignment horizontal="center" vertical="center"/>
    </xf>
    <xf numFmtId="165" fontId="4" fillId="3" borderId="8" xfId="0" applyBorder="true" applyFill="true" applyAlignment="true" applyNumberFormat="true" applyFont="true">
      <alignment vertical="center"/>
    </xf>
    <xf numFmtId="165" fontId="4" fillId="3" borderId="8" xfId="0" applyBorder="true" applyFill="true" applyAlignment="true" applyNumberFormat="true" applyFont="true">
      <alignment horizontal="center" vertical="center"/>
    </xf>
    <xf numFmtId="0" fontId="4" fillId="3" borderId="9" xfId="0" applyBorder="true" applyFill="true" applyAlignment="true" applyFont="true">
      <alignment vertical="center"/>
    </xf>
    <xf numFmtId="49" fontId="7" fillId="0" borderId="0" xfId="0" applyAlignment="true" applyNumberFormat="true" applyFont="true">
      <alignment vertical="center"/>
    </xf>
    <xf numFmtId="49" fontId="8" fillId="0" borderId="0" xfId="0" applyAlignment="true" applyNumberFormat="true" applyFont="true">
      <alignment vertical="center"/>
    </xf>
    <xf numFmtId="167" fontId="11" fillId="0" borderId="0" xfId="0" applyAlignment="true" applyNumberFormat="true" applyFont="true">
      <alignment horizontal="left" vertical="center"/>
    </xf>
    <xf numFmtId="49" fontId="11" fillId="0" borderId="0" xfId="0" applyAlignment="true" applyNumberFormat="true" applyFont="true">
      <alignment horizontal="left" vertical="center"/>
    </xf>
    <xf numFmtId="167" fontId="13" fillId="0" borderId="0" xfId="0" applyAlignment="true" applyNumberFormat="true" applyFont="true">
      <alignment horizontal="left" vertical="center"/>
    </xf>
    <xf numFmtId="0" fontId="13" fillId="5" borderId="91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3" xfId="0" applyBorder="true" applyFill="true" applyAlignment="true" applyFont="true">
      <alignment horizontal="justify" vertical="top" wrapText="true"/>
    </xf>
    <xf numFmtId="0" fontId="13" fillId="5" borderId="94" xfId="0" applyBorder="true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95" xfId="0" applyBorder="true" applyFill="true" applyAlignment="true" applyFont="true">
      <alignment horizontal="justify" vertical="top" wrapText="true"/>
    </xf>
    <xf numFmtId="0" fontId="13" fillId="5" borderId="94" xfId="0" applyBorder="true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95" xfId="0" applyBorder="true" applyFill="true" applyAlignment="true" applyFont="true">
      <alignment horizontal="justify" vertical="top" wrapText="true"/>
    </xf>
    <xf numFmtId="0" fontId="13" fillId="5" borderId="94" xfId="0" applyBorder="true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95" xfId="0" applyBorder="true" applyFill="true" applyAlignment="true" applyFont="true">
      <alignment horizontal="justify" vertical="top" wrapText="true"/>
    </xf>
    <xf numFmtId="0" fontId="13" fillId="5" borderId="96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97" xfId="0" applyBorder="true" applyFill="true" applyAlignment="true" applyFont="true">
      <alignment horizontal="justify" vertical="top" wrapText="true"/>
    </xf>
    <xf numFmtId="0" fontId="10" fillId="0" borderId="0" xfId="0" applyAlignment="true" applyFont="true">
      <alignment horizontal="center" vertical="center" wrapText="true"/>
    </xf>
    <xf numFmtId="0" fontId="10" fillId="0" borderId="0" xfId="0" applyAlignment="true" applyFont="true">
      <alignment horizontal="center" vertical="center"/>
    </xf>
    <xf numFmtId="0" fontId="10" fillId="0" borderId="0" xfId="0" applyAlignment="true" applyFont="true">
      <alignment vertical="center"/>
    </xf>
    <xf numFmtId="49" fontId="3" fillId="0" borderId="0" xfId="0" applyAlignment="true" applyNumberFormat="true" applyFont="true">
      <alignment horizontal="left" vertical="center"/>
    </xf>
    <xf numFmtId="49" fontId="4" fillId="2" borderId="1" xfId="0" applyBorder="true" applyFill="true" applyAlignment="true" applyNumberFormat="true" applyFont="true">
      <alignment horizontal="center" vertical="center"/>
    </xf>
    <xf numFmtId="49" fontId="4" fillId="2" borderId="2" xfId="0" applyBorder="true" applyFill="true" applyAlignment="true" applyNumberFormat="true" applyFont="true">
      <alignment horizontal="left" vertical="center"/>
    </xf>
    <xf numFmtId="49" fontId="4" fillId="2" borderId="3" xfId="0" applyBorder="true" applyFill="true" applyAlignment="true" applyNumberFormat="true" applyFont="true">
      <alignment horizontal="left" vertical="center"/>
    </xf>
    <xf numFmtId="49" fontId="4" fillId="0" borderId="0" xfId="0" applyAlignment="true" applyNumberFormat="true" applyFont="true">
      <alignment vertical="center"/>
    </xf>
    <xf numFmtId="0" fontId="3" fillId="0" borderId="0" xfId="0" applyAlignment="true" applyFont="true">
      <alignment vertical="center"/>
    </xf>
    <xf numFmtId="0" fontId="5" fillId="0" borderId="0" xfId="0" applyAlignment="true" applyFont="true">
      <alignment vertical="center"/>
    </xf>
    <xf numFmtId="0" fontId="21" fillId="0" borderId="0" xfId="0" applyAlignment="true" applyFont="true">
      <alignment horizontal="center" vertical="center"/>
    </xf>
    <xf numFmtId="167" fontId="3" fillId="0" borderId="0" xfId="0" applyAlignment="true" applyNumberFormat="true" applyFont="true">
      <alignment vertical="center"/>
    </xf>
    <xf numFmtId="49" fontId="4" fillId="2" borderId="4" xfId="0" applyBorder="true" applyFill="true" applyAlignment="true" applyNumberFormat="true" applyFont="true">
      <alignment horizontal="center" vertical="center"/>
    </xf>
    <xf numFmtId="49" fontId="4" fillId="2" borderId="5" xfId="0" applyBorder="true" applyFill="true" applyAlignment="true" applyNumberFormat="true" applyFont="true">
      <alignment horizontal="left" vertical="center"/>
    </xf>
    <xf numFmtId="49" fontId="4" fillId="2" borderId="6" xfId="0" applyBorder="true" applyFill="true" applyAlignment="true" applyNumberFormat="true" applyFont="true">
      <alignment horizontal="left" vertical="center"/>
    </xf>
    <xf numFmtId="49" fontId="4" fillId="0" borderId="0" xfId="0" applyAlignment="true" applyNumberFormat="true" applyFont="true">
      <alignment horizontal="center" vertical="center"/>
    </xf>
    <xf numFmtId="167" fontId="3" fillId="0" borderId="0" xfId="0" applyAlignment="true" applyNumberFormat="true" applyFont="true">
      <alignment horizontal="center" vertical="center"/>
    </xf>
    <xf numFmtId="167" fontId="5" fillId="0" borderId="0" xfId="0" applyAlignment="true" applyNumberFormat="true" applyFont="true">
      <alignment horizontal="center" vertical="center"/>
    </xf>
    <xf numFmtId="167" fontId="3" fillId="0" borderId="0" xfId="0" applyAlignment="true" applyNumberFormat="true" applyFont="true">
      <alignment horizontal="left" vertical="center"/>
    </xf>
    <xf numFmtId="49" fontId="3" fillId="0" borderId="0" xfId="0" applyAlignment="true" applyNumberFormat="true" applyFont="true">
      <alignment horizontal="center" vertical="center"/>
    </xf>
    <xf numFmtId="0" fontId="22" fillId="0" borderId="0" xfId="0" applyAlignment="true" applyFont="true">
      <alignment horizontal="left"/>
    </xf>
    <xf numFmtId="0" fontId="4" fillId="3" borderId="0" xfId="0" applyFill="true" applyAlignment="true" applyFont="true">
      <alignment horizontal="center" vertical="center" wrapText="true"/>
    </xf>
    <xf numFmtId="0" fontId="4" fillId="3" borderId="11" xfId="0" applyBorder="true" applyFill="true" applyAlignment="true" applyFont="true">
      <alignment horizontal="center" vertical="center"/>
    </xf>
    <xf numFmtId="49" fontId="4" fillId="3" borderId="2" xfId="0" applyBorder="true" applyFill="true" applyAlignment="true" applyNumberFormat="true" applyFont="true">
      <alignment horizontal="center" vertical="center" wrapText="true"/>
    </xf>
    <xf numFmtId="49" fontId="4" fillId="3" borderId="3" xfId="0" applyBorder="true" applyFill="true" applyAlignment="true" applyNumberFormat="true" applyFont="true">
      <alignment horizontal="center" vertical="center" wrapText="true"/>
    </xf>
    <xf numFmtId="49" fontId="4" fillId="3" borderId="1" xfId="0" applyBorder="true" applyFill="true" applyAlignment="true" applyNumberFormat="true" applyFont="true">
      <alignment horizontal="center" vertical="center" wrapText="true"/>
    </xf>
    <xf numFmtId="0" fontId="4" fillId="3" borderId="2" xfId="0" applyBorder="true" applyFill="true" applyAlignment="true" applyFont="true">
      <alignment horizontal="center" vertical="center"/>
    </xf>
    <xf numFmtId="0" fontId="4" fillId="3" borderId="3" xfId="0" applyBorder="true" applyFill="true" applyAlignment="true" applyFont="true">
      <alignment horizontal="center" vertical="center"/>
    </xf>
    <xf numFmtId="0" fontId="4" fillId="3" borderId="1" xfId="0" applyBorder="true" applyFill="true" applyAlignment="true" applyFont="true">
      <alignment horizontal="center" vertical="center"/>
    </xf>
    <xf numFmtId="0" fontId="4" fillId="3" borderId="2" xfId="0" applyBorder="true" applyFill="true" applyAlignment="true" applyFont="true">
      <alignment horizontal="center" vertical="center" wrapText="true"/>
    </xf>
    <xf numFmtId="0" fontId="4" fillId="3" borderId="3" xfId="0" applyBorder="true" applyFill="true" applyAlignment="true" applyFont="true">
      <alignment horizontal="center" vertical="center" wrapText="true"/>
    </xf>
    <xf numFmtId="49" fontId="4" fillId="3" borderId="64" xfId="0" applyBorder="true" applyFill="true" applyAlignment="true" applyNumberFormat="true" applyFont="true">
      <alignment horizontal="center" vertical="center" wrapText="true"/>
    </xf>
    <xf numFmtId="0" fontId="4" fillId="3" borderId="64" xfId="0" applyBorder="true" applyFill="true" applyAlignment="true" applyFont="true">
      <alignment horizontal="center" vertical="center" wrapText="true"/>
    </xf>
    <xf numFmtId="0" fontId="4" fillId="3" borderId="5" xfId="0" applyBorder="true" applyFill="true" applyAlignment="true" applyFont="true">
      <alignment horizontal="center" vertical="center" wrapText="true"/>
    </xf>
    <xf numFmtId="0" fontId="4" fillId="3" borderId="4" xfId="0" applyBorder="true" applyFill="true" applyAlignment="true" applyFont="true">
      <alignment horizontal="center" vertical="center" wrapText="true"/>
    </xf>
    <xf numFmtId="0" fontId="4" fillId="3" borderId="15" xfId="0" applyBorder="true" applyFill="true" applyAlignment="true" applyFont="true">
      <alignment horizontal="center" vertical="center" wrapText="true"/>
    </xf>
    <xf numFmtId="49" fontId="4" fillId="3" borderId="15" xfId="0" applyBorder="true" applyFill="true" applyAlignment="true" applyNumberFormat="true" applyFont="true">
      <alignment horizontal="center" vertical="center" wrapText="true"/>
    </xf>
    <xf numFmtId="0" fontId="4" fillId="3" borderId="0" xfId="0" applyFill="true" applyAlignment="true" applyFont="true">
      <alignment horizontal="center" vertical="center"/>
    </xf>
    <xf numFmtId="0" fontId="4" fillId="3" borderId="1" xfId="0" applyBorder="true" applyFill="true" applyAlignment="true" applyFont="true">
      <alignment horizontal="center" vertical="center" wrapText="true"/>
    </xf>
    <xf numFmtId="0" fontId="4" fillId="3" borderId="74" xfId="0" applyBorder="true" applyFill="true" applyAlignment="true" applyFont="true">
      <alignment horizontal="center" vertical="center" wrapText="true"/>
    </xf>
    <xf numFmtId="0" fontId="4" fillId="3" borderId="7" xfId="0" applyBorder="true" applyFill="true" applyAlignment="true" applyFont="true">
      <alignment horizontal="center" vertical="center" wrapText="true"/>
    </xf>
    <xf numFmtId="49" fontId="4" fillId="3" borderId="74" xfId="0" applyBorder="true" applyFill="true" applyAlignment="true" applyNumberFormat="true" applyFont="true">
      <alignment horizontal="center" vertical="center" wrapText="true"/>
    </xf>
    <xf numFmtId="0" fontId="4" fillId="3" borderId="8" xfId="0" applyBorder="true" applyFill="true" applyAlignment="true" applyFont="true">
      <alignment horizontal="left" vertical="center"/>
    </xf>
    <xf numFmtId="49" fontId="4" fillId="3" borderId="8" xfId="0" applyBorder="true" applyFill="true" applyAlignment="true" applyNumberFormat="true" applyFont="true">
      <alignment horizontal="left" vertical="center"/>
    </xf>
    <xf numFmtId="0" fontId="4" fillId="3" borderId="8" xfId="0" applyBorder="true" applyFill="true" applyAlignment="true" applyFont="true">
      <alignment vertical="center"/>
    </xf>
    <xf numFmtId="0" fontId="8" fillId="0" borderId="0" xfId="0" applyAlignment="true" applyFont="true">
      <alignment vertical="center"/>
    </xf>
    <xf numFmtId="0" fontId="8" fillId="0" borderId="95" xfId="0" applyBorder="true" applyAlignment="true" applyFont="true">
      <alignment vertical="center"/>
    </xf>
    <xf numFmtId="165" fontId="8" fillId="0" borderId="94" xfId="0" applyBorder="true" applyAlignment="true" applyNumberFormat="true" applyFont="true">
      <alignment horizontal="center" vertical="center"/>
    </xf>
    <xf numFmtId="165" fontId="8" fillId="0" borderId="0" xfId="0" applyAlignment="true" applyNumberFormat="true" applyFont="true">
      <alignment horizontal="center" vertical="center"/>
    </xf>
    <xf numFmtId="165" fontId="7" fillId="0" borderId="95" xfId="0" applyBorder="true" applyAlignment="true" applyNumberFormat="true" applyFont="true">
      <alignment horizontal="center" vertical="center"/>
    </xf>
    <xf numFmtId="165" fontId="7" fillId="0" borderId="94" xfId="0" applyBorder="true" applyAlignment="true" applyNumberFormat="true" applyFont="true">
      <alignment horizontal="center" vertical="center"/>
    </xf>
    <xf numFmtId="165" fontId="8" fillId="4" borderId="0" xfId="0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165" fontId="7" fillId="0" borderId="0" xfId="0" applyAlignment="true" applyNumberFormat="true" applyFont="true">
      <alignment horizontal="center" vertical="center"/>
    </xf>
    <xf numFmtId="165" fontId="7" fillId="0" borderId="53" xfId="0" applyBorder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0" fontId="4" fillId="3" borderId="9" xfId="0" applyBorder="true" applyFill="true" applyAlignment="true" applyFont="true">
      <alignment vertical="center"/>
    </xf>
    <xf numFmtId="165" fontId="4" fillId="3" borderId="64" xfId="0" applyBorder="true" applyFill="true" applyAlignment="true" applyNumberFormat="true" applyFont="true">
      <alignment horizontal="center" vertical="center"/>
    </xf>
    <xf numFmtId="165" fontId="4" fillId="3" borderId="7" xfId="0" applyBorder="true" applyFill="true" applyAlignment="true" applyNumberFormat="true" applyFont="true">
      <alignment horizontal="center" vertical="center"/>
    </xf>
    <xf numFmtId="165" fontId="4" fillId="3" borderId="8" xfId="0" applyBorder="true" applyFill="true" applyAlignment="true" applyNumberFormat="true" applyFont="true">
      <alignment horizontal="left" vertical="center"/>
    </xf>
    <xf numFmtId="165" fontId="4" fillId="3" borderId="8" xfId="0" applyBorder="true" applyFill="true" applyAlignment="true" applyNumberFormat="true" applyFont="true">
      <alignment vertical="center"/>
    </xf>
    <xf numFmtId="165" fontId="8" fillId="5" borderId="0" xfId="0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0" fontId="4" fillId="3" borderId="3" xfId="0" applyBorder="true" applyFill="true" applyAlignment="true" applyFont="true">
      <alignment vertical="center"/>
    </xf>
    <xf numFmtId="0" fontId="4" fillId="3" borderId="1" xfId="0" applyBorder="true" applyFill="true" applyAlignment="true" applyFont="true">
      <alignment vertical="center"/>
    </xf>
    <xf numFmtId="165" fontId="4" fillId="3" borderId="74" xfId="0" applyBorder="true" applyFill="true" applyAlignment="true" applyNumberFormat="true" applyFont="true">
      <alignment horizontal="center" vertical="center"/>
    </xf>
    <xf numFmtId="165" fontId="4" fillId="3" borderId="2" xfId="0" applyBorder="true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165" fontId="8" fillId="5" borderId="0" xfId="0" applyFill="true" applyAlignment="true" applyNumberFormat="true" applyFont="true">
      <alignment horizontal="center" vertical="center"/>
    </xf>
    <xf numFmtId="0" fontId="7" fillId="0" borderId="0" xfId="0" applyAlignment="true" applyFont="true">
      <alignment vertical="center"/>
    </xf>
    <xf numFmtId="0" fontId="7" fillId="0" borderId="95" xfId="0" applyBorder="true" applyAlignment="true" applyFont="true">
      <alignment vertical="center"/>
    </xf>
    <xf numFmtId="165" fontId="7" fillId="0" borderId="6" xfId="0" applyBorder="true" applyAlignment="true" applyNumberFormat="true" applyFont="true">
      <alignment horizontal="center" vertical="center"/>
    </xf>
    <xf numFmtId="49" fontId="3" fillId="0" borderId="0" xfId="0" applyAlignment="true" applyNumberFormat="true" applyFont="true">
      <alignment vertical="center"/>
    </xf>
    <xf numFmtId="49" fontId="5" fillId="0" borderId="0" xfId="0" applyAlignment="true" applyNumberFormat="true" applyFont="true">
      <alignment vertical="center"/>
    </xf>
    <xf numFmtId="49" fontId="7" fillId="0" borderId="0" xfId="0" applyAlignment="true" applyNumberFormat="true" applyFont="true">
      <alignment vertical="center"/>
    </xf>
    <xf numFmtId="49" fontId="8" fillId="0" borderId="0" xfId="0" applyAlignment="true" applyNumberFormat="true" applyFont="true">
      <alignment vertical="center"/>
    </xf>
    <xf numFmtId="167" fontId="11" fillId="0" borderId="0" xfId="0" applyAlignment="true" applyNumberFormat="true" applyFont="true">
      <alignment horizontal="left" vertical="center"/>
    </xf>
    <xf numFmtId="49" fontId="11" fillId="0" borderId="0" xfId="0" applyAlignment="true" applyNumberFormat="true" applyFont="true">
      <alignment horizontal="left" vertical="center"/>
    </xf>
    <xf numFmtId="167" fontId="13" fillId="0" borderId="0" xfId="0" applyAlignment="true" applyNumberFormat="true" applyFont="true">
      <alignment horizontal="left" vertical="center"/>
    </xf>
    <xf numFmtId="0" fontId="13" fillId="5" borderId="91" xfId="0" applyBorder="true" applyFill="true" applyAlignment="true" applyFont="true">
      <alignment horizontal="justify" vertical="top" wrapText="true"/>
    </xf>
    <xf numFmtId="0" fontId="13" fillId="5" borderId="92" xfId="0" applyBorder="true" applyFill="true" applyAlignment="true" applyFont="true">
      <alignment horizontal="justify" vertical="top" wrapText="true"/>
    </xf>
    <xf numFmtId="0" fontId="13" fillId="5" borderId="93" xfId="0" applyBorder="true" applyFill="true" applyAlignment="true" applyFont="true">
      <alignment horizontal="justify" vertical="top" wrapText="true"/>
    </xf>
    <xf numFmtId="0" fontId="13" fillId="5" borderId="94" xfId="0" applyBorder="true" applyFill="true" applyAlignment="true" applyFont="true">
      <alignment horizontal="justify" vertical="top" wrapText="true"/>
    </xf>
    <xf numFmtId="0" fontId="13" fillId="5" borderId="0" xfId="0" applyFill="true" applyAlignment="true" applyFont="true">
      <alignment horizontal="justify" vertical="top" wrapText="true"/>
    </xf>
    <xf numFmtId="0" fontId="13" fillId="5" borderId="95" xfId="0" applyBorder="true" applyFill="true" applyAlignment="true" applyFont="true">
      <alignment horizontal="justify" vertical="top" wrapText="true"/>
    </xf>
    <xf numFmtId="0" fontId="13" fillId="5" borderId="96" xfId="0" applyBorder="true" applyFill="true" applyAlignment="true" applyFont="true">
      <alignment horizontal="justify" vertical="top" wrapText="true"/>
    </xf>
    <xf numFmtId="0" fontId="13" fillId="5" borderId="13" xfId="0" applyBorder="true" applyFill="true" applyAlignment="true" applyFont="true">
      <alignment horizontal="justify" vertical="top" wrapText="true"/>
    </xf>
    <xf numFmtId="0" fontId="13" fillId="5" borderId="97" xfId="0" applyBorder="true" applyFill="true" applyAlignment="true" applyFont="true">
      <alignment horizontal="justify" vertical="top" wrapText="true"/>
    </xf>
    <xf numFmtId="49" fontId="10" fillId="0" borderId="0" xfId="0" applyAlignment="true" applyNumberFormat="true" applyFont="true">
      <alignment horizontal="center" vertical="center"/>
    </xf>
    <xf numFmtId="0" fontId="19" fillId="0" borderId="0" xfId="0" applyFont="true"/>
    <xf numFmtId="0" fontId="2" fillId="0" borderId="0" xfId="0" applyFont="true"/>
    <xf numFmtId="49" fontId="2" fillId="0" borderId="0" xfId="0" applyNumberFormat="true" applyFont="true"/>
    <xf numFmtId="0" fontId="3" fillId="0" borderId="0" xfId="0" applyAlignment="true" applyFont="true">
      <alignment horizontal="right" vertical="center"/>
    </xf>
    <xf numFmtId="167" fontId="4" fillId="2" borderId="1" xfId="0" applyBorder="true" applyFill="true" applyAlignment="true" applyNumberFormat="true" applyFont="true">
      <alignment horizontal="center" vertical="center"/>
    </xf>
    <xf numFmtId="167" fontId="4" fillId="2" borderId="15" xfId="0" applyBorder="true" applyFill="true" applyAlignment="true" applyNumberFormat="true" applyFont="true">
      <alignment horizontal="center" vertical="center"/>
    </xf>
    <xf numFmtId="167" fontId="4" fillId="2" borderId="5" xfId="0" applyBorder="true" applyFill="true" applyAlignment="true" applyNumberFormat="true" applyFont="true">
      <alignment horizontal="center" vertical="center"/>
    </xf>
    <xf numFmtId="49" fontId="3" fillId="0" borderId="0" xfId="0" applyAlignment="true" applyNumberFormat="true" applyFont="true">
      <alignment horizontal="center" vertical="center"/>
    </xf>
    <xf numFmtId="49" fontId="5" fillId="0" borderId="0" xfId="0" applyNumberFormat="true" applyFont="true"/>
    <xf numFmtId="167" fontId="3" fillId="0" borderId="0" xfId="0" applyAlignment="true" applyNumberFormat="true" applyFont="true">
      <alignment horizontal="right" vertical="center"/>
    </xf>
    <xf numFmtId="0" fontId="4" fillId="2" borderId="4" xfId="0" applyBorder="true" applyFill="true" applyAlignment="true" applyFont="true">
      <alignment horizontal="center" vertical="center"/>
    </xf>
    <xf numFmtId="0" fontId="5" fillId="0" borderId="0" xfId="0" applyFont="true"/>
    <xf numFmtId="0" fontId="4" fillId="3" borderId="10" xfId="0" applyBorder="true" applyFill="true" applyAlignment="true" applyFont="true">
      <alignment horizontal="center" vertical="center" wrapText="true"/>
    </xf>
    <xf numFmtId="0" fontId="4" fillId="3" borderId="0" xfId="0" applyFill="true" applyAlignment="true" applyFont="true">
      <alignment horizontal="center" vertical="center" wrapText="true"/>
    </xf>
    <xf numFmtId="0" fontId="4" fillId="3" borderId="11" xfId="0" applyBorder="true" applyFill="true" applyAlignment="true" applyFont="true">
      <alignment horizontal="center" vertical="center" wrapText="true"/>
    </xf>
    <xf numFmtId="49" fontId="4" fillId="3" borderId="2" xfId="0" applyBorder="true" applyFill="true" applyAlignment="true" applyNumberFormat="true" applyFont="true">
      <alignment horizontal="center" vertical="center" wrapText="true"/>
    </xf>
    <xf numFmtId="49" fontId="4" fillId="3" borderId="3" xfId="0" applyBorder="true" applyFill="true" applyAlignment="true" applyNumberFormat="true" applyFont="true">
      <alignment horizontal="center" vertical="center" wrapText="true"/>
    </xf>
    <xf numFmtId="49" fontId="4" fillId="3" borderId="1" xfId="0" applyBorder="true" applyFill="true" applyAlignment="true" applyNumberFormat="true" applyFont="true">
      <alignment horizontal="center" vertical="center" wrapText="true"/>
    </xf>
    <xf numFmtId="49" fontId="4" fillId="3" borderId="74" xfId="0" applyBorder="true" applyFill="true" applyAlignment="true" applyNumberFormat="true" applyFont="true">
      <alignment horizontal="center" vertical="center" wrapText="true"/>
    </xf>
    <xf numFmtId="49" fontId="4" fillId="3" borderId="64" xfId="0" applyBorder="true" applyFill="true" applyAlignment="true" applyNumberFormat="true" applyFont="true">
      <alignment horizontal="center" vertical="center" wrapText="true"/>
    </xf>
    <xf numFmtId="0" fontId="4" fillId="3" borderId="2" xfId="0" applyBorder="true" applyFill="true" applyAlignment="true" applyFont="true">
      <alignment vertical="center" wrapText="true"/>
    </xf>
    <xf numFmtId="0" fontId="4" fillId="3" borderId="3" xfId="0" applyBorder="true" applyFill="true" applyAlignment="true" applyFont="true">
      <alignment vertical="center" wrapText="true"/>
    </xf>
    <xf numFmtId="49" fontId="4" fillId="3" borderId="6" xfId="0" applyBorder="true" applyFill="true" applyAlignment="true" applyNumberFormat="true" applyFont="true">
      <alignment horizontal="center" vertical="center" wrapText="true"/>
    </xf>
    <xf numFmtId="0" fontId="6" fillId="3" borderId="7" xfId="0" applyBorder="true" applyFill="true" applyAlignment="true" applyFont="true">
      <alignment vertical="center"/>
    </xf>
    <xf numFmtId="0" fontId="6" fillId="3" borderId="8" xfId="0" applyBorder="true" applyFill="true" applyAlignment="true" applyFont="true">
      <alignment horizontal="center" vertical="center" wrapText="true"/>
    </xf>
    <xf numFmtId="49" fontId="6" fillId="3" borderId="73" xfId="0" applyBorder="true" applyFill="true" applyAlignment="true" applyNumberFormat="true" applyFont="true">
      <alignment vertical="center"/>
    </xf>
    <xf numFmtId="49" fontId="6" fillId="3" borderId="3" xfId="0" applyBorder="true" applyFill="true" applyAlignment="true" applyNumberFormat="true" applyFont="true">
      <alignment vertical="center"/>
    </xf>
    <xf numFmtId="49" fontId="7" fillId="0" borderId="95" xfId="0" applyBorder="true" applyAlignment="true" applyNumberFormat="true" applyFont="true">
      <alignment horizontal="center" vertical="center" wrapText="true" textRotation="90"/>
    </xf>
    <xf numFmtId="49" fontId="8" fillId="0" borderId="76" xfId="0" applyBorder="true" applyAlignment="true" applyNumberFormat="true" applyFont="true">
      <alignment horizontal="center" vertical="center" wrapText="true"/>
    </xf>
    <xf numFmtId="0" fontId="8" fillId="0" borderId="76" xfId="0" applyBorder="true" applyAlignment="true" applyFont="true">
      <alignment horizontal="center"/>
    </xf>
    <xf numFmtId="165" fontId="8" fillId="0" borderId="45" xfId="0" applyBorder="true" applyAlignment="true" applyNumberFormat="true" applyFont="true">
      <alignment horizontal="right" vertical="center"/>
    </xf>
    <xf numFmtId="165" fontId="8" fillId="0" borderId="43" xfId="0" applyBorder="true" applyAlignment="true" applyNumberFormat="true" applyFont="true">
      <alignment horizontal="right" vertical="center"/>
    </xf>
    <xf numFmtId="165" fontId="8" fillId="13" borderId="58" xfId="0" applyBorder="true" applyFill="true" applyAlignment="true" applyNumberFormat="true" applyFont="true">
      <alignment horizontal="right" vertical="center"/>
    </xf>
    <xf numFmtId="165" fontId="8" fillId="13" borderId="59" xfId="0" applyBorder="true" applyFill="true" applyAlignment="true" applyNumberFormat="true" applyFont="true">
      <alignment horizontal="right" vertical="center"/>
    </xf>
    <xf numFmtId="165" fontId="8" fillId="4" borderId="45" xfId="0" applyBorder="true" applyFill="true" applyAlignment="true" applyNumberFormat="true" applyFont="true">
      <alignment horizontal="right" vertical="center"/>
    </xf>
    <xf numFmtId="165" fontId="8" fillId="15" borderId="45" xfId="0" applyBorder="true" applyFill="true" applyAlignment="true" applyNumberFormat="true" applyFont="true">
      <alignment horizontal="right" vertical="center"/>
    </xf>
    <xf numFmtId="165" fontId="8" fillId="16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49" fontId="8" fillId="0" borderId="78" xfId="0" applyBorder="true" applyAlignment="true" applyNumberFormat="true" applyFont="true">
      <alignment horizontal="center" vertical="center" wrapText="true"/>
    </xf>
    <xf numFmtId="0" fontId="8" fillId="0" borderId="78" xfId="0" applyBorder="true" applyAlignment="true" applyFont="true">
      <alignment horizontal="center"/>
    </xf>
    <xf numFmtId="165" fontId="8" fillId="0" borderId="29" xfId="0" applyBorder="true" applyAlignment="true" applyNumberFormat="true" applyFont="true">
      <alignment horizontal="right" vertical="center"/>
    </xf>
    <xf numFmtId="165" fontId="8" fillId="0" borderId="27" xfId="0" applyBorder="true" applyAlignment="true" applyNumberFormat="true" applyFont="true">
      <alignment horizontal="right" vertical="center"/>
    </xf>
    <xf numFmtId="165" fontId="8" fillId="13" borderId="27" xfId="0" applyBorder="true" applyFill="true" applyAlignment="true" applyNumberFormat="true" applyFont="true">
      <alignment horizontal="right" vertical="center"/>
    </xf>
    <xf numFmtId="165" fontId="8" fillId="13" borderId="2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49" fontId="8" fillId="0" borderId="80" xfId="0" applyBorder="true" applyAlignment="true" applyNumberFormat="true" applyFont="true">
      <alignment horizontal="center" vertical="center" wrapText="true"/>
    </xf>
    <xf numFmtId="0" fontId="8" fillId="0" borderId="80" xfId="0" applyBorder="true" applyAlignment="true" applyFont="true">
      <alignment horizontal="center"/>
    </xf>
    <xf numFmtId="165" fontId="8" fillId="0" borderId="35" xfId="0" applyBorder="true" applyAlignment="true" applyNumberFormat="true" applyFont="true">
      <alignment horizontal="right" vertical="center"/>
    </xf>
    <xf numFmtId="165" fontId="8" fillId="0" borderId="33" xfId="0" applyBorder="true" applyAlignment="true" applyNumberFormat="true" applyFont="true">
      <alignment horizontal="right" vertical="center"/>
    </xf>
    <xf numFmtId="165" fontId="8" fillId="13" borderId="33" xfId="0" applyBorder="true" applyFill="true" applyAlignment="true" applyNumberFormat="true" applyFont="true">
      <alignment horizontal="right" vertical="center"/>
    </xf>
    <xf numFmtId="165" fontId="8" fillId="13" borderId="34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0" borderId="21" xfId="0" applyBorder="true" applyAlignment="true" applyNumberFormat="true" applyFont="true">
      <alignment horizontal="right" vertical="center"/>
    </xf>
    <xf numFmtId="165" fontId="8" fillId="0" borderId="22" xfId="0" applyBorder="true" applyAlignment="true" applyNumberFormat="true" applyFont="true">
      <alignment horizontal="right" vertical="center"/>
    </xf>
    <xf numFmtId="165" fontId="8" fillId="13" borderId="22" xfId="0" applyBorder="true" applyFill="true" applyAlignment="true" applyNumberFormat="true" applyFont="true">
      <alignment horizontal="right" vertical="center"/>
    </xf>
    <xf numFmtId="165" fontId="8" fillId="13" borderId="2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49" fontId="8" fillId="0" borderId="82" xfId="0" applyBorder="true" applyAlignment="true" applyNumberFormat="true" applyFont="true">
      <alignment horizontal="center" vertical="center" wrapText="true"/>
    </xf>
    <xf numFmtId="0" fontId="8" fillId="0" borderId="82" xfId="0" applyBorder="true" applyAlignment="true" applyFont="true">
      <alignment horizontal="center"/>
    </xf>
    <xf numFmtId="165" fontId="8" fillId="0" borderId="40" xfId="0" applyBorder="true" applyAlignment="true" applyNumberFormat="true" applyFont="true">
      <alignment horizontal="right" vertical="center"/>
    </xf>
    <xf numFmtId="165" fontId="8" fillId="0" borderId="38" xfId="0" applyBorder="true" applyAlignment="true" applyNumberFormat="true" applyFont="true">
      <alignment horizontal="right" vertical="center"/>
    </xf>
    <xf numFmtId="165" fontId="8" fillId="13" borderId="38" xfId="0" applyBorder="true" applyFill="true" applyAlignment="true" applyNumberFormat="true" applyFont="true">
      <alignment horizontal="right" vertical="center"/>
    </xf>
    <xf numFmtId="165" fontId="8" fillId="13" borderId="39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49" fontId="8" fillId="0" borderId="84" xfId="0" applyBorder="true" applyAlignment="true" applyNumberFormat="true" applyFont="true">
      <alignment horizontal="center" vertical="center" wrapText="true"/>
    </xf>
    <xf numFmtId="0" fontId="8" fillId="0" borderId="84" xfId="0" applyBorder="true" applyAlignment="true" applyFont="true">
      <alignment horizontal="center"/>
    </xf>
    <xf numFmtId="165" fontId="8" fillId="13" borderId="43" xfId="0" applyBorder="true" applyFill="true" applyAlignment="true" applyNumberFormat="true" applyFont="true">
      <alignment horizontal="right" vertical="center"/>
    </xf>
    <xf numFmtId="165" fontId="8" fillId="13" borderId="44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0" fontId="8" fillId="0" borderId="137" xfId="0" applyBorder="true" applyAlignment="true" applyFont="true">
      <alignment horizontal="center"/>
    </xf>
    <xf numFmtId="165" fontId="8" fillId="13" borderId="48" xfId="0" applyBorder="true" applyFill="true" applyAlignment="true" applyNumberFormat="true" applyFont="true">
      <alignment horizontal="right" vertical="center"/>
    </xf>
    <xf numFmtId="165" fontId="8" fillId="13" borderId="49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49" fontId="7" fillId="0" borderId="0" xfId="0" applyAlignment="true" applyNumberFormat="true" applyFont="true">
      <alignment horizontal="center" vertical="center" wrapText="true" textRotation="90"/>
    </xf>
    <xf numFmtId="49" fontId="6" fillId="3" borderId="64" xfId="0" applyBorder="true" applyFill="true" applyAlignment="true" applyNumberFormat="true" applyFont="true">
      <alignment horizontal="left" vertical="center"/>
    </xf>
    <xf numFmtId="165" fontId="6" fillId="3" borderId="64" xfId="0" applyBorder="true" applyFill="true" applyAlignment="true" applyNumberFormat="true" applyFont="true">
      <alignment horizontal="right" vertical="center"/>
    </xf>
    <xf numFmtId="49" fontId="7" fillId="0" borderId="94" xfId="0" applyBorder="true" applyAlignment="true" applyNumberFormat="true" applyFont="true">
      <alignment horizontal="left" vertical="center"/>
    </xf>
    <xf numFmtId="49" fontId="7" fillId="0" borderId="0" xfId="0" applyAlignment="true" applyNumberFormat="true" applyFont="true">
      <alignment horizontal="left" vertical="center"/>
    </xf>
    <xf numFmtId="165" fontId="8" fillId="0" borderId="174" xfId="0" applyBorder="true" applyAlignment="true" applyNumberFormat="true" applyFont="true">
      <alignment horizontal="right" vertical="center"/>
    </xf>
    <xf numFmtId="165" fontId="7" fillId="0" borderId="175" xfId="0" applyBorder="true" applyAlignment="true" applyNumberFormat="true" applyFont="true">
      <alignment horizontal="right" vertical="center"/>
    </xf>
    <xf numFmtId="165" fontId="8" fillId="13" borderId="175" xfId="0" applyBorder="true" applyFill="true" applyAlignment="true" applyNumberFormat="true" applyFont="true">
      <alignment horizontal="right" vertical="center"/>
    </xf>
    <xf numFmtId="165" fontId="7" fillId="0" borderId="189" xfId="0" applyBorder="true" applyAlignment="true" applyNumberFormat="true" applyFont="true">
      <alignment horizontal="right" vertical="center"/>
    </xf>
    <xf numFmtId="165" fontId="8" fillId="4" borderId="174" xfId="0" applyBorder="true" applyFill="true" applyAlignment="true" applyNumberFormat="true" applyFont="true">
      <alignment horizontal="right" vertical="center"/>
    </xf>
    <xf numFmtId="165" fontId="8" fillId="15" borderId="174" xfId="0" applyBorder="true" applyFill="true" applyAlignment="true" applyNumberFormat="true" applyFont="true">
      <alignment horizontal="right" vertical="center"/>
    </xf>
    <xf numFmtId="165" fontId="8" fillId="16" borderId="175" xfId="0" applyBorder="true" applyFill="true" applyAlignment="true" applyNumberFormat="true" applyFont="true">
      <alignment horizontal="right" vertical="center"/>
    </xf>
    <xf numFmtId="165" fontId="8" fillId="5" borderId="174" xfId="0" applyBorder="true" applyFill="true" applyAlignment="true" applyNumberFormat="true" applyFont="true">
      <alignment horizontal="right" vertical="center"/>
    </xf>
    <xf numFmtId="165" fontId="8" fillId="8" borderId="175" xfId="0" applyBorder="true" applyFill="true" applyAlignment="true" applyNumberFormat="true" applyFont="true">
      <alignment horizontal="right" vertical="center"/>
    </xf>
    <xf numFmtId="49" fontId="7" fillId="0" borderId="184" xfId="0" applyBorder="true" applyAlignment="true" applyNumberFormat="true" applyFont="true">
      <alignment horizontal="center" vertical="center" wrapText="true" textRotation="90"/>
    </xf>
    <xf numFmtId="49" fontId="6" fillId="3" borderId="124" xfId="0" applyBorder="true" applyFill="true" applyAlignment="true" applyNumberFormat="true" applyFont="true">
      <alignment horizontal="left" vertical="center"/>
    </xf>
    <xf numFmtId="165" fontId="6" fillId="10" borderId="64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174" xfId="0" applyBorder="true" applyFill="true" applyAlignment="true" applyNumberFormat="true" applyFont="true">
      <alignment horizontal="right" vertical="center"/>
    </xf>
    <xf numFmtId="165" fontId="8" fillId="8" borderId="175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174" xfId="0" applyBorder="true" applyFill="true" applyAlignment="true" applyNumberFormat="true" applyFont="true">
      <alignment horizontal="right" vertical="center"/>
    </xf>
    <xf numFmtId="165" fontId="8" fillId="8" borderId="175" xfId="0" applyBorder="true" applyFill="true" applyAlignment="true" applyNumberFormat="true" applyFont="true">
      <alignment horizontal="right" vertical="center"/>
    </xf>
    <xf numFmtId="49" fontId="6" fillId="3" borderId="15" xfId="0" applyBorder="true" applyFill="true" applyAlignment="true" applyNumberFormat="true" applyFont="true">
      <alignment horizontal="left" vertical="center"/>
    </xf>
    <xf numFmtId="165" fontId="6" fillId="3" borderId="15" xfId="0" applyBorder="true" applyFill="true" applyAlignment="true" applyNumberFormat="true" applyFont="true">
      <alignment horizontal="right" vertical="center"/>
    </xf>
    <xf numFmtId="49" fontId="6" fillId="3" borderId="190" xfId="0" applyBorder="true" applyFill="true" applyAlignment="true" applyNumberFormat="true" applyFont="true">
      <alignment vertical="center"/>
    </xf>
    <xf numFmtId="49" fontId="6" fillId="3" borderId="191" xfId="0" applyBorder="true" applyFill="true" applyAlignment="true" applyNumberFormat="true" applyFont="true">
      <alignment vertical="center"/>
    </xf>
    <xf numFmtId="49" fontId="6" fillId="3" borderId="192" xfId="0" applyBorder="true" applyFill="true" applyAlignment="true" applyNumberFormat="true" applyFont="true">
      <alignment vertical="center"/>
    </xf>
    <xf numFmtId="49" fontId="6" fillId="3" borderId="62" xfId="0" applyBorder="true" applyFill="true" applyAlignment="true" applyNumberFormat="true" applyFont="true">
      <alignment vertical="center"/>
    </xf>
    <xf numFmtId="49" fontId="6" fillId="3" borderId="8" xfId="0" applyBorder="true" applyFill="true" applyAlignment="true" applyNumberFormat="true" applyFont="true">
      <alignment vertical="center"/>
    </xf>
    <xf numFmtId="0" fontId="6" fillId="3" borderId="8" xfId="0" applyBorder="true" applyFill="true" applyAlignment="true" applyFont="true">
      <alignment vertical="center" wrapText="true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174" xfId="0" applyBorder="true" applyFill="true" applyAlignment="true" applyNumberFormat="true" applyFont="true">
      <alignment horizontal="right" vertical="center"/>
    </xf>
    <xf numFmtId="165" fontId="8" fillId="8" borderId="175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174" xfId="0" applyBorder="true" applyFill="true" applyAlignment="true" applyNumberFormat="true" applyFont="true">
      <alignment horizontal="right" vertical="center"/>
    </xf>
    <xf numFmtId="165" fontId="8" fillId="8" borderId="175" xfId="0" applyBorder="true" applyFill="true" applyAlignment="true" applyNumberFormat="true" applyFont="true">
      <alignment horizontal="right" vertical="center"/>
    </xf>
    <xf numFmtId="49" fontId="6" fillId="3" borderId="9" xfId="0" applyBorder="true" applyFill="true" applyAlignment="true" applyNumberFormat="true" applyFont="true">
      <alignment vertical="center"/>
    </xf>
    <xf numFmtId="49" fontId="6" fillId="3" borderId="6" xfId="0" applyBorder="true" applyFill="true" applyAlignment="true" applyNumberFormat="true" applyFont="true">
      <alignment vertical="center"/>
    </xf>
    <xf numFmtId="49" fontId="7" fillId="0" borderId="93" xfId="0" applyBorder="true" applyAlignment="true" applyNumberFormat="true" applyFont="true">
      <alignment horizontal="center" vertical="center" wrapText="true" textRotation="90"/>
    </xf>
    <xf numFmtId="165" fontId="8" fillId="16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43" xfId="0" applyBorder="true" applyFill="true" applyAlignment="true" applyNumberFormat="true" applyFont="true">
      <alignment horizontal="right" vertical="center"/>
    </xf>
    <xf numFmtId="165" fontId="8" fillId="5" borderId="174" xfId="0" applyBorder="true" applyFill="true" applyAlignment="true" applyNumberFormat="true" applyFont="true">
      <alignment horizontal="right" vertical="center"/>
    </xf>
    <xf numFmtId="165" fontId="8" fillId="8" borderId="175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174" xfId="0" applyBorder="true" applyFill="true" applyAlignment="true" applyNumberFormat="true" applyFont="true">
      <alignment horizontal="right" vertical="center"/>
    </xf>
    <xf numFmtId="165" fontId="8" fillId="8" borderId="175" xfId="0" applyBorder="true" applyFill="true" applyAlignment="true" applyNumberFormat="true" applyFont="true">
      <alignment horizontal="right" vertical="center"/>
    </xf>
    <xf numFmtId="49" fontId="7" fillId="0" borderId="13" xfId="0" applyBorder="true" applyAlignment="true" applyNumberFormat="true" applyFont="true">
      <alignment horizontal="center" vertical="center" wrapText="true" textRotation="90"/>
    </xf>
    <xf numFmtId="49" fontId="6" fillId="3" borderId="1" xfId="0" applyBorder="true" applyFill="true" applyAlignment="true" applyNumberFormat="true" applyFont="true">
      <alignment vertical="center"/>
    </xf>
    <xf numFmtId="165" fontId="6" fillId="3" borderId="191" xfId="0" applyBorder="true" applyFill="true" applyAlignment="true" applyNumberFormat="true" applyFont="true">
      <alignment horizontal="right" vertical="center"/>
    </xf>
    <xf numFmtId="0" fontId="6" fillId="3" borderId="8" xfId="0" applyBorder="true" applyFill="true" applyAlignment="true" applyFont="true">
      <alignment vertical="center"/>
    </xf>
    <xf numFmtId="0" fontId="28" fillId="0" borderId="0" xfId="0" applyFont="true"/>
    <xf numFmtId="167" fontId="7" fillId="0" borderId="95" xfId="0" applyBorder="true" applyAlignment="true" applyNumberFormat="true" applyFont="true">
      <alignment horizontal="center" vertical="center" wrapText="true"/>
    </xf>
    <xf numFmtId="167" fontId="8" fillId="0" borderId="42" xfId="0" applyBorder="true" applyAlignment="true" applyNumberFormat="true" applyFont="true">
      <alignment horizontal="center" vertical="center" wrapText="true"/>
    </xf>
    <xf numFmtId="167" fontId="8" fillId="0" borderId="26" xfId="0" applyBorder="true" applyAlignment="true" applyNumberFormat="true" applyFont="true">
      <alignment horizontal="center" vertical="center" wrapText="true"/>
    </xf>
    <xf numFmtId="167" fontId="8" fillId="0" borderId="32" xfId="0" applyBorder="true" applyAlignment="true" applyNumberFormat="true" applyFont="true">
      <alignment horizontal="center" vertical="center" wrapText="true"/>
    </xf>
    <xf numFmtId="167" fontId="8" fillId="0" borderId="20" xfId="0" applyBorder="true" applyAlignment="true" applyNumberFormat="true" applyFont="true">
      <alignment horizontal="center" vertical="center" wrapText="true"/>
    </xf>
    <xf numFmtId="167" fontId="8" fillId="0" borderId="37" xfId="0" applyBorder="true" applyAlignment="true" applyNumberFormat="true" applyFont="true">
      <alignment horizontal="center" vertical="center" wrapText="true"/>
    </xf>
    <xf numFmtId="167" fontId="6" fillId="3" borderId="94" xfId="0" applyBorder="true" applyFill="true" applyAlignment="true" applyNumberFormat="true" applyFont="true">
      <alignment horizontal="left" vertical="center"/>
    </xf>
    <xf numFmtId="167" fontId="6" fillId="3" borderId="0" xfId="0" applyFill="true" applyAlignment="true" applyNumberFormat="true" applyFont="true">
      <alignment horizontal="left" vertical="center"/>
    </xf>
    <xf numFmtId="167" fontId="8" fillId="0" borderId="73" xfId="0" applyBorder="true" applyAlignment="true" applyNumberFormat="true" applyFont="true">
      <alignment horizontal="left" vertical="center"/>
    </xf>
    <xf numFmtId="167" fontId="8" fillId="0" borderId="3" xfId="0" applyBorder="true" applyAlignment="true" applyNumberFormat="true" applyFont="true">
      <alignment horizontal="left" vertical="center"/>
    </xf>
    <xf numFmtId="165" fontId="7" fillId="4" borderId="187" xfId="0" applyBorder="true" applyFill="true" applyAlignment="true" applyNumberFormat="true" applyFont="true">
      <alignment horizontal="right" vertical="center"/>
    </xf>
    <xf numFmtId="167" fontId="7" fillId="0" borderId="193" xfId="0" applyBorder="true" applyAlignment="true" applyNumberFormat="true" applyFont="true">
      <alignment horizontal="center" vertical="center" wrapText="true"/>
    </xf>
    <xf numFmtId="167" fontId="6" fillId="3" borderId="53" xfId="0" applyBorder="true" applyFill="true" applyAlignment="true" applyNumberFormat="true" applyFont="true">
      <alignment horizontal="left" vertical="center"/>
    </xf>
    <xf numFmtId="167" fontId="6" fillId="3" borderId="6" xfId="0" applyBorder="true" applyFill="true" applyAlignment="true" applyNumberFormat="true" applyFont="true">
      <alignment horizontal="left" vertical="center"/>
    </xf>
    <xf numFmtId="167" fontId="7" fillId="0" borderId="194" xfId="0" applyBorder="true" applyAlignment="true" applyNumberFormat="true" applyFont="true">
      <alignment horizontal="center" vertical="center" wrapText="true"/>
    </xf>
    <xf numFmtId="0" fontId="6" fillId="3" borderId="6" xfId="0" applyBorder="true" applyFill="true" applyAlignment="true" applyFont="true">
      <alignment vertical="center"/>
    </xf>
    <xf numFmtId="49" fontId="6" fillId="3" borderId="195" xfId="0" applyBorder="true" applyFill="true" applyAlignment="true" applyNumberFormat="true" applyFont="true">
      <alignment vertical="center"/>
    </xf>
    <xf numFmtId="49" fontId="6" fillId="3" borderId="196" xfId="0" applyBorder="true" applyFill="true" applyAlignment="true" applyNumberFormat="true" applyFont="true">
      <alignment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174" xfId="0" applyBorder="true" applyFill="true" applyAlignment="true" applyNumberFormat="true" applyFont="true">
      <alignment horizontal="right" vertical="center"/>
    </xf>
    <xf numFmtId="165" fontId="8" fillId="8" borderId="175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174" xfId="0" applyBorder="true" applyFill="true" applyAlignment="true" applyNumberFormat="true" applyFont="true">
      <alignment horizontal="right" vertical="center"/>
    </xf>
    <xf numFmtId="165" fontId="8" fillId="8" borderId="175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58" xfId="0" applyBorder="true" applyFill="true" applyAlignment="true" applyNumberFormat="true" applyFont="true">
      <alignment horizontal="right" vertical="center"/>
    </xf>
    <xf numFmtId="165" fontId="8" fillId="5" borderId="174" xfId="0" applyBorder="true" applyFill="true" applyAlignment="true" applyNumberFormat="true" applyFont="true">
      <alignment horizontal="right" vertical="center"/>
    </xf>
    <xf numFmtId="165" fontId="8" fillId="8" borderId="175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43" xfId="0" applyBorder="true" applyFill="true" applyAlignment="true" applyNumberFormat="true" applyFont="true">
      <alignment horizontal="right" vertical="center"/>
    </xf>
    <xf numFmtId="165" fontId="8" fillId="5" borderId="45" xfId="0" applyBorder="true" applyFill="true" applyAlignment="true" applyNumberFormat="true" applyFont="true">
      <alignment horizontal="right" vertical="center"/>
    </xf>
    <xf numFmtId="165" fontId="8" fillId="8" borderId="43" xfId="0" applyBorder="true" applyFill="true" applyAlignment="true" applyNumberFormat="true" applyFont="true">
      <alignment horizontal="right" vertical="center"/>
    </xf>
    <xf numFmtId="165" fontId="8" fillId="5" borderId="174" xfId="0" applyBorder="true" applyFill="true" applyAlignment="true" applyNumberFormat="true" applyFont="true">
      <alignment horizontal="right" vertical="center"/>
    </xf>
    <xf numFmtId="165" fontId="8" fillId="8" borderId="175" xfId="0" applyBorder="true" applyFill="true" applyAlignment="true" applyNumberFormat="true" applyFont="true">
      <alignment horizontal="right" vertical="center"/>
    </xf>
    <xf numFmtId="49" fontId="6" fillId="3" borderId="64" xfId="0" applyBorder="true" applyFill="true" applyAlignment="true" applyNumberFormat="true" applyFont="true">
      <alignment vertical="center"/>
    </xf>
    <xf numFmtId="0" fontId="6" fillId="3" borderId="197" xfId="0" applyBorder="true" applyFill="true" applyAlignment="true" applyFont="true">
      <alignment vertical="center"/>
    </xf>
    <xf numFmtId="165" fontId="6" fillId="3" borderId="198" xfId="0" applyBorder="true" applyFill="true" applyAlignment="true" applyNumberFormat="true" applyFont="true">
      <alignment horizontal="right" vertical="center"/>
    </xf>
    <xf numFmtId="0" fontId="6" fillId="3" borderId="199" xfId="0" applyBorder="true" applyFill="true" applyAlignment="true" applyFont="true">
      <alignment vertical="center"/>
    </xf>
    <xf numFmtId="165" fontId="6" fillId="3" borderId="200" xfId="0" applyBorder="true" applyFill="true" applyAlignment="true" applyNumberFormat="true" applyFont="true">
      <alignment horizontal="right" vertical="center"/>
    </xf>
    <xf numFmtId="0" fontId="6" fillId="3" borderId="201" xfId="0" applyBorder="true" applyFill="true" applyAlignment="true" applyFont="true">
      <alignment vertical="center"/>
    </xf>
    <xf numFmtId="165" fontId="6" fillId="3" borderId="202" xfId="0" applyBorder="true" applyFill="true" applyAlignment="true" applyNumberFormat="true" applyFont="true">
      <alignment horizontal="right" vertical="center"/>
    </xf>
    <xf numFmtId="49" fontId="8" fillId="0" borderId="0" xfId="0" applyAlignment="true" applyNumberFormat="true" applyFont="true">
      <alignment vertical="center"/>
    </xf>
    <xf numFmtId="0" fontId="8" fillId="0" borderId="0" xfId="0" applyAlignment="true" applyFont="true">
      <alignment vertical="center"/>
    </xf>
    <xf numFmtId="0" fontId="7" fillId="0" borderId="0" xfId="0" applyAlignment="true" applyFont="true">
      <alignment vertical="center"/>
    </xf>
    <xf numFmtId="49" fontId="7" fillId="0" borderId="0" xfId="0" applyNumberFormat="true" applyFont="true"/>
    <xf numFmtId="49" fontId="8" fillId="0" borderId="0" xfId="0" applyNumberFormat="true" applyFont="true"/>
    <xf numFmtId="0" fontId="8" fillId="0" borderId="0" xfId="0" applyFont="true"/>
    <xf numFmtId="0" fontId="8" fillId="5" borderId="91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2" xfId="0" applyBorder="true" applyFill="true" applyAlignment="true" applyFont="true">
      <alignment horizontal="justify" vertical="top" wrapText="true"/>
    </xf>
    <xf numFmtId="0" fontId="8" fillId="5" borderId="93" xfId="0" applyBorder="true" applyFill="true" applyAlignment="true" applyFont="true">
      <alignment horizontal="justify" vertical="top" wrapText="true"/>
    </xf>
    <xf numFmtId="0" fontId="8" fillId="5" borderId="94" xfId="0" applyBorder="true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95" xfId="0" applyBorder="true" applyFill="true" applyAlignment="true" applyFont="true">
      <alignment horizontal="justify" vertical="top" wrapText="true"/>
    </xf>
    <xf numFmtId="0" fontId="8" fillId="5" borderId="94" xfId="0" applyBorder="true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95" xfId="0" applyBorder="true" applyFill="true" applyAlignment="true" applyFont="true">
      <alignment horizontal="justify" vertical="top" wrapText="true"/>
    </xf>
    <xf numFmtId="0" fontId="8" fillId="5" borderId="94" xfId="0" applyBorder="true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0" xfId="0" applyFill="true" applyAlignment="true" applyFont="true">
      <alignment horizontal="justify" vertical="top" wrapText="true"/>
    </xf>
    <xf numFmtId="0" fontId="8" fillId="5" borderId="95" xfId="0" applyBorder="true" applyFill="true" applyAlignment="true" applyFont="true">
      <alignment horizontal="justify" vertical="top" wrapText="true"/>
    </xf>
    <xf numFmtId="0" fontId="8" fillId="5" borderId="96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13" xfId="0" applyBorder="true" applyFill="true" applyAlignment="true" applyFont="true">
      <alignment horizontal="justify" vertical="top" wrapText="true"/>
    </xf>
    <xf numFmtId="0" fontId="8" fillId="5" borderId="97" xfId="0" applyBorder="true" applyFill="true" applyAlignment="true" applyFont="true">
      <alignment horizontal="justify" vertical="top" wrapText="true"/>
    </xf>
    <xf numFmtId="49" fontId="9" fillId="0" borderId="180" xfId="0" applyBorder="true" applyAlignment="true" applyNumberFormat="true" applyFont="true">
      <alignment horizontal="center" vertical="center"/>
    </xf>
    <xf numFmtId="49" fontId="9" fillId="0" borderId="181" xfId="0" applyBorder="true" applyAlignment="true" applyNumberFormat="true" applyFont="true">
      <alignment horizontal="center" vertical="center"/>
    </xf>
    <xf numFmtId="49" fontId="9" fillId="0" borderId="203" xfId="0" applyBorder="true" applyAlignment="true" applyNumberFormat="true" applyFont="true">
      <alignment horizontal="center" vertical="center"/>
    </xf>
    <xf numFmtId="0" fontId="4" fillId="3" borderId="204" xfId="0" applyBorder="true" applyFill="true" applyAlignment="true" applyFont="true">
      <alignment horizontal="center" vertical="center" wrapText="true"/>
    </xf>
    <xf numFmtId="0" fontId="4" fillId="3" borderId="6" xfId="0" applyBorder="true" applyFill="true" applyAlignment="true" applyFont="true">
      <alignment horizontal="center" vertical="center" wrapText="true"/>
    </xf>
    <xf numFmtId="0" fontId="4" fillId="3" borderId="4" xfId="0" applyBorder="true" applyFill="true" applyAlignment="true" applyFont="true">
      <alignment horizontal="center" vertical="center" wrapText="true"/>
    </xf>
    <xf numFmtId="0" fontId="4" fillId="3" borderId="64" xfId="0" applyBorder="true" applyFill="true" applyAlignment="true" applyFont="true">
      <alignment horizontal="center" vertical="center" wrapText="true"/>
    </xf>
    <xf numFmtId="0" fontId="5" fillId="0" borderId="64" xfId="0" applyBorder="true" applyFont="true"/>
    <xf numFmtId="0" fontId="4" fillId="3" borderId="7" xfId="0" applyBorder="true" applyFill="true" applyAlignment="true" applyFont="true">
      <alignment horizontal="center" vertical="center" wrapText="true"/>
    </xf>
    <xf numFmtId="0" fontId="4" fillId="3" borderId="8" xfId="0" applyBorder="true" applyFill="true" applyAlignment="true" applyFont="true">
      <alignment horizontal="center" vertical="center" wrapText="true"/>
    </xf>
    <xf numFmtId="0" fontId="4" fillId="3" borderId="205" xfId="0" applyBorder="true" applyFill="true" applyAlignment="true" applyFont="true">
      <alignment horizontal="center" vertical="center" wrapText="true"/>
    </xf>
    <xf numFmtId="0" fontId="23" fillId="0" borderId="0" xfId="0" applyFont="true"/>
    <xf numFmtId="0" fontId="4" fillId="3" borderId="206" xfId="0" applyBorder="true" applyFill="true" applyAlignment="true" applyFont="true">
      <alignment horizontal="center" vertical="center" wrapText="true"/>
    </xf>
    <xf numFmtId="0" fontId="4" fillId="3" borderId="207" xfId="0" applyBorder="true" applyFill="true" applyAlignment="true" applyFont="true">
      <alignment horizontal="center" vertical="center" wrapText="true"/>
    </xf>
    <xf numFmtId="0" fontId="8" fillId="0" borderId="208" xfId="0" applyBorder="true" applyAlignment="true" applyFont="true">
      <alignment horizontal="left" vertical="center" indent="1"/>
    </xf>
    <xf numFmtId="0" fontId="8" fillId="0" borderId="119" xfId="0" applyBorder="true" applyAlignment="true" applyFont="true">
      <alignment horizontal="left" vertical="center" indent="1"/>
    </xf>
    <xf numFmtId="0" fontId="8" fillId="0" borderId="120" xfId="0" applyBorder="true" applyAlignment="true" applyFont="true">
      <alignment horizontal="left" vertical="center" indent="1"/>
    </xf>
    <xf numFmtId="165" fontId="8" fillId="0" borderId="45" xfId="0" applyBorder="true" applyAlignment="true" applyNumberFormat="true" applyFont="true">
      <alignment vertical="center"/>
    </xf>
    <xf numFmtId="165" fontId="8" fillId="0" borderId="43" xfId="0" applyBorder="true" applyAlignment="true" applyNumberFormat="true" applyFont="true">
      <alignment vertical="center"/>
    </xf>
    <xf numFmtId="165" fontId="8" fillId="0" borderId="44" xfId="0" applyBorder="true" applyAlignment="true" applyNumberFormat="true" applyFont="true">
      <alignment vertical="center"/>
    </xf>
    <xf numFmtId="165" fontId="8" fillId="0" borderId="209" xfId="0" applyBorder="true" applyAlignment="true" applyNumberFormat="true" applyFont="true">
      <alignment vertical="center"/>
    </xf>
    <xf numFmtId="0" fontId="28" fillId="0" borderId="0" xfId="0" applyAlignment="true" applyFont="true">
      <alignment vertical="center"/>
    </xf>
    <xf numFmtId="0" fontId="8" fillId="0" borderId="210" xfId="0" applyBorder="true" applyAlignment="true" applyFont="true">
      <alignment horizontal="left" vertical="center" indent="1"/>
    </xf>
    <xf numFmtId="0" fontId="8" fillId="0" borderId="114" xfId="0" applyBorder="true" applyAlignment="true" applyFont="true">
      <alignment horizontal="left" vertical="center" indent="1"/>
    </xf>
    <xf numFmtId="0" fontId="8" fillId="0" borderId="115" xfId="0" applyBorder="true" applyAlignment="true" applyFont="true">
      <alignment horizontal="left" vertical="center" indent="1"/>
    </xf>
    <xf numFmtId="165" fontId="8" fillId="0" borderId="174" xfId="0" applyBorder="true" applyAlignment="true" applyNumberFormat="true" applyFont="true">
      <alignment vertical="center"/>
    </xf>
    <xf numFmtId="165" fontId="8" fillId="0" borderId="175" xfId="0" applyBorder="true" applyAlignment="true" applyNumberFormat="true" applyFont="true">
      <alignment vertical="center"/>
    </xf>
    <xf numFmtId="165" fontId="8" fillId="0" borderId="187" xfId="0" applyBorder="true" applyAlignment="true" applyNumberFormat="true" applyFont="true">
      <alignment vertical="center"/>
    </xf>
    <xf numFmtId="165" fontId="8" fillId="0" borderId="211" xfId="0" applyBorder="true" applyAlignment="true" applyNumberFormat="true" applyFont="true">
      <alignment vertical="center"/>
    </xf>
    <xf numFmtId="0" fontId="6" fillId="3" borderId="212" xfId="0" applyBorder="true" applyFill="true" applyAlignment="true" applyFont="true">
      <alignment horizontal="left" vertical="center" indent="1"/>
    </xf>
    <xf numFmtId="0" fontId="6" fillId="3" borderId="213" xfId="0" applyBorder="true" applyFill="true" applyAlignment="true" applyFont="true">
      <alignment horizontal="left" vertical="center" indent="1"/>
    </xf>
    <xf numFmtId="165" fontId="6" fillId="3" borderId="213" xfId="0" applyBorder="true" applyFill="true" applyAlignment="true" applyNumberFormat="true" applyFont="true">
      <alignment vertical="center"/>
    </xf>
    <xf numFmtId="165" fontId="6" fillId="3" borderId="214" xfId="0" applyBorder="true" applyFill="true" applyAlignment="true" applyNumberFormat="true" applyFont="true">
      <alignment vertical="center"/>
    </xf>
    <xf numFmtId="0" fontId="8" fillId="0" borderId="215" xfId="0" applyBorder="true" applyAlignment="true" applyFont="true">
      <alignment horizontal="left" vertical="center" indent="1"/>
    </xf>
    <xf numFmtId="0" fontId="8" fillId="0" borderId="110" xfId="0" applyBorder="true" applyAlignment="true" applyFont="true">
      <alignment horizontal="left" vertical="center" indent="1"/>
    </xf>
    <xf numFmtId="0" fontId="8" fillId="0" borderId="111" xfId="0" applyBorder="true" applyAlignment="true" applyFont="true">
      <alignment horizontal="left" vertical="center" indent="1"/>
    </xf>
    <xf numFmtId="0" fontId="6" fillId="3" borderId="216" xfId="0" applyBorder="true" applyFill="true" applyAlignment="true" applyFont="true">
      <alignment horizontal="left" vertical="center" indent="1"/>
    </xf>
    <xf numFmtId="0" fontId="6" fillId="3" borderId="217" xfId="0" applyBorder="true" applyFill="true" applyAlignment="true" applyFont="true">
      <alignment horizontal="left" vertical="center" indent="1"/>
    </xf>
    <xf numFmtId="165" fontId="6" fillId="3" borderId="217" xfId="0" applyBorder="true" applyFill="true" applyAlignment="true" applyNumberFormat="true" applyFont="true">
      <alignment vertical="center"/>
    </xf>
    <xf numFmtId="165" fontId="6" fillId="3" borderId="218" xfId="0" applyBorder="true" applyFill="true" applyAlignment="true" applyNumberFormat="true" applyFont="true">
      <alignment vertical="center"/>
    </xf>
    <xf numFmtId="0" fontId="7" fillId="0" borderId="219" xfId="0" applyBorder="true" applyAlignment="true" applyFont="true">
      <alignment horizontal="left" vertical="center" indent="1"/>
    </xf>
    <xf numFmtId="0" fontId="7" fillId="0" borderId="20" xfId="0" applyBorder="true" applyAlignment="true" applyFont="true">
      <alignment horizontal="left" vertical="center" indent="1"/>
    </xf>
    <xf numFmtId="165" fontId="7" fillId="0" borderId="21" xfId="0" applyBorder="true" applyAlignment="true" applyNumberFormat="true" applyFont="true">
      <alignment horizontal="right" vertical="center"/>
    </xf>
    <xf numFmtId="165" fontId="7" fillId="0" borderId="22" xfId="0" applyBorder="true" applyAlignment="true" applyNumberFormat="true" applyFont="true">
      <alignment horizontal="right" vertical="center"/>
    </xf>
    <xf numFmtId="165" fontId="7" fillId="0" borderId="23" xfId="0" applyBorder="true" applyAlignment="true" applyNumberFormat="true" applyFont="true">
      <alignment horizontal="right" vertical="center"/>
    </xf>
    <xf numFmtId="165" fontId="7" fillId="0" borderId="220" xfId="0" applyBorder="true" applyAlignment="true" applyNumberFormat="true" applyFont="true">
      <alignment horizontal="right" vertical="center"/>
    </xf>
    <xf numFmtId="0" fontId="7" fillId="0" borderId="221" xfId="0" applyBorder="true" applyAlignment="true" applyFont="true">
      <alignment horizontal="left" vertical="center" indent="1"/>
    </xf>
    <xf numFmtId="0" fontId="7" fillId="0" borderId="26" xfId="0" applyBorder="true" applyAlignment="true" applyFont="true">
      <alignment horizontal="left" vertical="center" indent="1"/>
    </xf>
    <xf numFmtId="165" fontId="7" fillId="0" borderId="29" xfId="0" applyBorder="true" applyAlignment="true" applyNumberFormat="true" applyFont="true">
      <alignment horizontal="right" vertical="center"/>
    </xf>
    <xf numFmtId="165" fontId="7" fillId="0" borderId="27" xfId="0" applyBorder="true" applyAlignment="true" applyNumberFormat="true" applyFont="true">
      <alignment horizontal="right" vertical="center"/>
    </xf>
    <xf numFmtId="165" fontId="7" fillId="0" borderId="28" xfId="0" applyBorder="true" applyAlignment="true" applyNumberFormat="true" applyFont="true">
      <alignment horizontal="right" vertical="center"/>
    </xf>
    <xf numFmtId="165" fontId="7" fillId="0" borderId="222" xfId="0" applyBorder="true" applyAlignment="true" applyNumberFormat="true" applyFont="true">
      <alignment horizontal="right" vertical="center"/>
    </xf>
    <xf numFmtId="0" fontId="7" fillId="0" borderId="223" xfId="0" applyBorder="true" applyAlignment="true" applyFont="true">
      <alignment horizontal="left" vertical="center" indent="1"/>
    </xf>
    <xf numFmtId="0" fontId="7" fillId="0" borderId="224" xfId="0" applyBorder="true" applyAlignment="true" applyFont="true">
      <alignment horizontal="left" vertical="center" indent="1"/>
    </xf>
    <xf numFmtId="0" fontId="7" fillId="0" borderId="225" xfId="0" applyBorder="true" applyAlignment="true" applyFont="true">
      <alignment horizontal="left" vertical="center" indent="1"/>
    </xf>
    <xf numFmtId="165" fontId="7" fillId="0" borderId="226" xfId="0" applyBorder="true" applyAlignment="true" applyNumberFormat="true" applyFont="true">
      <alignment horizontal="right" vertical="center"/>
    </xf>
    <xf numFmtId="165" fontId="7" fillId="0" borderId="227" xfId="0" applyBorder="true" applyAlignment="true" applyNumberFormat="true" applyFont="true">
      <alignment horizontal="right" vertical="center"/>
    </xf>
    <xf numFmtId="165" fontId="7" fillId="0" borderId="228" xfId="0" applyBorder="true" applyAlignment="true" applyNumberFormat="true" applyFont="true">
      <alignment horizontal="right" vertical="center"/>
    </xf>
    <xf numFmtId="165" fontId="7" fillId="0" borderId="229" xfId="0" applyBorder="true" applyAlignment="true" applyNumberFormat="true" applyFont="true">
      <alignment horizontal="right" vertical="center"/>
    </xf>
    <xf numFmtId="0" fontId="29" fillId="0" borderId="0" xfId="0" applyAlignment="true" applyFont="true">
      <alignment vertical="center"/>
    </xf>
    <xf numFmtId="0" fontId="1" fillId="0" borderId="0" xfId="0" applyAlignment="true" applyFont="true">
      <alignment vertical="center"/>
    </xf>
    <xf numFmtId="0" fontId="1" fillId="0" borderId="0" xfId="0" applyAlignment="true" applyFont="true">
      <alignment horizontal="center" vertical="center"/>
    </xf>
    <xf numFmtId="49" fontId="1" fillId="0" borderId="0" xfId="0" applyAlignment="true" applyNumberFormat="true" applyFont="true">
      <alignment horizontal="center" vertical="center"/>
    </xf>
    <xf numFmtId="0" fontId="13" fillId="0" borderId="0" xfId="0" applyAlignment="true" applyFont="true">
      <alignment vertical="center"/>
    </xf>
    <xf numFmtId="0" fontId="11" fillId="0" borderId="0" xfId="0" applyAlignment="true" applyFont="true">
      <alignment horizontal="left" vertical="center"/>
    </xf>
    <xf numFmtId="0" fontId="10" fillId="0" borderId="0" xfId="0" applyAlignment="true" applyFont="true">
      <alignment vertical="center"/>
    </xf>
    <xf numFmtId="0" fontId="13" fillId="12" borderId="61" xfId="0" applyBorder="true" applyFill="true" applyAlignment="true" applyFont="true">
      <alignment horizontal="center" vertical="center" wrapText="true"/>
    </xf>
    <xf numFmtId="0" fontId="13" fillId="0" borderId="95" xfId="0" applyBorder="true" applyAlignment="true" applyFont="true">
      <alignment vertical="center"/>
    </xf>
    <xf numFmtId="0" fontId="13" fillId="12" borderId="19" xfId="0" applyBorder="true" applyFill="true" applyAlignment="true" applyFont="true">
      <alignment horizontal="center" vertical="center" wrapText="true"/>
    </xf>
    <xf numFmtId="0" fontId="13" fillId="12" borderId="0" xfId="0" applyFill="true" applyAlignment="true" applyFont="true">
      <alignment horizontal="center" vertical="center" wrapText="true"/>
    </xf>
    <xf numFmtId="168" fontId="13" fillId="0" borderId="61" xfId="0" applyBorder="true" applyAlignment="true" applyNumberFormat="true" applyFont="true">
      <alignment horizontal="center" vertical="center" wrapText="true"/>
    </xf>
    <xf numFmtId="0" fontId="13" fillId="12" borderId="25" xfId="0" applyBorder="true" applyFill="true" applyAlignment="true" applyFont="true">
      <alignment horizontal="center" vertical="center" wrapText="true"/>
    </xf>
    <xf numFmtId="0" fontId="13" fillId="12" borderId="93" xfId="0" applyBorder="true" applyFill="true" applyAlignment="true" applyFont="true">
      <alignment horizontal="center" vertical="center" wrapText="true"/>
    </xf>
    <xf numFmtId="0" fontId="13" fillId="12" borderId="31" xfId="0" applyBorder="true" applyFill="true" applyAlignment="true" applyFont="true">
      <alignment horizontal="center" vertical="center" wrapText="true"/>
    </xf>
    <xf numFmtId="0" fontId="13" fillId="12" borderId="95" xfId="0" applyBorder="true" applyFill="true" applyAlignment="true" applyFont="true">
      <alignment horizontal="center" vertical="center" wrapText="true"/>
    </xf>
    <xf numFmtId="0" fontId="11" fillId="12" borderId="162" xfId="0" applyBorder="true" applyFill="true" applyAlignment="true" applyFont="true">
      <alignment horizontal="center" vertical="center" wrapText="true"/>
    </xf>
    <xf numFmtId="0" fontId="11" fillId="12" borderId="17" xfId="0" applyBorder="true" applyFill="true" applyAlignment="true" applyFont="true">
      <alignment horizontal="center" vertical="center" wrapText="true"/>
    </xf>
    <xf numFmtId="0" fontId="11" fillId="12" borderId="163" xfId="0" applyBorder="true" applyFill="true" applyAlignment="true" applyFont="true">
      <alignment horizontal="center" vertical="center" wrapText="true"/>
    </xf>
    <xf numFmtId="168" fontId="11" fillId="12" borderId="61" xfId="0" applyBorder="true" applyFill="true" applyAlignment="true" applyNumberFormat="true" applyFont="true">
      <alignment horizontal="center" vertical="center" wrapText="true"/>
    </xf>
    <xf numFmtId="0" fontId="11" fillId="12" borderId="61" xfId="0" applyBorder="true" applyFill="true" applyAlignment="true" applyFont="true">
      <alignment horizontal="center" vertical="center" wrapText="true"/>
    </xf>
    <xf numFmtId="0" fontId="11" fillId="0" borderId="0" xfId="0" applyAlignment="true" applyFont="true">
      <alignment horizontal="center" vertical="center" wrapText="true"/>
    </xf>
    <xf numFmtId="3" fontId="11" fillId="0" borderId="0" xfId="0" applyAlignment="true" applyNumberFormat="true" applyFont="true">
      <alignment horizontal="right" vertical="center" wrapText="true"/>
    </xf>
  </cellXfs>
  <cellStyles count="1">
    <cellStyle name="Normal" xfId="0" customBuiltin="true" builtinId="0"/>
  </cellStyle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10" Type="http://schemas.openxmlformats.org/officeDocument/2006/relationships/worksheet" Target="worksheets/sheet8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  <Relationship Id="rId5" Type="http://schemas.openxmlformats.org/officeDocument/2006/relationships/worksheet" Target="worksheets/sheet3.xml"/>
  <Relationship Id="rId6" Type="http://schemas.openxmlformats.org/officeDocument/2006/relationships/worksheet" Target="worksheets/sheet4.xml"/>
  <Relationship Id="rId7" Type="http://schemas.openxmlformats.org/officeDocument/2006/relationships/worksheet" Target="worksheets/sheet5.xml"/>
  <Relationship Id="rId8" Type="http://schemas.openxmlformats.org/officeDocument/2006/relationships/worksheet" Target="worksheets/sheet6.xml"/>
  <Relationship Id="rId9" Type="http://schemas.openxmlformats.org/officeDocument/2006/relationships/worksheet" Target="worksheets/sheet7.xml"/>
</Relationships>

</file>

<file path=xl/worksheets/sheet1.xml><?xml version="1.0" encoding="utf-8"?>
<worksheet xmlns="http://schemas.openxmlformats.org/spreadsheetml/2006/main">
  <dimension ref="A1"/>
  <sheetViews>
    <sheetView workbookViewId="0" tabSelected="true" showGridLines="false"/>
  </sheetViews>
  <sheetFormatPr defaultRowHeight="15.0" baseColWidth="8"/>
  <cols>
    <col min="1" max="1" style="0" customWidth="true" width="12.71484375" hidden="false"/>
    <col min="2" max="2" style="0" customWidth="true" width="12.71484375" hidden="false"/>
    <col min="3" max="3" style="0" customWidth="true" width="12.71484375" hidden="false"/>
    <col min="4" max="4" style="0" customWidth="true" width="10.71484375" hidden="true"/>
    <col min="5" max="5" style="0" customWidth="true" width="12.71484375" hidden="true"/>
    <col min="6" max="6" style="0" customWidth="true" width="10.71484375" hidden="true"/>
    <col min="7" max="7" style="0" customWidth="true" width="12.71484375" hidden="true"/>
    <col min="8" max="8" style="0" customWidth="true" width="10.71484375" hidden="true"/>
    <col min="9" max="9" style="0" customWidth="true" width="12.71484375" hidden="true"/>
    <col min="10" max="10" style="0" customWidth="true" width="10.71484375" hidden="true"/>
    <col min="11" max="11" style="0" customWidth="true" width="12.71484375" hidden="true"/>
    <col min="12" max="12" style="0" customWidth="true" width="10.71484375" hidden="true"/>
    <col min="13" max="13" style="0" customWidth="true" width="12.71484375" hidden="true"/>
    <col min="14" max="14" style="0" customWidth="true" width="10.71484375" hidden="true"/>
    <col min="15" max="15" style="0" customWidth="true" width="12.71484375" hidden="true"/>
    <col min="16" max="16" style="0" customWidth="true" width="10.71484375" hidden="true"/>
    <col min="17" max="17" style="0" customWidth="true" width="12.71484375" hidden="true"/>
    <col min="18" max="18" style="0" customWidth="true" width="10.71484375" hidden="true"/>
    <col min="19" max="19" style="0" customWidth="true" width="12.71484375" hidden="true"/>
    <col min="20" max="20" style="0" customWidth="true" width="10.71484375" hidden="true"/>
    <col min="21" max="21" style="0" customWidth="true" width="12.71484375" hidden="true"/>
    <col min="22" max="22" style="0" customWidth="true" width="10.71484375" hidden="true"/>
    <col min="23" max="23" style="0" customWidth="true" width="12.71484375" hidden="true"/>
    <col min="24" max="24" style="0" customWidth="true" width="10.71484375" hidden="true"/>
    <col min="25" max="25" style="0" customWidth="true" width="12.71484375" hidden="true"/>
    <col min="26" max="26" style="0" customWidth="true" width="10.71484375" hidden="true"/>
    <col min="27" max="27" style="0" customWidth="true" width="12.71484375" hidden="true"/>
    <col min="28" max="28" style="0" customWidth="true" width="10.71484375" hidden="false"/>
    <col min="29" max="29" style="0" customWidth="true" width="12.71484375" hidden="true"/>
    <col min="30" max="30" style="0" customWidth="true" width="10.71484375" hidden="false"/>
    <col min="31" max="31" style="0" customWidth="true" width="12.71484375" hidden="true"/>
    <col min="32" max="32" style="0" customWidth="true" width="10.71484375" hidden="false"/>
    <col min="33" max="33" style="0" customWidth="true" width="12.71484375" hidden="true"/>
    <col min="34" max="34" style="0" customWidth="true" width="10.71484375" hidden="false"/>
    <col min="35" max="35" style="0" customWidth="true" width="12.71484375" hidden="true"/>
    <col min="36" max="36" style="0" customWidth="true" width="10.71484375" hidden="true"/>
    <col min="37" max="37" style="0" customWidth="true" width="12.71484375" hidden="true"/>
    <col min="38" max="38" style="0" customWidth="true" width="10.71484375" hidden="true"/>
    <col min="39" max="39" style="0" customWidth="true" width="12.71484375" hidden="true"/>
    <col min="40" max="40" style="0" customWidth="true" width="10.71484375" hidden="true"/>
    <col min="41" max="41" style="0" customWidth="true" width="12.71484375" hidden="true"/>
    <col min="42" max="42" style="0" customWidth="true" width="10.71484375" hidden="true"/>
    <col min="43" max="43" style="0" customWidth="true" width="12.71484375" hidden="true"/>
    <col min="44" max="44" style="0" customWidth="true" width="10.71484375" hidden="true"/>
    <col min="45" max="45" style="0" customWidth="true" width="12.71484375" hidden="true"/>
    <col min="46" max="46" style="0" customWidth="true" width="10.71484375" hidden="true"/>
    <col min="47" max="47" style="0" customWidth="true" width="12.71484375" hidden="true"/>
    <col min="48" max="48" style="0" customWidth="true" width="10.71484375" hidden="true"/>
    <col min="49" max="49" style="0" customWidth="true" width="12.71484375" hidden="true"/>
    <col min="50" max="50" style="0" customWidth="true" width="10.71484375" hidden="true"/>
    <col min="51" max="51" style="0" customWidth="true" width="12.71484375" hidden="true"/>
    <col min="52" max="52" style="0" customWidth="true" width="12.71484375" hidden="false"/>
    <col min="53" max="53" style="0" customWidth="true" width="12.71484375" hidden="true"/>
    <col min="54" max="54" style="0" customWidth="true" width="12.71484375" hidden="false"/>
  </cols>
  <sheetData>
    <row r="1" customHeight="true" ht="30.0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customHeight="true" ht="15.0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customHeight="true" ht="15.0">
      <c r="A3" s="3" t="s">
        <v>2</v>
      </c>
      <c r="B3" s="4" t="s">
        <v>3</v>
      </c>
      <c r="C3" s="5" t="s">
        <v>4</v>
      </c>
      <c r="D3" s="6"/>
      <c r="E3" s="7"/>
      <c r="F3" s="8"/>
      <c r="G3" s="8"/>
      <c r="H3" s="8"/>
      <c r="I3" s="9"/>
      <c r="J3" s="9"/>
      <c r="K3" s="9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customHeight="true" ht="15.0">
      <c r="A4" s="3" t="s">
        <v>5</v>
      </c>
      <c r="B4" s="10" t="s">
        <v>6</v>
      </c>
      <c r="C4" s="11" t="s">
        <v>7</v>
      </c>
      <c r="D4" s="12"/>
      <c r="E4" s="7"/>
      <c r="F4" s="9"/>
      <c r="G4" s="9"/>
      <c r="H4" s="9"/>
      <c r="I4" s="9"/>
      <c r="J4" s="9"/>
      <c r="K4" s="9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customHeight="true" ht="15.0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customHeight="true" ht="24.75">
      <c r="A6" s="13" t="s">
        <v>8</v>
      </c>
      <c r="B6" s="14"/>
      <c r="C6" s="15"/>
      <c r="D6" s="16" t="s">
        <v>9</v>
      </c>
      <c r="E6" s="17"/>
      <c r="F6" s="17"/>
      <c r="G6" s="18"/>
      <c r="H6" s="16" t="s">
        <v>10</v>
      </c>
      <c r="I6" s="17"/>
      <c r="J6" s="17"/>
      <c r="K6" s="18"/>
      <c r="L6" s="16" t="s">
        <v>11</v>
      </c>
      <c r="M6" s="17"/>
      <c r="N6" s="17"/>
      <c r="O6" s="18"/>
      <c r="P6" s="16" t="s">
        <v>12</v>
      </c>
      <c r="Q6" s="17"/>
      <c r="R6" s="17"/>
      <c r="S6" s="18"/>
      <c r="T6" s="16" t="s">
        <v>13</v>
      </c>
      <c r="U6" s="17"/>
      <c r="V6" s="17"/>
      <c r="W6" s="18"/>
      <c r="X6" s="16" t="s">
        <v>14</v>
      </c>
      <c r="Y6" s="17"/>
      <c r="Z6" s="17"/>
      <c r="AA6" s="18"/>
      <c r="AB6" s="16" t="s">
        <v>15</v>
      </c>
      <c r="AC6" s="17"/>
      <c r="AD6" s="17"/>
      <c r="AE6" s="18"/>
      <c r="AF6" s="16" t="s">
        <v>3</v>
      </c>
      <c r="AG6" s="17"/>
      <c r="AH6" s="17"/>
      <c r="AI6" s="18"/>
      <c r="AJ6" s="16" t="s">
        <v>16</v>
      </c>
      <c r="AK6" s="17"/>
      <c r="AL6" s="17"/>
      <c r="AM6" s="18"/>
      <c r="AN6" s="16" t="s">
        <v>17</v>
      </c>
      <c r="AO6" s="17"/>
      <c r="AP6" s="17"/>
      <c r="AQ6" s="18"/>
      <c r="AR6" s="16" t="s">
        <v>18</v>
      </c>
      <c r="AS6" s="17"/>
      <c r="AT6" s="17"/>
      <c r="AU6" s="18"/>
      <c r="AV6" s="16" t="s">
        <v>19</v>
      </c>
      <c r="AW6" s="17"/>
      <c r="AX6" s="17"/>
      <c r="AY6" s="18"/>
      <c r="AZ6" s="16" t="s">
        <v>20</v>
      </c>
      <c r="BA6" s="17"/>
      <c r="BB6" s="17"/>
    </row>
    <row r="7" customHeight="true" ht="24.75">
      <c r="A7" s="19"/>
      <c r="B7" s="20"/>
      <c r="C7" s="21"/>
      <c r="D7" s="16" t="s">
        <v>21</v>
      </c>
      <c r="E7" s="18"/>
      <c r="F7" s="16" t="s">
        <v>22</v>
      </c>
      <c r="G7" s="18"/>
      <c r="H7" s="16" t="s">
        <v>21</v>
      </c>
      <c r="I7" s="18"/>
      <c r="J7" s="16" t="s">
        <v>22</v>
      </c>
      <c r="K7" s="18"/>
      <c r="L7" s="16" t="s">
        <v>21</v>
      </c>
      <c r="M7" s="18"/>
      <c r="N7" s="16" t="s">
        <v>22</v>
      </c>
      <c r="O7" s="18"/>
      <c r="P7" s="16" t="s">
        <v>21</v>
      </c>
      <c r="Q7" s="18"/>
      <c r="R7" s="16" t="s">
        <v>22</v>
      </c>
      <c r="S7" s="18"/>
      <c r="T7" s="16" t="s">
        <v>21</v>
      </c>
      <c r="U7" s="18"/>
      <c r="V7" s="16" t="s">
        <v>22</v>
      </c>
      <c r="W7" s="18"/>
      <c r="X7" s="16" t="s">
        <v>21</v>
      </c>
      <c r="Y7" s="18"/>
      <c r="Z7" s="16" t="s">
        <v>22</v>
      </c>
      <c r="AA7" s="18"/>
      <c r="AB7" s="16" t="s">
        <v>21</v>
      </c>
      <c r="AC7" s="18"/>
      <c r="AD7" s="16" t="s">
        <v>22</v>
      </c>
      <c r="AE7" s="18"/>
      <c r="AF7" s="16" t="s">
        <v>21</v>
      </c>
      <c r="AG7" s="18"/>
      <c r="AH7" s="16" t="s">
        <v>22</v>
      </c>
      <c r="AI7" s="18"/>
      <c r="AJ7" s="16" t="s">
        <v>21</v>
      </c>
      <c r="AK7" s="18"/>
      <c r="AL7" s="16" t="s">
        <v>22</v>
      </c>
      <c r="AM7" s="18"/>
      <c r="AN7" s="16" t="s">
        <v>21</v>
      </c>
      <c r="AO7" s="18"/>
      <c r="AP7" s="16" t="s">
        <v>22</v>
      </c>
      <c r="AQ7" s="18"/>
      <c r="AR7" s="16" t="s">
        <v>21</v>
      </c>
      <c r="AS7" s="18"/>
      <c r="AT7" s="16" t="s">
        <v>22</v>
      </c>
      <c r="AU7" s="18"/>
      <c r="AV7" s="16" t="s">
        <v>21</v>
      </c>
      <c r="AW7" s="18"/>
      <c r="AX7" s="16" t="s">
        <v>22</v>
      </c>
      <c r="AY7" s="18"/>
      <c r="AZ7" s="16" t="s">
        <v>21</v>
      </c>
      <c r="BA7" s="18"/>
      <c r="BB7" s="16" t="s">
        <v>22</v>
      </c>
    </row>
    <row r="8" hidden="true">
      <c r="A8" s="22"/>
      <c r="B8" s="23"/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13"/>
    </row>
    <row r="9" customHeight="true" ht="15.0">
      <c r="A9" s="26" t="s">
        <v>23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</row>
    <row r="10" customHeight="true" ht="15.0">
      <c r="A10" s="28" t="s">
        <v>24</v>
      </c>
      <c r="B10" s="29" t="s">
        <v>25</v>
      </c>
      <c r="C10" s="30" t="n">
        <v>13.0</v>
      </c>
      <c r="D10" s="31" t="n">
        <v>0.0</v>
      </c>
      <c r="E10" s="32"/>
      <c r="F10" s="32" t="n">
        <v>2.0</v>
      </c>
      <c r="G10" s="33"/>
      <c r="H10" s="31" t="n">
        <v>0.0</v>
      </c>
      <c r="I10" s="32"/>
      <c r="J10" s="32" t="n">
        <v>0.0</v>
      </c>
      <c r="K10" s="33"/>
      <c r="L10" s="31" t="n">
        <v>0.0</v>
      </c>
      <c r="M10" s="32"/>
      <c r="N10" s="32" t="n">
        <v>1.0</v>
      </c>
      <c r="O10" s="33"/>
      <c r="P10" s="31" t="n">
        <v>0.0</v>
      </c>
      <c r="Q10" s="32"/>
      <c r="R10" s="32" t="n">
        <v>0.0</v>
      </c>
      <c r="S10" s="33"/>
      <c r="T10" s="31" t="n">
        <v>0.0</v>
      </c>
      <c r="U10" s="32"/>
      <c r="V10" s="32" t="n">
        <v>0.0</v>
      </c>
      <c r="W10" s="33"/>
      <c r="X10" s="31" t="n">
        <v>0.0</v>
      </c>
      <c r="Y10" s="32"/>
      <c r="Z10" s="32" t="n">
        <v>0.0</v>
      </c>
      <c r="AA10" s="33"/>
      <c r="AB10" s="31" t="n">
        <v>0.0</v>
      </c>
      <c r="AC10" s="32"/>
      <c r="AD10" s="32" t="n">
        <v>0.0</v>
      </c>
      <c r="AE10" s="33"/>
      <c r="AF10" s="34" t="n">
        <v>0.0</v>
      </c>
      <c r="AG10" s="32"/>
      <c r="AH10" s="35" t="n">
        <v>0.0</v>
      </c>
      <c r="AI10" s="33"/>
      <c r="AJ10" s="31" t="n">
        <v>0.0</v>
      </c>
      <c r="AK10" s="32"/>
      <c r="AL10" s="32" t="n">
        <v>0.0</v>
      </c>
      <c r="AM10" s="33"/>
      <c r="AN10" s="31" t="n">
        <v>0.0</v>
      </c>
      <c r="AO10" s="32"/>
      <c r="AP10" s="32" t="n">
        <v>0.0</v>
      </c>
      <c r="AQ10" s="33"/>
      <c r="AR10" s="31" t="n">
        <v>0.0</v>
      </c>
      <c r="AS10" s="32"/>
      <c r="AT10" s="32" t="n">
        <v>0.0</v>
      </c>
      <c r="AU10" s="33"/>
      <c r="AV10" s="31" t="n">
        <v>0.0</v>
      </c>
      <c r="AW10" s="32"/>
      <c r="AX10" s="32" t="n">
        <v>0.0</v>
      </c>
      <c r="AY10" s="33"/>
      <c r="AZ10" s="31">
        <f>D10+H10+L10+P10+T10+X10+AB10+AF10+AJ10+AN10+AR10+AV10</f>
      </c>
      <c r="BA10" s="32"/>
      <c r="BB10" s="36">
        <f>F10+J10+N10+R10+V10+Z10+AD10+AH10+AL10+AP10+AT10+AX10</f>
      </c>
    </row>
    <row r="11" customHeight="true" ht="15.0">
      <c r="A11" s="37"/>
      <c r="B11" s="38"/>
      <c r="C11" s="39" t="n">
        <v>12.0</v>
      </c>
      <c r="D11" s="31" t="n">
        <v>0.0</v>
      </c>
      <c r="E11" s="40"/>
      <c r="F11" s="32" t="n">
        <v>0.0</v>
      </c>
      <c r="G11" s="41"/>
      <c r="H11" s="31" t="n">
        <v>0.0</v>
      </c>
      <c r="I11" s="40"/>
      <c r="J11" s="32" t="n">
        <v>0.0</v>
      </c>
      <c r="K11" s="41"/>
      <c r="L11" s="31" t="n">
        <v>0.0</v>
      </c>
      <c r="M11" s="40"/>
      <c r="N11" s="32" t="n">
        <v>0.0</v>
      </c>
      <c r="O11" s="41"/>
      <c r="P11" s="31" t="n">
        <v>0.0</v>
      </c>
      <c r="Q11" s="40"/>
      <c r="R11" s="32" t="n">
        <v>0.0</v>
      </c>
      <c r="S11" s="41"/>
      <c r="T11" s="31" t="n">
        <v>0.0</v>
      </c>
      <c r="U11" s="40"/>
      <c r="V11" s="32" t="n">
        <v>0.0</v>
      </c>
      <c r="W11" s="41"/>
      <c r="X11" s="31" t="n">
        <v>0.0</v>
      </c>
      <c r="Y11" s="40"/>
      <c r="Z11" s="32" t="n">
        <v>0.0</v>
      </c>
      <c r="AA11" s="41"/>
      <c r="AB11" s="31" t="n">
        <v>0.0</v>
      </c>
      <c r="AC11" s="40"/>
      <c r="AD11" s="32" t="n">
        <v>0.0</v>
      </c>
      <c r="AE11" s="41"/>
      <c r="AF11" s="42" t="n">
        <v>0.0</v>
      </c>
      <c r="AG11" s="40"/>
      <c r="AH11" s="43" t="n">
        <v>0.0</v>
      </c>
      <c r="AI11" s="41"/>
      <c r="AJ11" s="31" t="n">
        <v>0.0</v>
      </c>
      <c r="AK11" s="40"/>
      <c r="AL11" s="32" t="n">
        <v>0.0</v>
      </c>
      <c r="AM11" s="41"/>
      <c r="AN11" s="31" t="n">
        <v>0.0</v>
      </c>
      <c r="AO11" s="40"/>
      <c r="AP11" s="32" t="n">
        <v>0.0</v>
      </c>
      <c r="AQ11" s="41"/>
      <c r="AR11" s="31" t="n">
        <v>0.0</v>
      </c>
      <c r="AS11" s="40"/>
      <c r="AT11" s="32" t="n">
        <v>0.0</v>
      </c>
      <c r="AU11" s="41"/>
      <c r="AV11" s="31" t="n">
        <v>0.0</v>
      </c>
      <c r="AW11" s="40"/>
      <c r="AX11" s="32" t="n">
        <v>0.0</v>
      </c>
      <c r="AY11" s="41"/>
      <c r="AZ11" s="44">
        <f>D11+H11+L11+P11+T11+X11+AB11+AF11+AJ11+AN11+AR11+AV11</f>
      </c>
      <c r="BA11" s="40"/>
      <c r="BB11" s="45">
        <f>F11+J11+N11+R11+V11+Z11+AD11+AH11+AL11+AP11+AT11+AX11</f>
      </c>
    </row>
    <row r="12" customHeight="true" ht="15.0">
      <c r="A12" s="37"/>
      <c r="B12" s="46"/>
      <c r="C12" s="47" t="n">
        <v>11.0</v>
      </c>
      <c r="D12" s="31" t="n">
        <v>0.0</v>
      </c>
      <c r="E12" s="48"/>
      <c r="F12" s="32" t="n">
        <v>0.0</v>
      </c>
      <c r="G12" s="49"/>
      <c r="H12" s="31" t="n">
        <v>0.0</v>
      </c>
      <c r="I12" s="48"/>
      <c r="J12" s="32" t="n">
        <v>0.0</v>
      </c>
      <c r="K12" s="49"/>
      <c r="L12" s="31" t="n">
        <v>0.0</v>
      </c>
      <c r="M12" s="48"/>
      <c r="N12" s="32" t="n">
        <v>0.0</v>
      </c>
      <c r="O12" s="49"/>
      <c r="P12" s="31" t="n">
        <v>0.0</v>
      </c>
      <c r="Q12" s="48"/>
      <c r="R12" s="32" t="n">
        <v>0.0</v>
      </c>
      <c r="S12" s="49"/>
      <c r="T12" s="31" t="n">
        <v>0.0</v>
      </c>
      <c r="U12" s="48"/>
      <c r="V12" s="32" t="n">
        <v>0.0</v>
      </c>
      <c r="W12" s="49"/>
      <c r="X12" s="31" t="n">
        <v>0.0</v>
      </c>
      <c r="Y12" s="48"/>
      <c r="Z12" s="32" t="n">
        <v>0.0</v>
      </c>
      <c r="AA12" s="49"/>
      <c r="AB12" s="31" t="n">
        <v>0.0</v>
      </c>
      <c r="AC12" s="48"/>
      <c r="AD12" s="32" t="n">
        <v>0.0</v>
      </c>
      <c r="AE12" s="49"/>
      <c r="AF12" s="50" t="n">
        <v>0.0</v>
      </c>
      <c r="AG12" s="48"/>
      <c r="AH12" s="51" t="n">
        <v>0.0</v>
      </c>
      <c r="AI12" s="49"/>
      <c r="AJ12" s="31" t="n">
        <v>0.0</v>
      </c>
      <c r="AK12" s="48"/>
      <c r="AL12" s="32" t="n">
        <v>0.0</v>
      </c>
      <c r="AM12" s="49"/>
      <c r="AN12" s="31" t="n">
        <v>0.0</v>
      </c>
      <c r="AO12" s="48"/>
      <c r="AP12" s="32" t="n">
        <v>0.0</v>
      </c>
      <c r="AQ12" s="49"/>
      <c r="AR12" s="31" t="n">
        <v>0.0</v>
      </c>
      <c r="AS12" s="48"/>
      <c r="AT12" s="32" t="n">
        <v>0.0</v>
      </c>
      <c r="AU12" s="49"/>
      <c r="AV12" s="31" t="n">
        <v>0.0</v>
      </c>
      <c r="AW12" s="48"/>
      <c r="AX12" s="32" t="n">
        <v>0.0</v>
      </c>
      <c r="AY12" s="49"/>
      <c r="AZ12" s="52">
        <f>D12+H12+L12+P12+T12+X12+AB12+AF12+AJ12+AN12+AR12+AV12</f>
      </c>
      <c r="BA12" s="48"/>
      <c r="BB12" s="53">
        <f>F12+J12+N12+R12+V12+Z12+AD12+AH12+AL12+AP12+AT12+AX12</f>
      </c>
    </row>
    <row r="13" customHeight="true" ht="15.0">
      <c r="A13" s="37"/>
      <c r="B13" s="29" t="s">
        <v>26</v>
      </c>
      <c r="C13" s="30" t="n">
        <v>10.0</v>
      </c>
      <c r="D13" s="31" t="n">
        <v>0.0</v>
      </c>
      <c r="E13" s="32"/>
      <c r="F13" s="32" t="n">
        <v>0.0</v>
      </c>
      <c r="G13" s="33"/>
      <c r="H13" s="31" t="n">
        <v>0.0</v>
      </c>
      <c r="I13" s="32"/>
      <c r="J13" s="32" t="n">
        <v>0.0</v>
      </c>
      <c r="K13" s="33"/>
      <c r="L13" s="31" t="n">
        <v>0.0</v>
      </c>
      <c r="M13" s="32"/>
      <c r="N13" s="32" t="n">
        <v>0.0</v>
      </c>
      <c r="O13" s="33"/>
      <c r="P13" s="31" t="n">
        <v>0.0</v>
      </c>
      <c r="Q13" s="32"/>
      <c r="R13" s="32" t="n">
        <v>0.0</v>
      </c>
      <c r="S13" s="33"/>
      <c r="T13" s="31" t="n">
        <v>0.0</v>
      </c>
      <c r="U13" s="32"/>
      <c r="V13" s="32" t="n">
        <v>0.0</v>
      </c>
      <c r="W13" s="33"/>
      <c r="X13" s="31" t="n">
        <v>0.0</v>
      </c>
      <c r="Y13" s="32"/>
      <c r="Z13" s="32" t="n">
        <v>0.0</v>
      </c>
      <c r="AA13" s="33"/>
      <c r="AB13" s="31" t="n">
        <v>0.0</v>
      </c>
      <c r="AC13" s="32"/>
      <c r="AD13" s="32" t="n">
        <v>0.0</v>
      </c>
      <c r="AE13" s="33"/>
      <c r="AF13" s="54" t="n">
        <v>0.0</v>
      </c>
      <c r="AG13" s="32"/>
      <c r="AH13" s="55" t="n">
        <v>0.0</v>
      </c>
      <c r="AI13" s="33"/>
      <c r="AJ13" s="31" t="n">
        <v>0.0</v>
      </c>
      <c r="AK13" s="32"/>
      <c r="AL13" s="32" t="n">
        <v>0.0</v>
      </c>
      <c r="AM13" s="33"/>
      <c r="AN13" s="31" t="n">
        <v>0.0</v>
      </c>
      <c r="AO13" s="32"/>
      <c r="AP13" s="32" t="n">
        <v>0.0</v>
      </c>
      <c r="AQ13" s="33"/>
      <c r="AR13" s="31" t="n">
        <v>0.0</v>
      </c>
      <c r="AS13" s="32"/>
      <c r="AT13" s="32" t="n">
        <v>0.0</v>
      </c>
      <c r="AU13" s="33"/>
      <c r="AV13" s="31" t="n">
        <v>0.0</v>
      </c>
      <c r="AW13" s="32"/>
      <c r="AX13" s="32" t="n">
        <v>0.0</v>
      </c>
      <c r="AY13" s="33"/>
      <c r="AZ13" s="31">
        <f>D13+H13+L13+P13+T13+X13+AB13+AF13+AJ13+AN13+AR13+AV13</f>
      </c>
      <c r="BA13" s="32"/>
      <c r="BB13" s="36">
        <f>F13+J13+N13+R13+V13+Z13+AD13+AH13+AL13+AP13+AT13+AX13</f>
      </c>
    </row>
    <row r="14" customHeight="true" ht="15.0">
      <c r="A14" s="37"/>
      <c r="B14" s="38"/>
      <c r="C14" s="39" t="n">
        <v>9.0</v>
      </c>
      <c r="D14" s="31" t="n">
        <v>0.0</v>
      </c>
      <c r="E14" s="40"/>
      <c r="F14" s="32" t="n">
        <v>0.0</v>
      </c>
      <c r="G14" s="41"/>
      <c r="H14" s="31" t="n">
        <v>0.0</v>
      </c>
      <c r="I14" s="40"/>
      <c r="J14" s="32" t="n">
        <v>0.0</v>
      </c>
      <c r="K14" s="41"/>
      <c r="L14" s="31" t="n">
        <v>0.0</v>
      </c>
      <c r="M14" s="40"/>
      <c r="N14" s="32" t="n">
        <v>0.0</v>
      </c>
      <c r="O14" s="41"/>
      <c r="P14" s="31" t="n">
        <v>0.0</v>
      </c>
      <c r="Q14" s="40"/>
      <c r="R14" s="32" t="n">
        <v>0.0</v>
      </c>
      <c r="S14" s="41"/>
      <c r="T14" s="31" t="n">
        <v>0.0</v>
      </c>
      <c r="U14" s="40"/>
      <c r="V14" s="32" t="n">
        <v>0.0</v>
      </c>
      <c r="W14" s="41"/>
      <c r="X14" s="31" t="n">
        <v>0.0</v>
      </c>
      <c r="Y14" s="40"/>
      <c r="Z14" s="32" t="n">
        <v>0.0</v>
      </c>
      <c r="AA14" s="41"/>
      <c r="AB14" s="31" t="n">
        <v>0.0</v>
      </c>
      <c r="AC14" s="40"/>
      <c r="AD14" s="32" t="n">
        <v>0.0</v>
      </c>
      <c r="AE14" s="41"/>
      <c r="AF14" s="56" t="n">
        <v>0.0</v>
      </c>
      <c r="AG14" s="40"/>
      <c r="AH14" s="57" t="n">
        <v>0.0</v>
      </c>
      <c r="AI14" s="41"/>
      <c r="AJ14" s="31" t="n">
        <v>0.0</v>
      </c>
      <c r="AK14" s="40"/>
      <c r="AL14" s="32" t="n">
        <v>0.0</v>
      </c>
      <c r="AM14" s="41"/>
      <c r="AN14" s="31" t="n">
        <v>0.0</v>
      </c>
      <c r="AO14" s="40"/>
      <c r="AP14" s="32" t="n">
        <v>0.0</v>
      </c>
      <c r="AQ14" s="41"/>
      <c r="AR14" s="31" t="n">
        <v>0.0</v>
      </c>
      <c r="AS14" s="40"/>
      <c r="AT14" s="32" t="n">
        <v>0.0</v>
      </c>
      <c r="AU14" s="41"/>
      <c r="AV14" s="31" t="n">
        <v>0.0</v>
      </c>
      <c r="AW14" s="40"/>
      <c r="AX14" s="32" t="n">
        <v>0.0</v>
      </c>
      <c r="AY14" s="41"/>
      <c r="AZ14" s="44">
        <f>D14+H14+L14+P14+T14+X14+AB14+AF14+AJ14+AN14+AR14+AV14</f>
      </c>
      <c r="BA14" s="40"/>
      <c r="BB14" s="45">
        <f>F14+J14+N14+R14+V14+Z14+AD14+AH14+AL14+AP14+AT14+AX14</f>
      </c>
    </row>
    <row r="15" customHeight="true" ht="15.0">
      <c r="A15" s="37"/>
      <c r="B15" s="38"/>
      <c r="C15" s="39" t="n">
        <v>8.0</v>
      </c>
      <c r="D15" s="31" t="n">
        <v>0.0</v>
      </c>
      <c r="E15" s="40"/>
      <c r="F15" s="32" t="n">
        <v>0.0</v>
      </c>
      <c r="G15" s="41"/>
      <c r="H15" s="31" t="n">
        <v>0.0</v>
      </c>
      <c r="I15" s="40"/>
      <c r="J15" s="32" t="n">
        <v>0.0</v>
      </c>
      <c r="K15" s="41"/>
      <c r="L15" s="31" t="n">
        <v>0.0</v>
      </c>
      <c r="M15" s="40"/>
      <c r="N15" s="32" t="n">
        <v>0.0</v>
      </c>
      <c r="O15" s="41"/>
      <c r="P15" s="31" t="n">
        <v>0.0</v>
      </c>
      <c r="Q15" s="40"/>
      <c r="R15" s="32" t="n">
        <v>0.0</v>
      </c>
      <c r="S15" s="41"/>
      <c r="T15" s="31" t="n">
        <v>0.0</v>
      </c>
      <c r="U15" s="40"/>
      <c r="V15" s="32" t="n">
        <v>0.0</v>
      </c>
      <c r="W15" s="41"/>
      <c r="X15" s="31" t="n">
        <v>0.0</v>
      </c>
      <c r="Y15" s="40"/>
      <c r="Z15" s="32" t="n">
        <v>0.0</v>
      </c>
      <c r="AA15" s="41"/>
      <c r="AB15" s="31" t="n">
        <v>0.0</v>
      </c>
      <c r="AC15" s="40"/>
      <c r="AD15" s="32" t="n">
        <v>0.0</v>
      </c>
      <c r="AE15" s="41"/>
      <c r="AF15" s="58" t="n">
        <v>0.0</v>
      </c>
      <c r="AG15" s="40"/>
      <c r="AH15" s="59" t="n">
        <v>0.0</v>
      </c>
      <c r="AI15" s="41"/>
      <c r="AJ15" s="31" t="n">
        <v>0.0</v>
      </c>
      <c r="AK15" s="40"/>
      <c r="AL15" s="32" t="n">
        <v>0.0</v>
      </c>
      <c r="AM15" s="41"/>
      <c r="AN15" s="31" t="n">
        <v>0.0</v>
      </c>
      <c r="AO15" s="40"/>
      <c r="AP15" s="32" t="n">
        <v>0.0</v>
      </c>
      <c r="AQ15" s="41"/>
      <c r="AR15" s="31" t="n">
        <v>0.0</v>
      </c>
      <c r="AS15" s="40"/>
      <c r="AT15" s="32" t="n">
        <v>0.0</v>
      </c>
      <c r="AU15" s="41"/>
      <c r="AV15" s="31" t="n">
        <v>0.0</v>
      </c>
      <c r="AW15" s="40"/>
      <c r="AX15" s="32" t="n">
        <v>0.0</v>
      </c>
      <c r="AY15" s="41"/>
      <c r="AZ15" s="44">
        <f>D15+H15+L15+P15+T15+X15+AB15+AF15+AJ15+AN15+AR15+AV15</f>
      </c>
      <c r="BA15" s="40"/>
      <c r="BB15" s="45">
        <f>F15+J15+N15+R15+V15+Z15+AD15+AH15+AL15+AP15+AT15+AX15</f>
      </c>
    </row>
    <row r="16" customHeight="true" ht="15.0">
      <c r="A16" s="37"/>
      <c r="B16" s="38"/>
      <c r="C16" s="39" t="n">
        <v>7.0</v>
      </c>
      <c r="D16" s="31" t="n">
        <v>0.0</v>
      </c>
      <c r="E16" s="40"/>
      <c r="F16" s="32" t="n">
        <v>0.0</v>
      </c>
      <c r="G16" s="41"/>
      <c r="H16" s="31" t="n">
        <v>0.0</v>
      </c>
      <c r="I16" s="40"/>
      <c r="J16" s="32" t="n">
        <v>0.0</v>
      </c>
      <c r="K16" s="41"/>
      <c r="L16" s="31" t="n">
        <v>0.0</v>
      </c>
      <c r="M16" s="40"/>
      <c r="N16" s="32" t="n">
        <v>0.0</v>
      </c>
      <c r="O16" s="41"/>
      <c r="P16" s="31" t="n">
        <v>0.0</v>
      </c>
      <c r="Q16" s="40"/>
      <c r="R16" s="32" t="n">
        <v>0.0</v>
      </c>
      <c r="S16" s="41"/>
      <c r="T16" s="31" t="n">
        <v>0.0</v>
      </c>
      <c r="U16" s="40"/>
      <c r="V16" s="32" t="n">
        <v>0.0</v>
      </c>
      <c r="W16" s="41"/>
      <c r="X16" s="31" t="n">
        <v>0.0</v>
      </c>
      <c r="Y16" s="40"/>
      <c r="Z16" s="32" t="n">
        <v>0.0</v>
      </c>
      <c r="AA16" s="41"/>
      <c r="AB16" s="31" t="n">
        <v>0.0</v>
      </c>
      <c r="AC16" s="40"/>
      <c r="AD16" s="32" t="n">
        <v>0.0</v>
      </c>
      <c r="AE16" s="41"/>
      <c r="AF16" s="60" t="n">
        <v>0.0</v>
      </c>
      <c r="AG16" s="40"/>
      <c r="AH16" s="61" t="n">
        <v>0.0</v>
      </c>
      <c r="AI16" s="41"/>
      <c r="AJ16" s="31" t="n">
        <v>0.0</v>
      </c>
      <c r="AK16" s="40"/>
      <c r="AL16" s="32" t="n">
        <v>0.0</v>
      </c>
      <c r="AM16" s="41"/>
      <c r="AN16" s="31" t="n">
        <v>0.0</v>
      </c>
      <c r="AO16" s="40"/>
      <c r="AP16" s="32" t="n">
        <v>0.0</v>
      </c>
      <c r="AQ16" s="41"/>
      <c r="AR16" s="31" t="n">
        <v>0.0</v>
      </c>
      <c r="AS16" s="40"/>
      <c r="AT16" s="32" t="n">
        <v>0.0</v>
      </c>
      <c r="AU16" s="41"/>
      <c r="AV16" s="31" t="n">
        <v>0.0</v>
      </c>
      <c r="AW16" s="40"/>
      <c r="AX16" s="32" t="n">
        <v>0.0</v>
      </c>
      <c r="AY16" s="41"/>
      <c r="AZ16" s="44">
        <f>D16+H16+L16+P16+T16+X16+AB16+AF16+AJ16+AN16+AR16+AV16</f>
      </c>
      <c r="BA16" s="40"/>
      <c r="BB16" s="45">
        <f>F16+J16+N16+R16+V16+Z16+AD16+AH16+AL16+AP16+AT16+AX16</f>
      </c>
    </row>
    <row r="17" customHeight="true" ht="15.0">
      <c r="A17" s="37"/>
      <c r="B17" s="46"/>
      <c r="C17" s="62" t="n">
        <v>6.0</v>
      </c>
      <c r="D17" s="31" t="n">
        <v>0.0</v>
      </c>
      <c r="E17" s="63"/>
      <c r="F17" s="32" t="n">
        <v>0.0</v>
      </c>
      <c r="G17" s="64"/>
      <c r="H17" s="31" t="n">
        <v>0.0</v>
      </c>
      <c r="I17" s="63"/>
      <c r="J17" s="32" t="n">
        <v>0.0</v>
      </c>
      <c r="K17" s="64"/>
      <c r="L17" s="31" t="n">
        <v>0.0</v>
      </c>
      <c r="M17" s="63"/>
      <c r="N17" s="32" t="n">
        <v>0.0</v>
      </c>
      <c r="O17" s="64"/>
      <c r="P17" s="31" t="n">
        <v>0.0</v>
      </c>
      <c r="Q17" s="63"/>
      <c r="R17" s="32" t="n">
        <v>0.0</v>
      </c>
      <c r="S17" s="64"/>
      <c r="T17" s="31" t="n">
        <v>0.0</v>
      </c>
      <c r="U17" s="63"/>
      <c r="V17" s="32" t="n">
        <v>0.0</v>
      </c>
      <c r="W17" s="64"/>
      <c r="X17" s="31" t="n">
        <v>0.0</v>
      </c>
      <c r="Y17" s="63"/>
      <c r="Z17" s="32" t="n">
        <v>0.0</v>
      </c>
      <c r="AA17" s="64"/>
      <c r="AB17" s="31" t="n">
        <v>0.0</v>
      </c>
      <c r="AC17" s="63"/>
      <c r="AD17" s="32" t="n">
        <v>0.0</v>
      </c>
      <c r="AE17" s="64"/>
      <c r="AF17" s="65" t="n">
        <v>0.0</v>
      </c>
      <c r="AG17" s="63"/>
      <c r="AH17" s="66" t="n">
        <v>0.0</v>
      </c>
      <c r="AI17" s="64"/>
      <c r="AJ17" s="31" t="n">
        <v>0.0</v>
      </c>
      <c r="AK17" s="63"/>
      <c r="AL17" s="32" t="n">
        <v>0.0</v>
      </c>
      <c r="AM17" s="64"/>
      <c r="AN17" s="31" t="n">
        <v>0.0</v>
      </c>
      <c r="AO17" s="63"/>
      <c r="AP17" s="32" t="n">
        <v>0.0</v>
      </c>
      <c r="AQ17" s="64"/>
      <c r="AR17" s="31" t="n">
        <v>0.0</v>
      </c>
      <c r="AS17" s="63"/>
      <c r="AT17" s="32" t="n">
        <v>0.0</v>
      </c>
      <c r="AU17" s="64"/>
      <c r="AV17" s="31" t="n">
        <v>0.0</v>
      </c>
      <c r="AW17" s="63"/>
      <c r="AX17" s="32" t="n">
        <v>0.0</v>
      </c>
      <c r="AY17" s="64"/>
      <c r="AZ17" s="67">
        <f>D17+H17+L17+P17+T17+X17+AB17+AF17+AJ17+AN17+AR17+AV17</f>
      </c>
      <c r="BA17" s="63"/>
      <c r="BB17" s="68">
        <f>F17+J17+N17+R17+V17+Z17+AD17+AH17+AL17+AP17+AT17+AX17</f>
      </c>
    </row>
    <row r="18" customHeight="true" ht="15.0">
      <c r="A18" s="37"/>
      <c r="B18" s="29" t="s">
        <v>27</v>
      </c>
      <c r="C18" s="69" t="n">
        <v>5.0</v>
      </c>
      <c r="D18" s="31" t="n">
        <v>0.0</v>
      </c>
      <c r="E18" s="70"/>
      <c r="F18" s="32" t="n">
        <v>0.0</v>
      </c>
      <c r="G18" s="71"/>
      <c r="H18" s="31" t="n">
        <v>0.0</v>
      </c>
      <c r="I18" s="70"/>
      <c r="J18" s="32" t="n">
        <v>0.0</v>
      </c>
      <c r="K18" s="71"/>
      <c r="L18" s="31" t="n">
        <v>0.0</v>
      </c>
      <c r="M18" s="70"/>
      <c r="N18" s="32" t="n">
        <v>0.0</v>
      </c>
      <c r="O18" s="71"/>
      <c r="P18" s="31" t="n">
        <v>0.0</v>
      </c>
      <c r="Q18" s="70"/>
      <c r="R18" s="32" t="n">
        <v>0.0</v>
      </c>
      <c r="S18" s="71"/>
      <c r="T18" s="31" t="n">
        <v>0.0</v>
      </c>
      <c r="U18" s="70"/>
      <c r="V18" s="32" t="n">
        <v>0.0</v>
      </c>
      <c r="W18" s="71"/>
      <c r="X18" s="31" t="n">
        <v>0.0</v>
      </c>
      <c r="Y18" s="70"/>
      <c r="Z18" s="32" t="n">
        <v>0.0</v>
      </c>
      <c r="AA18" s="71"/>
      <c r="AB18" s="31" t="n">
        <v>0.0</v>
      </c>
      <c r="AC18" s="70"/>
      <c r="AD18" s="32" t="n">
        <v>0.0</v>
      </c>
      <c r="AE18" s="71"/>
      <c r="AF18" s="72" t="n">
        <v>0.0</v>
      </c>
      <c r="AG18" s="70"/>
      <c r="AH18" s="73" t="n">
        <v>0.0</v>
      </c>
      <c r="AI18" s="71"/>
      <c r="AJ18" s="31" t="n">
        <v>0.0</v>
      </c>
      <c r="AK18" s="70"/>
      <c r="AL18" s="32" t="n">
        <v>0.0</v>
      </c>
      <c r="AM18" s="71"/>
      <c r="AN18" s="31" t="n">
        <v>0.0</v>
      </c>
      <c r="AO18" s="70"/>
      <c r="AP18" s="32" t="n">
        <v>0.0</v>
      </c>
      <c r="AQ18" s="71"/>
      <c r="AR18" s="31" t="n">
        <v>0.0</v>
      </c>
      <c r="AS18" s="70"/>
      <c r="AT18" s="32" t="n">
        <v>0.0</v>
      </c>
      <c r="AU18" s="71"/>
      <c r="AV18" s="31" t="n">
        <v>0.0</v>
      </c>
      <c r="AW18" s="70"/>
      <c r="AX18" s="32" t="n">
        <v>0.0</v>
      </c>
      <c r="AY18" s="71"/>
      <c r="AZ18" s="74">
        <f>D18+H18+L18+P18+T18+X18+AB18+AF18+AJ18+AN18+AR18+AV18</f>
      </c>
      <c r="BA18" s="70"/>
      <c r="BB18" s="75">
        <f>F18+J18+N18+R18+V18+Z18+AD18+AH18+AL18+AP18+AT18+AX18</f>
      </c>
    </row>
    <row r="19" customHeight="true" ht="15.0">
      <c r="A19" s="37"/>
      <c r="B19" s="38"/>
      <c r="C19" s="39" t="n">
        <v>4.0</v>
      </c>
      <c r="D19" s="31" t="n">
        <v>0.0</v>
      </c>
      <c r="E19" s="40"/>
      <c r="F19" s="32" t="n">
        <v>0.0</v>
      </c>
      <c r="G19" s="41"/>
      <c r="H19" s="31" t="n">
        <v>0.0</v>
      </c>
      <c r="I19" s="40"/>
      <c r="J19" s="32" t="n">
        <v>0.0</v>
      </c>
      <c r="K19" s="41"/>
      <c r="L19" s="31" t="n">
        <v>0.0</v>
      </c>
      <c r="M19" s="40"/>
      <c r="N19" s="32" t="n">
        <v>0.0</v>
      </c>
      <c r="O19" s="41"/>
      <c r="P19" s="31" t="n">
        <v>0.0</v>
      </c>
      <c r="Q19" s="40"/>
      <c r="R19" s="32" t="n">
        <v>0.0</v>
      </c>
      <c r="S19" s="41"/>
      <c r="T19" s="31" t="n">
        <v>0.0</v>
      </c>
      <c r="U19" s="40"/>
      <c r="V19" s="32" t="n">
        <v>0.0</v>
      </c>
      <c r="W19" s="41"/>
      <c r="X19" s="31" t="n">
        <v>0.0</v>
      </c>
      <c r="Y19" s="40"/>
      <c r="Z19" s="32" t="n">
        <v>0.0</v>
      </c>
      <c r="AA19" s="41"/>
      <c r="AB19" s="31" t="n">
        <v>0.0</v>
      </c>
      <c r="AC19" s="40"/>
      <c r="AD19" s="32" t="n">
        <v>0.0</v>
      </c>
      <c r="AE19" s="41"/>
      <c r="AF19" s="76" t="n">
        <v>0.0</v>
      </c>
      <c r="AG19" s="40"/>
      <c r="AH19" s="77" t="n">
        <v>0.0</v>
      </c>
      <c r="AI19" s="41"/>
      <c r="AJ19" s="31" t="n">
        <v>0.0</v>
      </c>
      <c r="AK19" s="40"/>
      <c r="AL19" s="32" t="n">
        <v>0.0</v>
      </c>
      <c r="AM19" s="41"/>
      <c r="AN19" s="31" t="n">
        <v>0.0</v>
      </c>
      <c r="AO19" s="40"/>
      <c r="AP19" s="32" t="n">
        <v>0.0</v>
      </c>
      <c r="AQ19" s="41"/>
      <c r="AR19" s="31" t="n">
        <v>0.0</v>
      </c>
      <c r="AS19" s="40"/>
      <c r="AT19" s="32" t="n">
        <v>0.0</v>
      </c>
      <c r="AU19" s="41"/>
      <c r="AV19" s="31" t="n">
        <v>0.0</v>
      </c>
      <c r="AW19" s="40"/>
      <c r="AX19" s="32" t="n">
        <v>0.0</v>
      </c>
      <c r="AY19" s="41"/>
      <c r="AZ19" s="44">
        <f>D19+H19+L19+P19+T19+X19+AB19+AF19+AJ19+AN19+AR19+AV19</f>
      </c>
      <c r="BA19" s="40"/>
      <c r="BB19" s="45">
        <f>F19+J19+N19+R19+V19+Z19+AD19+AH19+AL19+AP19+AT19+AX19</f>
      </c>
    </row>
    <row r="20" customHeight="true" ht="15.0">
      <c r="A20" s="37"/>
      <c r="B20" s="38"/>
      <c r="C20" s="39" t="n">
        <v>3.0</v>
      </c>
      <c r="D20" s="31" t="n">
        <v>0.0</v>
      </c>
      <c r="E20" s="40"/>
      <c r="F20" s="32" t="n">
        <v>0.0</v>
      </c>
      <c r="G20" s="41"/>
      <c r="H20" s="31" t="n">
        <v>0.0</v>
      </c>
      <c r="I20" s="40"/>
      <c r="J20" s="32" t="n">
        <v>0.0</v>
      </c>
      <c r="K20" s="41"/>
      <c r="L20" s="31" t="n">
        <v>0.0</v>
      </c>
      <c r="M20" s="40"/>
      <c r="N20" s="32" t="n">
        <v>0.0</v>
      </c>
      <c r="O20" s="41"/>
      <c r="P20" s="31" t="n">
        <v>0.0</v>
      </c>
      <c r="Q20" s="40"/>
      <c r="R20" s="32" t="n">
        <v>0.0</v>
      </c>
      <c r="S20" s="41"/>
      <c r="T20" s="31" t="n">
        <v>0.0</v>
      </c>
      <c r="U20" s="40"/>
      <c r="V20" s="32" t="n">
        <v>0.0</v>
      </c>
      <c r="W20" s="41"/>
      <c r="X20" s="31" t="n">
        <v>0.0</v>
      </c>
      <c r="Y20" s="40"/>
      <c r="Z20" s="32" t="n">
        <v>0.0</v>
      </c>
      <c r="AA20" s="41"/>
      <c r="AB20" s="31" t="n">
        <v>0.0</v>
      </c>
      <c r="AC20" s="40"/>
      <c r="AD20" s="32" t="n">
        <v>0.0</v>
      </c>
      <c r="AE20" s="41"/>
      <c r="AF20" s="78" t="n">
        <v>0.0</v>
      </c>
      <c r="AG20" s="40"/>
      <c r="AH20" s="79" t="n">
        <v>0.0</v>
      </c>
      <c r="AI20" s="41"/>
      <c r="AJ20" s="31" t="n">
        <v>0.0</v>
      </c>
      <c r="AK20" s="40"/>
      <c r="AL20" s="32" t="n">
        <v>0.0</v>
      </c>
      <c r="AM20" s="41"/>
      <c r="AN20" s="31" t="n">
        <v>0.0</v>
      </c>
      <c r="AO20" s="40"/>
      <c r="AP20" s="32" t="n">
        <v>0.0</v>
      </c>
      <c r="AQ20" s="41"/>
      <c r="AR20" s="31" t="n">
        <v>0.0</v>
      </c>
      <c r="AS20" s="40"/>
      <c r="AT20" s="32" t="n">
        <v>0.0</v>
      </c>
      <c r="AU20" s="41"/>
      <c r="AV20" s="31" t="n">
        <v>0.0</v>
      </c>
      <c r="AW20" s="40"/>
      <c r="AX20" s="32" t="n">
        <v>0.0</v>
      </c>
      <c r="AY20" s="41"/>
      <c r="AZ20" s="44">
        <f>D20+H20+L20+P20+T20+X20+AB20+AF20+AJ20+AN20+AR20+AV20</f>
      </c>
      <c r="BA20" s="40"/>
      <c r="BB20" s="45">
        <f>F20+J20+N20+R20+V20+Z20+AD20+AH20+AL20+AP20+AT20+AX20</f>
      </c>
    </row>
    <row r="21" customHeight="true" ht="15.0">
      <c r="A21" s="37"/>
      <c r="B21" s="38"/>
      <c r="C21" s="39" t="n">
        <v>2.0</v>
      </c>
      <c r="D21" s="31" t="n">
        <v>0.0</v>
      </c>
      <c r="E21" s="40"/>
      <c r="F21" s="32" t="n">
        <v>0.0</v>
      </c>
      <c r="G21" s="41"/>
      <c r="H21" s="31" t="n">
        <v>0.0</v>
      </c>
      <c r="I21" s="40"/>
      <c r="J21" s="32" t="n">
        <v>0.0</v>
      </c>
      <c r="K21" s="41"/>
      <c r="L21" s="31" t="n">
        <v>0.0</v>
      </c>
      <c r="M21" s="40"/>
      <c r="N21" s="32" t="n">
        <v>0.0</v>
      </c>
      <c r="O21" s="41"/>
      <c r="P21" s="31" t="n">
        <v>0.0</v>
      </c>
      <c r="Q21" s="40"/>
      <c r="R21" s="32" t="n">
        <v>0.0</v>
      </c>
      <c r="S21" s="41"/>
      <c r="T21" s="31" t="n">
        <v>0.0</v>
      </c>
      <c r="U21" s="40"/>
      <c r="V21" s="32" t="n">
        <v>0.0</v>
      </c>
      <c r="W21" s="41"/>
      <c r="X21" s="31" t="n">
        <v>0.0</v>
      </c>
      <c r="Y21" s="40"/>
      <c r="Z21" s="32" t="n">
        <v>0.0</v>
      </c>
      <c r="AA21" s="41"/>
      <c r="AB21" s="31" t="n">
        <v>0.0</v>
      </c>
      <c r="AC21" s="40"/>
      <c r="AD21" s="32" t="n">
        <v>0.0</v>
      </c>
      <c r="AE21" s="41"/>
      <c r="AF21" s="80" t="n">
        <v>0.0</v>
      </c>
      <c r="AG21" s="40"/>
      <c r="AH21" s="81" t="n">
        <v>0.0</v>
      </c>
      <c r="AI21" s="41"/>
      <c r="AJ21" s="31" t="n">
        <v>0.0</v>
      </c>
      <c r="AK21" s="40"/>
      <c r="AL21" s="32" t="n">
        <v>0.0</v>
      </c>
      <c r="AM21" s="41"/>
      <c r="AN21" s="31" t="n">
        <v>0.0</v>
      </c>
      <c r="AO21" s="40"/>
      <c r="AP21" s="32" t="n">
        <v>0.0</v>
      </c>
      <c r="AQ21" s="41"/>
      <c r="AR21" s="31" t="n">
        <v>0.0</v>
      </c>
      <c r="AS21" s="40"/>
      <c r="AT21" s="32" t="n">
        <v>0.0</v>
      </c>
      <c r="AU21" s="41"/>
      <c r="AV21" s="31" t="n">
        <v>0.0</v>
      </c>
      <c r="AW21" s="40"/>
      <c r="AX21" s="32" t="n">
        <v>0.0</v>
      </c>
      <c r="AY21" s="41"/>
      <c r="AZ21" s="44">
        <f>D21+H21+L21+P21+T21+X21+AB21+AF21+AJ21+AN21+AR21+AV21</f>
      </c>
      <c r="BA21" s="40"/>
      <c r="BB21" s="45">
        <f>F21+J21+N21+R21+V21+Z21+AD21+AH21+AL21+AP21+AT21+AX21</f>
      </c>
    </row>
    <row r="22" customHeight="true" ht="15.0">
      <c r="A22" s="37"/>
      <c r="B22" s="82"/>
      <c r="C22" s="47" t="n">
        <v>1.0</v>
      </c>
      <c r="D22" s="31" t="n">
        <v>0.0</v>
      </c>
      <c r="E22" s="83"/>
      <c r="F22" s="32" t="n">
        <v>0.0</v>
      </c>
      <c r="G22" s="84"/>
      <c r="H22" s="31" t="n">
        <v>0.0</v>
      </c>
      <c r="I22" s="83"/>
      <c r="J22" s="32" t="n">
        <v>0.0</v>
      </c>
      <c r="K22" s="84"/>
      <c r="L22" s="31" t="n">
        <v>0.0</v>
      </c>
      <c r="M22" s="83"/>
      <c r="N22" s="32" t="n">
        <v>0.0</v>
      </c>
      <c r="O22" s="84"/>
      <c r="P22" s="31" t="n">
        <v>0.0</v>
      </c>
      <c r="Q22" s="83"/>
      <c r="R22" s="32" t="n">
        <v>0.0</v>
      </c>
      <c r="S22" s="84"/>
      <c r="T22" s="31" t="n">
        <v>0.0</v>
      </c>
      <c r="U22" s="83"/>
      <c r="V22" s="32" t="n">
        <v>0.0</v>
      </c>
      <c r="W22" s="84"/>
      <c r="X22" s="31" t="n">
        <v>0.0</v>
      </c>
      <c r="Y22" s="83"/>
      <c r="Z22" s="32" t="n">
        <v>0.0</v>
      </c>
      <c r="AA22" s="84"/>
      <c r="AB22" s="31" t="n">
        <v>0.0</v>
      </c>
      <c r="AC22" s="83"/>
      <c r="AD22" s="32" t="n">
        <v>0.0</v>
      </c>
      <c r="AE22" s="84"/>
      <c r="AF22" s="85" t="n">
        <v>0.0</v>
      </c>
      <c r="AG22" s="83"/>
      <c r="AH22" s="86" t="n">
        <v>0.0</v>
      </c>
      <c r="AI22" s="84"/>
      <c r="AJ22" s="31" t="n">
        <v>0.0</v>
      </c>
      <c r="AK22" s="83"/>
      <c r="AL22" s="32" t="n">
        <v>0.0</v>
      </c>
      <c r="AM22" s="84"/>
      <c r="AN22" s="31" t="n">
        <v>0.0</v>
      </c>
      <c r="AO22" s="83"/>
      <c r="AP22" s="32" t="n">
        <v>0.0</v>
      </c>
      <c r="AQ22" s="84"/>
      <c r="AR22" s="31" t="n">
        <v>0.0</v>
      </c>
      <c r="AS22" s="83"/>
      <c r="AT22" s="32" t="n">
        <v>0.0</v>
      </c>
      <c r="AU22" s="84"/>
      <c r="AV22" s="31" t="n">
        <v>0.0</v>
      </c>
      <c r="AW22" s="83"/>
      <c r="AX22" s="32" t="n">
        <v>0.0</v>
      </c>
      <c r="AY22" s="84"/>
      <c r="AZ22" s="87">
        <f>D22+H22+L22+P22+T22+X22+AB22+AF22+AJ22+AN22+AR22+AV22</f>
      </c>
      <c r="BA22" s="83"/>
      <c r="BB22" s="88">
        <f>F22+J22+N22+R22+V22+Z22+AD22+AH22+AL22+AP22+AT22+AX22</f>
      </c>
    </row>
    <row r="23" customHeight="true" ht="15.0">
      <c r="A23" s="89"/>
      <c r="B23" s="90" t="s">
        <v>28</v>
      </c>
      <c r="C23" s="91"/>
      <c r="D23" s="92">
        <f>SUM(D10:D22)</f>
      </c>
      <c r="E23" s="93">
        <f>SUM(E10:E22)</f>
      </c>
      <c r="F23" s="93">
        <f>SUM(F10:F22)</f>
      </c>
      <c r="G23" s="93">
        <f>SUM(G10:G22)</f>
      </c>
      <c r="H23" s="92">
        <f>SUM(H10:H22)</f>
      </c>
      <c r="I23" s="93">
        <f>SUM(I10:I22)</f>
      </c>
      <c r="J23" s="93">
        <f>SUM(J10:J22)</f>
      </c>
      <c r="K23" s="93">
        <f>SUM(K10:K22)</f>
      </c>
      <c r="L23" s="92">
        <f>SUM(L10:L22)</f>
      </c>
      <c r="M23" s="93">
        <f>SUM(M10:M22)</f>
      </c>
      <c r="N23" s="93">
        <f>SUM(N10:N22)</f>
      </c>
      <c r="O23" s="93">
        <f>SUM(O10:O22)</f>
      </c>
      <c r="P23" s="92">
        <f>SUM(P10:P22)</f>
      </c>
      <c r="Q23" s="93">
        <f>SUM(Q10:Q22)</f>
      </c>
      <c r="R23" s="93">
        <f>SUM(R10:R22)</f>
      </c>
      <c r="S23" s="93">
        <f>SUM(S10:S22)</f>
      </c>
      <c r="T23" s="92">
        <f>SUM(T10:T22)</f>
      </c>
      <c r="U23" s="93">
        <f>SUM(U10:U22)</f>
      </c>
      <c r="V23" s="93">
        <f>SUM(V10:V22)</f>
      </c>
      <c r="W23" s="93">
        <f>SUM(W10:W22)</f>
      </c>
      <c r="X23" s="92">
        <f>SUM(X10:X22)</f>
      </c>
      <c r="Y23" s="93">
        <f>SUM(Y10:Y22)</f>
      </c>
      <c r="Z23" s="93">
        <f>SUM(Z10:Z22)</f>
      </c>
      <c r="AA23" s="93">
        <f>SUM(AA10:AA22)</f>
      </c>
      <c r="AB23" s="92">
        <f>SUM(AB10:AB22)</f>
      </c>
      <c r="AC23" s="93">
        <f>SUM(AC10:AC22)</f>
      </c>
      <c r="AD23" s="93">
        <f>SUM(AD10:AD22)</f>
      </c>
      <c r="AE23" s="93">
        <f>SUM(AE10:AE22)</f>
      </c>
      <c r="AF23" s="92">
        <f>SUM(AF10:AF22)</f>
      </c>
      <c r="AG23" s="93">
        <f>SUM(AG10:AG22)</f>
      </c>
      <c r="AH23" s="93">
        <f>SUM(AH10:AH22)</f>
      </c>
      <c r="AI23" s="93">
        <f>SUM(AI10:AI22)</f>
      </c>
      <c r="AJ23" s="92">
        <f>SUM(AJ10:AJ22)</f>
      </c>
      <c r="AK23" s="93">
        <f>SUM(AK10:AK22)</f>
      </c>
      <c r="AL23" s="93">
        <f>SUM(AL10:AL22)</f>
      </c>
      <c r="AM23" s="93">
        <f>SUM(AM10:AM22)</f>
      </c>
      <c r="AN23" s="92">
        <f>SUM(AN10:AN22)</f>
      </c>
      <c r="AO23" s="93">
        <f>SUM(AO10:AO22)</f>
      </c>
      <c r="AP23" s="93">
        <f>SUM(AP10:AP22)</f>
      </c>
      <c r="AQ23" s="93">
        <f>SUM(AQ10:AQ22)</f>
      </c>
      <c r="AR23" s="92">
        <f>SUM(AR10:AR22)</f>
      </c>
      <c r="AS23" s="93">
        <f>SUM(AS10:AS22)</f>
      </c>
      <c r="AT23" s="93">
        <f>SUM(AT10:AT22)</f>
      </c>
      <c r="AU23" s="93">
        <f>SUM(AU10:AU22)</f>
      </c>
      <c r="AV23" s="92">
        <f>SUM(AV10:AV22)</f>
      </c>
      <c r="AW23" s="93">
        <f>SUM(AW10:AW22)</f>
      </c>
      <c r="AX23" s="93">
        <f>SUM(AX10:AX22)</f>
      </c>
      <c r="AY23" s="93">
        <f>SUM(AY10:AY22)</f>
      </c>
      <c r="AZ23" s="92">
        <f>SUM(AZ10:AZ22)</f>
      </c>
      <c r="BA23" s="93"/>
      <c r="BB23" s="94">
        <f>SUM(BB10:BB22)</f>
      </c>
    </row>
    <row r="24" customHeight="true" ht="15.0">
      <c r="A24" s="28" t="s">
        <v>29</v>
      </c>
      <c r="B24" s="95" t="s">
        <v>25</v>
      </c>
      <c r="C24" s="96" t="n">
        <v>13.0</v>
      </c>
      <c r="D24" s="97" t="n">
        <v>0.0</v>
      </c>
      <c r="E24" s="98"/>
      <c r="F24" s="98" t="n">
        <v>0.0</v>
      </c>
      <c r="G24" s="99"/>
      <c r="H24" s="97" t="n">
        <v>0.0</v>
      </c>
      <c r="I24" s="98"/>
      <c r="J24" s="98" t="n">
        <v>0.0</v>
      </c>
      <c r="K24" s="99"/>
      <c r="L24" s="97" t="n">
        <v>0.0</v>
      </c>
      <c r="M24" s="98"/>
      <c r="N24" s="98" t="n">
        <v>0.0</v>
      </c>
      <c r="O24" s="99"/>
      <c r="P24" s="97" t="n">
        <v>0.0</v>
      </c>
      <c r="Q24" s="98"/>
      <c r="R24" s="98" t="n">
        <v>0.0</v>
      </c>
      <c r="S24" s="99"/>
      <c r="T24" s="97" t="n">
        <v>0.0</v>
      </c>
      <c r="U24" s="98"/>
      <c r="V24" s="98" t="n">
        <v>0.0</v>
      </c>
      <c r="W24" s="99"/>
      <c r="X24" s="97" t="n">
        <v>0.0</v>
      </c>
      <c r="Y24" s="98"/>
      <c r="Z24" s="98" t="n">
        <v>1.0</v>
      </c>
      <c r="AA24" s="99"/>
      <c r="AB24" s="97" t="n">
        <v>0.0</v>
      </c>
      <c r="AC24" s="98"/>
      <c r="AD24" s="98" t="n">
        <v>0.0</v>
      </c>
      <c r="AE24" s="99"/>
      <c r="AF24" s="100" t="n">
        <v>0.0</v>
      </c>
      <c r="AG24" s="98"/>
      <c r="AH24" s="101" t="n">
        <v>0.0</v>
      </c>
      <c r="AI24" s="99"/>
      <c r="AJ24" s="97" t="n">
        <v>0.0</v>
      </c>
      <c r="AK24" s="98"/>
      <c r="AL24" s="98" t="n">
        <v>0.0</v>
      </c>
      <c r="AM24" s="99"/>
      <c r="AN24" s="97" t="n">
        <v>0.0</v>
      </c>
      <c r="AO24" s="98"/>
      <c r="AP24" s="98" t="n">
        <v>0.0</v>
      </c>
      <c r="AQ24" s="99"/>
      <c r="AR24" s="97" t="n">
        <v>0.0</v>
      </c>
      <c r="AS24" s="98"/>
      <c r="AT24" s="98" t="n">
        <v>0.0</v>
      </c>
      <c r="AU24" s="99"/>
      <c r="AV24" s="97" t="n">
        <v>0.0</v>
      </c>
      <c r="AW24" s="98"/>
      <c r="AX24" s="98" t="n">
        <v>0.0</v>
      </c>
      <c r="AY24" s="99"/>
      <c r="AZ24" s="97">
        <f>D24+H24+L24+P24+T24+X24+AB24+AF24+AJ24+AN24+AR24+AV24</f>
      </c>
      <c r="BA24" s="98"/>
      <c r="BB24" s="102">
        <f>F24+J24+N24+R24+V24+Z24+AD24+AH24+AL24+AP24+AT24+AX24</f>
      </c>
    </row>
    <row r="25" customHeight="true" ht="15.0">
      <c r="A25" s="28"/>
      <c r="B25" s="103"/>
      <c r="C25" s="39" t="n">
        <v>12.0</v>
      </c>
      <c r="D25" s="97" t="n">
        <v>0.0</v>
      </c>
      <c r="E25" s="40"/>
      <c r="F25" s="98" t="n">
        <v>0.0</v>
      </c>
      <c r="G25" s="41"/>
      <c r="H25" s="97" t="n">
        <v>0.0</v>
      </c>
      <c r="I25" s="40"/>
      <c r="J25" s="98" t="n">
        <v>0.0</v>
      </c>
      <c r="K25" s="41"/>
      <c r="L25" s="97" t="n">
        <v>0.0</v>
      </c>
      <c r="M25" s="40"/>
      <c r="N25" s="98" t="n">
        <v>0.0</v>
      </c>
      <c r="O25" s="41"/>
      <c r="P25" s="97" t="n">
        <v>0.0</v>
      </c>
      <c r="Q25" s="40"/>
      <c r="R25" s="98" t="n">
        <v>0.0</v>
      </c>
      <c r="S25" s="41"/>
      <c r="T25" s="97" t="n">
        <v>0.0</v>
      </c>
      <c r="U25" s="40"/>
      <c r="V25" s="98" t="n">
        <v>0.0</v>
      </c>
      <c r="W25" s="41"/>
      <c r="X25" s="97" t="n">
        <v>0.0</v>
      </c>
      <c r="Y25" s="40"/>
      <c r="Z25" s="98" t="n">
        <v>0.0</v>
      </c>
      <c r="AA25" s="41"/>
      <c r="AB25" s="97" t="n">
        <v>0.0</v>
      </c>
      <c r="AC25" s="40"/>
      <c r="AD25" s="98" t="n">
        <v>0.0</v>
      </c>
      <c r="AE25" s="41"/>
      <c r="AF25" s="104" t="n">
        <v>0.0</v>
      </c>
      <c r="AG25" s="40"/>
      <c r="AH25" s="105" t="n">
        <v>0.0</v>
      </c>
      <c r="AI25" s="41"/>
      <c r="AJ25" s="97" t="n">
        <v>0.0</v>
      </c>
      <c r="AK25" s="40"/>
      <c r="AL25" s="98" t="n">
        <v>0.0</v>
      </c>
      <c r="AM25" s="41"/>
      <c r="AN25" s="97" t="n">
        <v>0.0</v>
      </c>
      <c r="AO25" s="40"/>
      <c r="AP25" s="98" t="n">
        <v>0.0</v>
      </c>
      <c r="AQ25" s="41"/>
      <c r="AR25" s="97" t="n">
        <v>0.0</v>
      </c>
      <c r="AS25" s="40"/>
      <c r="AT25" s="98" t="n">
        <v>0.0</v>
      </c>
      <c r="AU25" s="41"/>
      <c r="AV25" s="97" t="n">
        <v>0.0</v>
      </c>
      <c r="AW25" s="40"/>
      <c r="AX25" s="98" t="n">
        <v>0.0</v>
      </c>
      <c r="AY25" s="41"/>
      <c r="AZ25" s="44">
        <f>D25+H25+L25+P25+T25+X25+AB25+AF25+AJ25+AN25+AR25+AV25</f>
      </c>
      <c r="BA25" s="40"/>
      <c r="BB25" s="45">
        <f>F25+J25+N25+R25+V25+Z25+AD25+AH25+AL25+AP25+AT25+AX25</f>
      </c>
    </row>
    <row r="26" customHeight="true" ht="15.0">
      <c r="A26" s="28"/>
      <c r="B26" s="103"/>
      <c r="C26" s="47" t="n">
        <v>11.0</v>
      </c>
      <c r="D26" s="97" t="n">
        <v>0.0</v>
      </c>
      <c r="E26" s="48"/>
      <c r="F26" s="98" t="n">
        <v>0.0</v>
      </c>
      <c r="G26" s="49"/>
      <c r="H26" s="97" t="n">
        <v>0.0</v>
      </c>
      <c r="I26" s="48"/>
      <c r="J26" s="98" t="n">
        <v>0.0</v>
      </c>
      <c r="K26" s="49"/>
      <c r="L26" s="97" t="n">
        <v>0.0</v>
      </c>
      <c r="M26" s="48"/>
      <c r="N26" s="98" t="n">
        <v>0.0</v>
      </c>
      <c r="O26" s="49"/>
      <c r="P26" s="97" t="n">
        <v>0.0</v>
      </c>
      <c r="Q26" s="48"/>
      <c r="R26" s="98" t="n">
        <v>0.0</v>
      </c>
      <c r="S26" s="49"/>
      <c r="T26" s="97" t="n">
        <v>0.0</v>
      </c>
      <c r="U26" s="48"/>
      <c r="V26" s="98" t="n">
        <v>0.0</v>
      </c>
      <c r="W26" s="49"/>
      <c r="X26" s="97" t="n">
        <v>0.0</v>
      </c>
      <c r="Y26" s="48"/>
      <c r="Z26" s="98" t="n">
        <v>0.0</v>
      </c>
      <c r="AA26" s="49"/>
      <c r="AB26" s="97" t="n">
        <v>0.0</v>
      </c>
      <c r="AC26" s="48"/>
      <c r="AD26" s="98" t="n">
        <v>0.0</v>
      </c>
      <c r="AE26" s="49"/>
      <c r="AF26" s="106" t="n">
        <v>0.0</v>
      </c>
      <c r="AG26" s="48"/>
      <c r="AH26" s="107" t="n">
        <v>0.0</v>
      </c>
      <c r="AI26" s="49"/>
      <c r="AJ26" s="97" t="n">
        <v>0.0</v>
      </c>
      <c r="AK26" s="48"/>
      <c r="AL26" s="98" t="n">
        <v>0.0</v>
      </c>
      <c r="AM26" s="49"/>
      <c r="AN26" s="97" t="n">
        <v>0.0</v>
      </c>
      <c r="AO26" s="48"/>
      <c r="AP26" s="98" t="n">
        <v>0.0</v>
      </c>
      <c r="AQ26" s="49"/>
      <c r="AR26" s="97" t="n">
        <v>0.0</v>
      </c>
      <c r="AS26" s="48"/>
      <c r="AT26" s="98" t="n">
        <v>0.0</v>
      </c>
      <c r="AU26" s="49"/>
      <c r="AV26" s="97" t="n">
        <v>0.0</v>
      </c>
      <c r="AW26" s="48"/>
      <c r="AX26" s="98" t="n">
        <v>0.0</v>
      </c>
      <c r="AY26" s="49"/>
      <c r="AZ26" s="52">
        <f>D26+H26+L26+P26+T26+X26+AB26+AF26+AJ26+AN26+AR26+AV26</f>
      </c>
      <c r="BA26" s="48"/>
      <c r="BB26" s="53">
        <f>F26+J26+N26+R26+V26+Z26+AD26+AH26+AL26+AP26+AT26+AX26</f>
      </c>
    </row>
    <row r="27" customHeight="true" ht="15.0">
      <c r="A27" s="28"/>
      <c r="B27" s="29" t="s">
        <v>26</v>
      </c>
      <c r="C27" s="30" t="n">
        <v>10.0</v>
      </c>
      <c r="D27" s="97" t="n">
        <v>0.0</v>
      </c>
      <c r="E27" s="32"/>
      <c r="F27" s="98" t="n">
        <v>0.0</v>
      </c>
      <c r="G27" s="33"/>
      <c r="H27" s="97" t="n">
        <v>0.0</v>
      </c>
      <c r="I27" s="32"/>
      <c r="J27" s="98" t="n">
        <v>0.0</v>
      </c>
      <c r="K27" s="33"/>
      <c r="L27" s="97" t="n">
        <v>0.0</v>
      </c>
      <c r="M27" s="32"/>
      <c r="N27" s="98" t="n">
        <v>0.0</v>
      </c>
      <c r="O27" s="33"/>
      <c r="P27" s="97" t="n">
        <v>0.0</v>
      </c>
      <c r="Q27" s="32"/>
      <c r="R27" s="98" t="n">
        <v>0.0</v>
      </c>
      <c r="S27" s="33"/>
      <c r="T27" s="97" t="n">
        <v>0.0</v>
      </c>
      <c r="U27" s="32"/>
      <c r="V27" s="98" t="n">
        <v>0.0</v>
      </c>
      <c r="W27" s="33"/>
      <c r="X27" s="97" t="n">
        <v>0.0</v>
      </c>
      <c r="Y27" s="32"/>
      <c r="Z27" s="98" t="n">
        <v>0.0</v>
      </c>
      <c r="AA27" s="33"/>
      <c r="AB27" s="97" t="n">
        <v>0.0</v>
      </c>
      <c r="AC27" s="32"/>
      <c r="AD27" s="98" t="n">
        <v>0.0</v>
      </c>
      <c r="AE27" s="33"/>
      <c r="AF27" s="108" t="n">
        <v>0.0</v>
      </c>
      <c r="AG27" s="32"/>
      <c r="AH27" s="109" t="n">
        <v>0.0</v>
      </c>
      <c r="AI27" s="33"/>
      <c r="AJ27" s="97" t="n">
        <v>0.0</v>
      </c>
      <c r="AK27" s="32"/>
      <c r="AL27" s="98" t="n">
        <v>0.0</v>
      </c>
      <c r="AM27" s="33"/>
      <c r="AN27" s="97" t="n">
        <v>0.0</v>
      </c>
      <c r="AO27" s="32"/>
      <c r="AP27" s="98" t="n">
        <v>0.0</v>
      </c>
      <c r="AQ27" s="33"/>
      <c r="AR27" s="97" t="n">
        <v>0.0</v>
      </c>
      <c r="AS27" s="32"/>
      <c r="AT27" s="98" t="n">
        <v>0.0</v>
      </c>
      <c r="AU27" s="33"/>
      <c r="AV27" s="97" t="n">
        <v>0.0</v>
      </c>
      <c r="AW27" s="32"/>
      <c r="AX27" s="98" t="n">
        <v>0.0</v>
      </c>
      <c r="AY27" s="33"/>
      <c r="AZ27" s="31">
        <f>D27+H27+L27+P27+T27+X27+AB27+AF27+AJ27+AN27+AR27+AV27</f>
      </c>
      <c r="BA27" s="32"/>
      <c r="BB27" s="36">
        <f>F27+J27+N27+R27+V27+Z27+AD27+AH27+AL27+AP27+AT27+AX27</f>
      </c>
    </row>
    <row r="28" customHeight="true" ht="15.0">
      <c r="A28" s="28"/>
      <c r="B28" s="38"/>
      <c r="C28" s="39" t="n">
        <v>9.0</v>
      </c>
      <c r="D28" s="97" t="n">
        <v>0.0</v>
      </c>
      <c r="E28" s="40"/>
      <c r="F28" s="98" t="n">
        <v>0.0</v>
      </c>
      <c r="G28" s="41"/>
      <c r="H28" s="97" t="n">
        <v>0.0</v>
      </c>
      <c r="I28" s="40"/>
      <c r="J28" s="98" t="n">
        <v>0.0</v>
      </c>
      <c r="K28" s="41"/>
      <c r="L28" s="97" t="n">
        <v>0.0</v>
      </c>
      <c r="M28" s="40"/>
      <c r="N28" s="98" t="n">
        <v>0.0</v>
      </c>
      <c r="O28" s="41"/>
      <c r="P28" s="97" t="n">
        <v>0.0</v>
      </c>
      <c r="Q28" s="40"/>
      <c r="R28" s="98" t="n">
        <v>0.0</v>
      </c>
      <c r="S28" s="41"/>
      <c r="T28" s="97" t="n">
        <v>0.0</v>
      </c>
      <c r="U28" s="40"/>
      <c r="V28" s="98" t="n">
        <v>0.0</v>
      </c>
      <c r="W28" s="41"/>
      <c r="X28" s="97" t="n">
        <v>0.0</v>
      </c>
      <c r="Y28" s="40"/>
      <c r="Z28" s="98" t="n">
        <v>0.0</v>
      </c>
      <c r="AA28" s="41"/>
      <c r="AB28" s="97" t="n">
        <v>0.0</v>
      </c>
      <c r="AC28" s="40"/>
      <c r="AD28" s="98" t="n">
        <v>0.0</v>
      </c>
      <c r="AE28" s="41"/>
      <c r="AF28" s="110" t="n">
        <v>0.0</v>
      </c>
      <c r="AG28" s="40"/>
      <c r="AH28" s="111" t="n">
        <v>0.0</v>
      </c>
      <c r="AI28" s="41"/>
      <c r="AJ28" s="97" t="n">
        <v>0.0</v>
      </c>
      <c r="AK28" s="40"/>
      <c r="AL28" s="98" t="n">
        <v>0.0</v>
      </c>
      <c r="AM28" s="41"/>
      <c r="AN28" s="97" t="n">
        <v>0.0</v>
      </c>
      <c r="AO28" s="40"/>
      <c r="AP28" s="98" t="n">
        <v>0.0</v>
      </c>
      <c r="AQ28" s="41"/>
      <c r="AR28" s="97" t="n">
        <v>0.0</v>
      </c>
      <c r="AS28" s="40"/>
      <c r="AT28" s="98" t="n">
        <v>0.0</v>
      </c>
      <c r="AU28" s="41"/>
      <c r="AV28" s="97" t="n">
        <v>0.0</v>
      </c>
      <c r="AW28" s="40"/>
      <c r="AX28" s="98" t="n">
        <v>0.0</v>
      </c>
      <c r="AY28" s="41"/>
      <c r="AZ28" s="44">
        <f>D28+H28+L28+P28+T28+X28+AB28+AF28+AJ28+AN28+AR28+AV28</f>
      </c>
      <c r="BA28" s="40"/>
      <c r="BB28" s="45">
        <f>F28+J28+N28+R28+V28+Z28+AD28+AH28+AL28+AP28+AT28+AX28</f>
      </c>
    </row>
    <row r="29" customHeight="true" ht="15.0">
      <c r="A29" s="28"/>
      <c r="B29" s="38"/>
      <c r="C29" s="39" t="n">
        <v>8.0</v>
      </c>
      <c r="D29" s="97" t="n">
        <v>0.0</v>
      </c>
      <c r="E29" s="40"/>
      <c r="F29" s="98" t="n">
        <v>0.0</v>
      </c>
      <c r="G29" s="41"/>
      <c r="H29" s="97" t="n">
        <v>0.0</v>
      </c>
      <c r="I29" s="40"/>
      <c r="J29" s="98" t="n">
        <v>0.0</v>
      </c>
      <c r="K29" s="41"/>
      <c r="L29" s="97" t="n">
        <v>0.0</v>
      </c>
      <c r="M29" s="40"/>
      <c r="N29" s="98" t="n">
        <v>0.0</v>
      </c>
      <c r="O29" s="41"/>
      <c r="P29" s="97" t="n">
        <v>0.0</v>
      </c>
      <c r="Q29" s="40"/>
      <c r="R29" s="98" t="n">
        <v>0.0</v>
      </c>
      <c r="S29" s="41"/>
      <c r="T29" s="97" t="n">
        <v>0.0</v>
      </c>
      <c r="U29" s="40"/>
      <c r="V29" s="98" t="n">
        <v>0.0</v>
      </c>
      <c r="W29" s="41"/>
      <c r="X29" s="97" t="n">
        <v>0.0</v>
      </c>
      <c r="Y29" s="40"/>
      <c r="Z29" s="98" t="n">
        <v>0.0</v>
      </c>
      <c r="AA29" s="41"/>
      <c r="AB29" s="97" t="n">
        <v>0.0</v>
      </c>
      <c r="AC29" s="40"/>
      <c r="AD29" s="98" t="n">
        <v>0.0</v>
      </c>
      <c r="AE29" s="41"/>
      <c r="AF29" s="112" t="n">
        <v>0.0</v>
      </c>
      <c r="AG29" s="40"/>
      <c r="AH29" s="113" t="n">
        <v>0.0</v>
      </c>
      <c r="AI29" s="41"/>
      <c r="AJ29" s="97" t="n">
        <v>0.0</v>
      </c>
      <c r="AK29" s="40"/>
      <c r="AL29" s="98" t="n">
        <v>0.0</v>
      </c>
      <c r="AM29" s="41"/>
      <c r="AN29" s="97" t="n">
        <v>0.0</v>
      </c>
      <c r="AO29" s="40"/>
      <c r="AP29" s="98" t="n">
        <v>0.0</v>
      </c>
      <c r="AQ29" s="41"/>
      <c r="AR29" s="97" t="n">
        <v>0.0</v>
      </c>
      <c r="AS29" s="40"/>
      <c r="AT29" s="98" t="n">
        <v>0.0</v>
      </c>
      <c r="AU29" s="41"/>
      <c r="AV29" s="97" t="n">
        <v>0.0</v>
      </c>
      <c r="AW29" s="40"/>
      <c r="AX29" s="98" t="n">
        <v>0.0</v>
      </c>
      <c r="AY29" s="41"/>
      <c r="AZ29" s="44">
        <f>D29+H29+L29+P29+T29+X29+AB29+AF29+AJ29+AN29+AR29+AV29</f>
      </c>
      <c r="BA29" s="40"/>
      <c r="BB29" s="45">
        <f>F29+J29+N29+R29+V29+Z29+AD29+AH29+AL29+AP29+AT29+AX29</f>
      </c>
    </row>
    <row r="30" customHeight="true" ht="15.0">
      <c r="A30" s="28"/>
      <c r="B30" s="38"/>
      <c r="C30" s="39" t="n">
        <v>7.0</v>
      </c>
      <c r="D30" s="97" t="n">
        <v>0.0</v>
      </c>
      <c r="E30" s="40"/>
      <c r="F30" s="98" t="n">
        <v>0.0</v>
      </c>
      <c r="G30" s="41"/>
      <c r="H30" s="97" t="n">
        <v>0.0</v>
      </c>
      <c r="I30" s="40"/>
      <c r="J30" s="98" t="n">
        <v>0.0</v>
      </c>
      <c r="K30" s="41"/>
      <c r="L30" s="97" t="n">
        <v>0.0</v>
      </c>
      <c r="M30" s="40"/>
      <c r="N30" s="98" t="n">
        <v>0.0</v>
      </c>
      <c r="O30" s="41"/>
      <c r="P30" s="97" t="n">
        <v>0.0</v>
      </c>
      <c r="Q30" s="40"/>
      <c r="R30" s="98" t="n">
        <v>0.0</v>
      </c>
      <c r="S30" s="41"/>
      <c r="T30" s="97" t="n">
        <v>0.0</v>
      </c>
      <c r="U30" s="40"/>
      <c r="V30" s="98" t="n">
        <v>0.0</v>
      </c>
      <c r="W30" s="41"/>
      <c r="X30" s="97" t="n">
        <v>0.0</v>
      </c>
      <c r="Y30" s="40"/>
      <c r="Z30" s="98" t="n">
        <v>0.0</v>
      </c>
      <c r="AA30" s="41"/>
      <c r="AB30" s="97" t="n">
        <v>0.0</v>
      </c>
      <c r="AC30" s="40"/>
      <c r="AD30" s="98" t="n">
        <v>0.0</v>
      </c>
      <c r="AE30" s="41"/>
      <c r="AF30" s="114" t="n">
        <v>0.0</v>
      </c>
      <c r="AG30" s="40"/>
      <c r="AH30" s="115" t="n">
        <v>0.0</v>
      </c>
      <c r="AI30" s="41"/>
      <c r="AJ30" s="97" t="n">
        <v>0.0</v>
      </c>
      <c r="AK30" s="40"/>
      <c r="AL30" s="98" t="n">
        <v>0.0</v>
      </c>
      <c r="AM30" s="41"/>
      <c r="AN30" s="97" t="n">
        <v>0.0</v>
      </c>
      <c r="AO30" s="40"/>
      <c r="AP30" s="98" t="n">
        <v>0.0</v>
      </c>
      <c r="AQ30" s="41"/>
      <c r="AR30" s="97" t="n">
        <v>0.0</v>
      </c>
      <c r="AS30" s="40"/>
      <c r="AT30" s="98" t="n">
        <v>0.0</v>
      </c>
      <c r="AU30" s="41"/>
      <c r="AV30" s="97" t="n">
        <v>0.0</v>
      </c>
      <c r="AW30" s="40"/>
      <c r="AX30" s="98" t="n">
        <v>0.0</v>
      </c>
      <c r="AY30" s="41"/>
      <c r="AZ30" s="44">
        <f>D30+H30+L30+P30+T30+X30+AB30+AF30+AJ30+AN30+AR30+AV30</f>
      </c>
      <c r="BA30" s="40"/>
      <c r="BB30" s="45">
        <f>F30+J30+N30+R30+V30+Z30+AD30+AH30+AL30+AP30+AT30+AX30</f>
      </c>
    </row>
    <row r="31" customHeight="true" ht="15.0">
      <c r="A31" s="28"/>
      <c r="B31" s="46"/>
      <c r="C31" s="62" t="n">
        <v>6.0</v>
      </c>
      <c r="D31" s="97" t="n">
        <v>0.0</v>
      </c>
      <c r="E31" s="63"/>
      <c r="F31" s="98" t="n">
        <v>0.0</v>
      </c>
      <c r="G31" s="64"/>
      <c r="H31" s="97" t="n">
        <v>0.0</v>
      </c>
      <c r="I31" s="63"/>
      <c r="J31" s="98" t="n">
        <v>0.0</v>
      </c>
      <c r="K31" s="64"/>
      <c r="L31" s="97" t="n">
        <v>0.0</v>
      </c>
      <c r="M31" s="63"/>
      <c r="N31" s="98" t="n">
        <v>0.0</v>
      </c>
      <c r="O31" s="64"/>
      <c r="P31" s="97" t="n">
        <v>0.0</v>
      </c>
      <c r="Q31" s="63"/>
      <c r="R31" s="98" t="n">
        <v>0.0</v>
      </c>
      <c r="S31" s="64"/>
      <c r="T31" s="97" t="n">
        <v>0.0</v>
      </c>
      <c r="U31" s="63"/>
      <c r="V31" s="98" t="n">
        <v>0.0</v>
      </c>
      <c r="W31" s="64"/>
      <c r="X31" s="97" t="n">
        <v>0.0</v>
      </c>
      <c r="Y31" s="63"/>
      <c r="Z31" s="98" t="n">
        <v>0.0</v>
      </c>
      <c r="AA31" s="64"/>
      <c r="AB31" s="97" t="n">
        <v>0.0</v>
      </c>
      <c r="AC31" s="63"/>
      <c r="AD31" s="98" t="n">
        <v>0.0</v>
      </c>
      <c r="AE31" s="64"/>
      <c r="AF31" s="116" t="n">
        <v>0.0</v>
      </c>
      <c r="AG31" s="63"/>
      <c r="AH31" s="117" t="n">
        <v>0.0</v>
      </c>
      <c r="AI31" s="64"/>
      <c r="AJ31" s="97" t="n">
        <v>0.0</v>
      </c>
      <c r="AK31" s="63"/>
      <c r="AL31" s="98" t="n">
        <v>0.0</v>
      </c>
      <c r="AM31" s="64"/>
      <c r="AN31" s="97" t="n">
        <v>0.0</v>
      </c>
      <c r="AO31" s="63"/>
      <c r="AP31" s="98" t="n">
        <v>0.0</v>
      </c>
      <c r="AQ31" s="64"/>
      <c r="AR31" s="97" t="n">
        <v>0.0</v>
      </c>
      <c r="AS31" s="63"/>
      <c r="AT31" s="98" t="n">
        <v>0.0</v>
      </c>
      <c r="AU31" s="64"/>
      <c r="AV31" s="97" t="n">
        <v>0.0</v>
      </c>
      <c r="AW31" s="63"/>
      <c r="AX31" s="98" t="n">
        <v>0.0</v>
      </c>
      <c r="AY31" s="64"/>
      <c r="AZ31" s="67">
        <f>D31+H31+L31+P31+T31+X31+AB31+AF31+AJ31+AN31+AR31+AV31</f>
      </c>
      <c r="BA31" s="63"/>
      <c r="BB31" s="68">
        <f>F31+J31+N31+R31+V31+Z31+AD31+AH31+AL31+AP31+AT31+AX31</f>
      </c>
    </row>
    <row r="32" customHeight="true" ht="15.0">
      <c r="A32" s="28"/>
      <c r="B32" s="29" t="s">
        <v>27</v>
      </c>
      <c r="C32" s="69" t="n">
        <v>5.0</v>
      </c>
      <c r="D32" s="97" t="n">
        <v>0.0</v>
      </c>
      <c r="E32" s="70"/>
      <c r="F32" s="98" t="n">
        <v>0.0</v>
      </c>
      <c r="G32" s="71"/>
      <c r="H32" s="97" t="n">
        <v>0.0</v>
      </c>
      <c r="I32" s="70"/>
      <c r="J32" s="98" t="n">
        <v>0.0</v>
      </c>
      <c r="K32" s="71"/>
      <c r="L32" s="97" t="n">
        <v>0.0</v>
      </c>
      <c r="M32" s="70"/>
      <c r="N32" s="98" t="n">
        <v>0.0</v>
      </c>
      <c r="O32" s="71"/>
      <c r="P32" s="97" t="n">
        <v>0.0</v>
      </c>
      <c r="Q32" s="70"/>
      <c r="R32" s="98" t="n">
        <v>0.0</v>
      </c>
      <c r="S32" s="71"/>
      <c r="T32" s="97" t="n">
        <v>0.0</v>
      </c>
      <c r="U32" s="70"/>
      <c r="V32" s="98" t="n">
        <v>0.0</v>
      </c>
      <c r="W32" s="71"/>
      <c r="X32" s="97" t="n">
        <v>0.0</v>
      </c>
      <c r="Y32" s="70"/>
      <c r="Z32" s="98" t="n">
        <v>0.0</v>
      </c>
      <c r="AA32" s="71"/>
      <c r="AB32" s="97" t="n">
        <v>0.0</v>
      </c>
      <c r="AC32" s="70"/>
      <c r="AD32" s="98" t="n">
        <v>0.0</v>
      </c>
      <c r="AE32" s="71"/>
      <c r="AF32" s="118" t="n">
        <v>0.0</v>
      </c>
      <c r="AG32" s="70"/>
      <c r="AH32" s="119" t="n">
        <v>0.0</v>
      </c>
      <c r="AI32" s="71"/>
      <c r="AJ32" s="97" t="n">
        <v>0.0</v>
      </c>
      <c r="AK32" s="70"/>
      <c r="AL32" s="98" t="n">
        <v>0.0</v>
      </c>
      <c r="AM32" s="71"/>
      <c r="AN32" s="97" t="n">
        <v>0.0</v>
      </c>
      <c r="AO32" s="70"/>
      <c r="AP32" s="98" t="n">
        <v>0.0</v>
      </c>
      <c r="AQ32" s="71"/>
      <c r="AR32" s="97" t="n">
        <v>0.0</v>
      </c>
      <c r="AS32" s="70"/>
      <c r="AT32" s="98" t="n">
        <v>0.0</v>
      </c>
      <c r="AU32" s="71"/>
      <c r="AV32" s="97" t="n">
        <v>0.0</v>
      </c>
      <c r="AW32" s="70"/>
      <c r="AX32" s="98" t="n">
        <v>0.0</v>
      </c>
      <c r="AY32" s="71"/>
      <c r="AZ32" s="74">
        <f>D32+H32+L32+P32+T32+X32+AB32+AF32+AJ32+AN32+AR32+AV32</f>
      </c>
      <c r="BA32" s="70"/>
      <c r="BB32" s="75">
        <f>F32+J32+N32+R32+V32+Z32+AD32+AH32+AL32+AP32+AT32+AX32</f>
      </c>
    </row>
    <row r="33" customHeight="true" ht="15.0">
      <c r="A33" s="28"/>
      <c r="B33" s="38"/>
      <c r="C33" s="39" t="n">
        <v>4.0</v>
      </c>
      <c r="D33" s="97" t="n">
        <v>0.0</v>
      </c>
      <c r="E33" s="40"/>
      <c r="F33" s="98" t="n">
        <v>0.0</v>
      </c>
      <c r="G33" s="41"/>
      <c r="H33" s="97" t="n">
        <v>0.0</v>
      </c>
      <c r="I33" s="40"/>
      <c r="J33" s="98" t="n">
        <v>0.0</v>
      </c>
      <c r="K33" s="41"/>
      <c r="L33" s="97" t="n">
        <v>0.0</v>
      </c>
      <c r="M33" s="40"/>
      <c r="N33" s="98" t="n">
        <v>0.0</v>
      </c>
      <c r="O33" s="41"/>
      <c r="P33" s="97" t="n">
        <v>0.0</v>
      </c>
      <c r="Q33" s="40"/>
      <c r="R33" s="98" t="n">
        <v>0.0</v>
      </c>
      <c r="S33" s="41"/>
      <c r="T33" s="97" t="n">
        <v>0.0</v>
      </c>
      <c r="U33" s="40"/>
      <c r="V33" s="98" t="n">
        <v>0.0</v>
      </c>
      <c r="W33" s="41"/>
      <c r="X33" s="97" t="n">
        <v>0.0</v>
      </c>
      <c r="Y33" s="40"/>
      <c r="Z33" s="98" t="n">
        <v>0.0</v>
      </c>
      <c r="AA33" s="41"/>
      <c r="AB33" s="97" t="n">
        <v>0.0</v>
      </c>
      <c r="AC33" s="40"/>
      <c r="AD33" s="98" t="n">
        <v>0.0</v>
      </c>
      <c r="AE33" s="41"/>
      <c r="AF33" s="120" t="n">
        <v>0.0</v>
      </c>
      <c r="AG33" s="40"/>
      <c r="AH33" s="121" t="n">
        <v>0.0</v>
      </c>
      <c r="AI33" s="41"/>
      <c r="AJ33" s="97" t="n">
        <v>0.0</v>
      </c>
      <c r="AK33" s="40"/>
      <c r="AL33" s="98" t="n">
        <v>0.0</v>
      </c>
      <c r="AM33" s="41"/>
      <c r="AN33" s="97" t="n">
        <v>0.0</v>
      </c>
      <c r="AO33" s="40"/>
      <c r="AP33" s="98" t="n">
        <v>0.0</v>
      </c>
      <c r="AQ33" s="41"/>
      <c r="AR33" s="97" t="n">
        <v>0.0</v>
      </c>
      <c r="AS33" s="40"/>
      <c r="AT33" s="98" t="n">
        <v>0.0</v>
      </c>
      <c r="AU33" s="41"/>
      <c r="AV33" s="97" t="n">
        <v>0.0</v>
      </c>
      <c r="AW33" s="40"/>
      <c r="AX33" s="98" t="n">
        <v>0.0</v>
      </c>
      <c r="AY33" s="41"/>
      <c r="AZ33" s="44">
        <f>D33+H33+L33+P33+T33+X33+AB33+AF33+AJ33+AN33+AR33+AV33</f>
      </c>
      <c r="BA33" s="40"/>
      <c r="BB33" s="45">
        <f>F33+J33+N33+R33+V33+Z33+AD33+AH33+AL33+AP33+AT33+AX33</f>
      </c>
    </row>
    <row r="34" customHeight="true" ht="15.0">
      <c r="A34" s="28"/>
      <c r="B34" s="38"/>
      <c r="C34" s="39" t="n">
        <v>3.0</v>
      </c>
      <c r="D34" s="97" t="n">
        <v>0.0</v>
      </c>
      <c r="E34" s="40"/>
      <c r="F34" s="98" t="n">
        <v>0.0</v>
      </c>
      <c r="G34" s="41"/>
      <c r="H34" s="97" t="n">
        <v>0.0</v>
      </c>
      <c r="I34" s="40"/>
      <c r="J34" s="98" t="n">
        <v>0.0</v>
      </c>
      <c r="K34" s="41"/>
      <c r="L34" s="97" t="n">
        <v>0.0</v>
      </c>
      <c r="M34" s="40"/>
      <c r="N34" s="98" t="n">
        <v>0.0</v>
      </c>
      <c r="O34" s="41"/>
      <c r="P34" s="97" t="n">
        <v>0.0</v>
      </c>
      <c r="Q34" s="40"/>
      <c r="R34" s="98" t="n">
        <v>0.0</v>
      </c>
      <c r="S34" s="41"/>
      <c r="T34" s="97" t="n">
        <v>0.0</v>
      </c>
      <c r="U34" s="40"/>
      <c r="V34" s="98" t="n">
        <v>0.0</v>
      </c>
      <c r="W34" s="41"/>
      <c r="X34" s="97" t="n">
        <v>0.0</v>
      </c>
      <c r="Y34" s="40"/>
      <c r="Z34" s="98" t="n">
        <v>0.0</v>
      </c>
      <c r="AA34" s="41"/>
      <c r="AB34" s="97" t="n">
        <v>0.0</v>
      </c>
      <c r="AC34" s="40"/>
      <c r="AD34" s="98" t="n">
        <v>0.0</v>
      </c>
      <c r="AE34" s="41"/>
      <c r="AF34" s="122" t="n">
        <v>0.0</v>
      </c>
      <c r="AG34" s="40"/>
      <c r="AH34" s="123" t="n">
        <v>0.0</v>
      </c>
      <c r="AI34" s="41"/>
      <c r="AJ34" s="97" t="n">
        <v>0.0</v>
      </c>
      <c r="AK34" s="40"/>
      <c r="AL34" s="98" t="n">
        <v>0.0</v>
      </c>
      <c r="AM34" s="41"/>
      <c r="AN34" s="97" t="n">
        <v>0.0</v>
      </c>
      <c r="AO34" s="40"/>
      <c r="AP34" s="98" t="n">
        <v>0.0</v>
      </c>
      <c r="AQ34" s="41"/>
      <c r="AR34" s="97" t="n">
        <v>0.0</v>
      </c>
      <c r="AS34" s="40"/>
      <c r="AT34" s="98" t="n">
        <v>0.0</v>
      </c>
      <c r="AU34" s="41"/>
      <c r="AV34" s="97" t="n">
        <v>0.0</v>
      </c>
      <c r="AW34" s="40"/>
      <c r="AX34" s="98" t="n">
        <v>0.0</v>
      </c>
      <c r="AY34" s="41"/>
      <c r="AZ34" s="44">
        <f>D34+H34+L34+P34+T34+X34+AB34+AF34+AJ34+AN34+AR34+AV34</f>
      </c>
      <c r="BA34" s="40"/>
      <c r="BB34" s="45">
        <f>F34+J34+N34+R34+V34+Z34+AD34+AH34+AL34+AP34+AT34+AX34</f>
      </c>
    </row>
    <row r="35" customHeight="true" ht="15.0">
      <c r="A35" s="28"/>
      <c r="B35" s="38"/>
      <c r="C35" s="39" t="n">
        <v>2.0</v>
      </c>
      <c r="D35" s="97" t="n">
        <v>0.0</v>
      </c>
      <c r="E35" s="40"/>
      <c r="F35" s="98" t="n">
        <v>0.0</v>
      </c>
      <c r="G35" s="41"/>
      <c r="H35" s="97" t="n">
        <v>0.0</v>
      </c>
      <c r="I35" s="40"/>
      <c r="J35" s="98" t="n">
        <v>0.0</v>
      </c>
      <c r="K35" s="41"/>
      <c r="L35" s="97" t="n">
        <v>0.0</v>
      </c>
      <c r="M35" s="40"/>
      <c r="N35" s="98" t="n">
        <v>0.0</v>
      </c>
      <c r="O35" s="41"/>
      <c r="P35" s="97" t="n">
        <v>0.0</v>
      </c>
      <c r="Q35" s="40"/>
      <c r="R35" s="98" t="n">
        <v>0.0</v>
      </c>
      <c r="S35" s="41"/>
      <c r="T35" s="97" t="n">
        <v>0.0</v>
      </c>
      <c r="U35" s="40"/>
      <c r="V35" s="98" t="n">
        <v>0.0</v>
      </c>
      <c r="W35" s="41"/>
      <c r="X35" s="97" t="n">
        <v>0.0</v>
      </c>
      <c r="Y35" s="40"/>
      <c r="Z35" s="98" t="n">
        <v>0.0</v>
      </c>
      <c r="AA35" s="41"/>
      <c r="AB35" s="97" t="n">
        <v>0.0</v>
      </c>
      <c r="AC35" s="40"/>
      <c r="AD35" s="98" t="n">
        <v>0.0</v>
      </c>
      <c r="AE35" s="41"/>
      <c r="AF35" s="124" t="n">
        <v>0.0</v>
      </c>
      <c r="AG35" s="40"/>
      <c r="AH35" s="125" t="n">
        <v>0.0</v>
      </c>
      <c r="AI35" s="41"/>
      <c r="AJ35" s="97" t="n">
        <v>0.0</v>
      </c>
      <c r="AK35" s="40"/>
      <c r="AL35" s="98" t="n">
        <v>0.0</v>
      </c>
      <c r="AM35" s="41"/>
      <c r="AN35" s="97" t="n">
        <v>0.0</v>
      </c>
      <c r="AO35" s="40"/>
      <c r="AP35" s="98" t="n">
        <v>0.0</v>
      </c>
      <c r="AQ35" s="41"/>
      <c r="AR35" s="97" t="n">
        <v>0.0</v>
      </c>
      <c r="AS35" s="40"/>
      <c r="AT35" s="98" t="n">
        <v>0.0</v>
      </c>
      <c r="AU35" s="41"/>
      <c r="AV35" s="97" t="n">
        <v>0.0</v>
      </c>
      <c r="AW35" s="40"/>
      <c r="AX35" s="98" t="n">
        <v>0.0</v>
      </c>
      <c r="AY35" s="41"/>
      <c r="AZ35" s="44">
        <f>D35+H35+L35+P35+T35+X35+AB35+AF35+AJ35+AN35+AR35+AV35</f>
      </c>
      <c r="BA35" s="40"/>
      <c r="BB35" s="45">
        <f>F35+J35+N35+R35+V35+Z35+AD35+AH35+AL35+AP35+AT35+AX35</f>
      </c>
    </row>
    <row r="36" customHeight="true" ht="15.0">
      <c r="A36" s="28"/>
      <c r="B36" s="82"/>
      <c r="C36" s="47" t="n">
        <v>1.0</v>
      </c>
      <c r="D36" s="97" t="n">
        <v>0.0</v>
      </c>
      <c r="E36" s="83"/>
      <c r="F36" s="98" t="n">
        <v>1.0</v>
      </c>
      <c r="G36" s="84"/>
      <c r="H36" s="97" t="n">
        <v>4.0</v>
      </c>
      <c r="I36" s="83"/>
      <c r="J36" s="98" t="n">
        <v>0.0</v>
      </c>
      <c r="K36" s="84"/>
      <c r="L36" s="97" t="n">
        <v>0.0</v>
      </c>
      <c r="M36" s="83"/>
      <c r="N36" s="98" t="n">
        <v>0.0</v>
      </c>
      <c r="O36" s="84"/>
      <c r="P36" s="97" t="n">
        <v>0.0</v>
      </c>
      <c r="Q36" s="83"/>
      <c r="R36" s="98" t="n">
        <v>0.0</v>
      </c>
      <c r="S36" s="84"/>
      <c r="T36" s="97" t="n">
        <v>0.0</v>
      </c>
      <c r="U36" s="83"/>
      <c r="V36" s="98" t="n">
        <v>0.0</v>
      </c>
      <c r="W36" s="84"/>
      <c r="X36" s="97" t="n">
        <v>0.0</v>
      </c>
      <c r="Y36" s="83"/>
      <c r="Z36" s="98" t="n">
        <v>0.0</v>
      </c>
      <c r="AA36" s="84"/>
      <c r="AB36" s="97" t="n">
        <v>0.0</v>
      </c>
      <c r="AC36" s="83"/>
      <c r="AD36" s="98" t="n">
        <v>0.0</v>
      </c>
      <c r="AE36" s="84"/>
      <c r="AF36" s="126" t="n">
        <v>0.0</v>
      </c>
      <c r="AG36" s="83"/>
      <c r="AH36" s="127" t="n">
        <v>0.0</v>
      </c>
      <c r="AI36" s="84"/>
      <c r="AJ36" s="97" t="n">
        <v>0.0</v>
      </c>
      <c r="AK36" s="83"/>
      <c r="AL36" s="98" t="n">
        <v>0.0</v>
      </c>
      <c r="AM36" s="84"/>
      <c r="AN36" s="97" t="n">
        <v>0.0</v>
      </c>
      <c r="AO36" s="83"/>
      <c r="AP36" s="98" t="n">
        <v>0.0</v>
      </c>
      <c r="AQ36" s="84"/>
      <c r="AR36" s="97" t="n">
        <v>0.0</v>
      </c>
      <c r="AS36" s="83"/>
      <c r="AT36" s="98" t="n">
        <v>0.0</v>
      </c>
      <c r="AU36" s="84"/>
      <c r="AV36" s="97" t="n">
        <v>0.0</v>
      </c>
      <c r="AW36" s="83"/>
      <c r="AX36" s="98" t="n">
        <v>0.0</v>
      </c>
      <c r="AY36" s="84"/>
      <c r="AZ36" s="87">
        <f>D36+H36+L36+P36+T36+X36+AB36+AF36+AJ36+AN36+AR36+AV36</f>
      </c>
      <c r="BA36" s="83"/>
      <c r="BB36" s="88">
        <f>F36+J36+N36+R36+V36+Z36+AD36+AH36+AL36+AP36+AT36+AX36</f>
      </c>
    </row>
    <row r="37" customHeight="true" ht="15.0">
      <c r="A37" s="28"/>
      <c r="B37" s="128" t="s">
        <v>30</v>
      </c>
      <c r="C37" s="129"/>
      <c r="D37" s="130">
        <f>SUM(D24:D36)</f>
      </c>
      <c r="E37" s="131">
        <f>SUM(E24:E36)</f>
      </c>
      <c r="F37" s="131">
        <f>SUM(F24:F36)</f>
      </c>
      <c r="G37" s="131">
        <f>SUM(G24:G36)</f>
      </c>
      <c r="H37" s="130">
        <f>SUM(H24:H36)</f>
      </c>
      <c r="I37" s="131">
        <f>SUM(I24:I36)</f>
      </c>
      <c r="J37" s="131">
        <f>SUM(J24:J36)</f>
      </c>
      <c r="K37" s="131">
        <f>SUM(K24:K36)</f>
      </c>
      <c r="L37" s="130">
        <f>SUM(L24:L36)</f>
      </c>
      <c r="M37" s="131">
        <f>SUM(M24:M36)</f>
      </c>
      <c r="N37" s="131">
        <f>SUM(N24:N36)</f>
      </c>
      <c r="O37" s="131">
        <f>SUM(O24:O36)</f>
      </c>
      <c r="P37" s="130">
        <f>SUM(P24:P36)</f>
      </c>
      <c r="Q37" s="131">
        <f>SUM(Q24:Q36)</f>
      </c>
      <c r="R37" s="131">
        <f>SUM(R24:R36)</f>
      </c>
      <c r="S37" s="131">
        <f>SUM(S24:S36)</f>
      </c>
      <c r="T37" s="130">
        <f>SUM(T24:T36)</f>
      </c>
      <c r="U37" s="131">
        <f>SUM(U24:U36)</f>
      </c>
      <c r="V37" s="131">
        <f>SUM(V24:V36)</f>
      </c>
      <c r="W37" s="131">
        <f>SUM(W24:W36)</f>
      </c>
      <c r="X37" s="130">
        <f>SUM(X24:X36)</f>
      </c>
      <c r="Y37" s="131">
        <f>SUM(Y24:Y36)</f>
      </c>
      <c r="Z37" s="131">
        <f>SUM(Z24:Z36)</f>
      </c>
      <c r="AA37" s="131">
        <f>SUM(AA24:AA36)</f>
      </c>
      <c r="AB37" s="130">
        <f>SUM(AB24:AB36)</f>
      </c>
      <c r="AC37" s="131">
        <f>SUM(AC24:AC36)</f>
      </c>
      <c r="AD37" s="131">
        <f>SUM(AD24:AD36)</f>
      </c>
      <c r="AE37" s="131">
        <f>SUM(AE24:AE36)</f>
      </c>
      <c r="AF37" s="130">
        <f>SUM(AF24:AF36)</f>
      </c>
      <c r="AG37" s="131">
        <f>SUM(AG24:AG36)</f>
      </c>
      <c r="AH37" s="131">
        <f>SUM(AH24:AH36)</f>
      </c>
      <c r="AI37" s="131">
        <f>SUM(AI24:AI36)</f>
      </c>
      <c r="AJ37" s="130">
        <f>SUM(AJ24:AJ36)</f>
      </c>
      <c r="AK37" s="131">
        <f>SUM(AK24:AK36)</f>
      </c>
      <c r="AL37" s="131">
        <f>SUM(AL24:AL36)</f>
      </c>
      <c r="AM37" s="131">
        <f>SUM(AM24:AM36)</f>
      </c>
      <c r="AN37" s="130">
        <f>SUM(AN24:AN36)</f>
      </c>
      <c r="AO37" s="131">
        <f>SUM(AO24:AO36)</f>
      </c>
      <c r="AP37" s="131">
        <f>SUM(AP24:AP36)</f>
      </c>
      <c r="AQ37" s="131">
        <f>SUM(AQ24:AQ36)</f>
      </c>
      <c r="AR37" s="130">
        <f>SUM(AR24:AR36)</f>
      </c>
      <c r="AS37" s="131">
        <f>SUM(AS24:AS36)</f>
      </c>
      <c r="AT37" s="131">
        <f>SUM(AT24:AT36)</f>
      </c>
      <c r="AU37" s="131">
        <f>SUM(AU24:AU36)</f>
      </c>
      <c r="AV37" s="130">
        <f>SUM(AV24:AV36)</f>
      </c>
      <c r="AW37" s="131">
        <f>SUM(AW24:AW36)</f>
      </c>
      <c r="AX37" s="131">
        <f>SUM(AX24:AX36)</f>
      </c>
      <c r="AY37" s="131">
        <f>SUM(AY24:AY36)</f>
      </c>
      <c r="AZ37" s="130">
        <f>SUM(AZ24:AZ36)</f>
      </c>
      <c r="BA37" s="131"/>
      <c r="BB37" s="132">
        <f>SUM(BB24:BB36)</f>
      </c>
    </row>
    <row r="38" customHeight="true" ht="15.0">
      <c r="A38" s="133" t="s">
        <v>31</v>
      </c>
      <c r="B38" s="46" t="s">
        <v>25</v>
      </c>
      <c r="C38" s="69" t="n">
        <v>13.0</v>
      </c>
      <c r="D38" s="74" t="n">
        <v>0.0</v>
      </c>
      <c r="E38" s="70"/>
      <c r="F38" s="70" t="n">
        <v>0.0</v>
      </c>
      <c r="G38" s="71"/>
      <c r="H38" s="74" t="n">
        <v>0.0</v>
      </c>
      <c r="I38" s="70"/>
      <c r="J38" s="70" t="n">
        <v>0.0</v>
      </c>
      <c r="K38" s="71"/>
      <c r="L38" s="74" t="n">
        <v>0.0</v>
      </c>
      <c r="M38" s="70"/>
      <c r="N38" s="70" t="n">
        <v>0.0</v>
      </c>
      <c r="O38" s="71"/>
      <c r="P38" s="74" t="n">
        <v>0.0</v>
      </c>
      <c r="Q38" s="70"/>
      <c r="R38" s="70" t="n">
        <v>0.0</v>
      </c>
      <c r="S38" s="71"/>
      <c r="T38" s="74" t="n">
        <v>0.0</v>
      </c>
      <c r="U38" s="70"/>
      <c r="V38" s="70" t="n">
        <v>0.0</v>
      </c>
      <c r="W38" s="71"/>
      <c r="X38" s="74" t="n">
        <v>0.0</v>
      </c>
      <c r="Y38" s="70"/>
      <c r="Z38" s="70" t="n">
        <v>0.0</v>
      </c>
      <c r="AA38" s="71"/>
      <c r="AB38" s="74" t="n">
        <v>0.0</v>
      </c>
      <c r="AC38" s="70"/>
      <c r="AD38" s="70" t="n">
        <v>0.0</v>
      </c>
      <c r="AE38" s="71"/>
      <c r="AF38" s="134" t="n">
        <v>0.0</v>
      </c>
      <c r="AG38" s="70"/>
      <c r="AH38" s="135" t="n">
        <v>0.0</v>
      </c>
      <c r="AI38" s="71"/>
      <c r="AJ38" s="74" t="n">
        <v>0.0</v>
      </c>
      <c r="AK38" s="70"/>
      <c r="AL38" s="70" t="n">
        <v>0.0</v>
      </c>
      <c r="AM38" s="71"/>
      <c r="AN38" s="74" t="n">
        <v>0.0</v>
      </c>
      <c r="AO38" s="70"/>
      <c r="AP38" s="70" t="n">
        <v>0.0</v>
      </c>
      <c r="AQ38" s="71"/>
      <c r="AR38" s="74" t="n">
        <v>0.0</v>
      </c>
      <c r="AS38" s="70"/>
      <c r="AT38" s="70" t="n">
        <v>0.0</v>
      </c>
      <c r="AU38" s="71"/>
      <c r="AV38" s="74" t="n">
        <v>0.0</v>
      </c>
      <c r="AW38" s="70"/>
      <c r="AX38" s="70" t="n">
        <v>0.0</v>
      </c>
      <c r="AY38" s="71"/>
      <c r="AZ38" s="74">
        <f>D38+H38+L38+P38+T38+X38+AB38+AF38+AJ38+AN38+AR38+AV38</f>
      </c>
      <c r="BA38" s="70"/>
      <c r="BB38" s="75">
        <f>F38+J38+N38+R38+V38+Z38+AD38+AH38+AL38+AP38+AT38+AX38</f>
      </c>
    </row>
    <row r="39" customHeight="true" ht="15.0">
      <c r="A39" s="133"/>
      <c r="B39" s="103"/>
      <c r="C39" s="39" t="n">
        <v>12.0</v>
      </c>
      <c r="D39" s="74" t="n">
        <v>0.0</v>
      </c>
      <c r="E39" s="40"/>
      <c r="F39" s="70" t="n">
        <v>0.0</v>
      </c>
      <c r="G39" s="41"/>
      <c r="H39" s="74" t="n">
        <v>0.0</v>
      </c>
      <c r="I39" s="40"/>
      <c r="J39" s="70" t="n">
        <v>0.0</v>
      </c>
      <c r="K39" s="41"/>
      <c r="L39" s="74" t="n">
        <v>0.0</v>
      </c>
      <c r="M39" s="40"/>
      <c r="N39" s="70" t="n">
        <v>0.0</v>
      </c>
      <c r="O39" s="41"/>
      <c r="P39" s="74" t="n">
        <v>0.0</v>
      </c>
      <c r="Q39" s="40"/>
      <c r="R39" s="70" t="n">
        <v>0.0</v>
      </c>
      <c r="S39" s="41"/>
      <c r="T39" s="74" t="n">
        <v>0.0</v>
      </c>
      <c r="U39" s="40"/>
      <c r="V39" s="70" t="n">
        <v>0.0</v>
      </c>
      <c r="W39" s="41"/>
      <c r="X39" s="74" t="n">
        <v>0.0</v>
      </c>
      <c r="Y39" s="40"/>
      <c r="Z39" s="70" t="n">
        <v>0.0</v>
      </c>
      <c r="AA39" s="41"/>
      <c r="AB39" s="74" t="n">
        <v>0.0</v>
      </c>
      <c r="AC39" s="40"/>
      <c r="AD39" s="70" t="n">
        <v>0.0</v>
      </c>
      <c r="AE39" s="41"/>
      <c r="AF39" s="136" t="n">
        <v>0.0</v>
      </c>
      <c r="AG39" s="40"/>
      <c r="AH39" s="137" t="n">
        <v>0.0</v>
      </c>
      <c r="AI39" s="41"/>
      <c r="AJ39" s="74" t="n">
        <v>0.0</v>
      </c>
      <c r="AK39" s="40"/>
      <c r="AL39" s="70" t="n">
        <v>0.0</v>
      </c>
      <c r="AM39" s="41"/>
      <c r="AN39" s="74" t="n">
        <v>0.0</v>
      </c>
      <c r="AO39" s="40"/>
      <c r="AP39" s="70" t="n">
        <v>0.0</v>
      </c>
      <c r="AQ39" s="41"/>
      <c r="AR39" s="74" t="n">
        <v>0.0</v>
      </c>
      <c r="AS39" s="40"/>
      <c r="AT39" s="70" t="n">
        <v>0.0</v>
      </c>
      <c r="AU39" s="41"/>
      <c r="AV39" s="74" t="n">
        <v>0.0</v>
      </c>
      <c r="AW39" s="40"/>
      <c r="AX39" s="70" t="n">
        <v>0.0</v>
      </c>
      <c r="AY39" s="41"/>
      <c r="AZ39" s="44">
        <f>D39+H39+L39+P39+T39+X39+AB39+AF39+AJ39+AN39+AR39+AV39</f>
      </c>
      <c r="BA39" s="40"/>
      <c r="BB39" s="45">
        <f>F39+J39+N39+R39+V39+Z39+AD39+AH39+AL39+AP39+AT39+AX39</f>
      </c>
    </row>
    <row r="40" customHeight="true" ht="15.0">
      <c r="A40" s="133"/>
      <c r="B40" s="103"/>
      <c r="C40" s="47" t="n">
        <v>11.0</v>
      </c>
      <c r="D40" s="74" t="n">
        <v>0.0</v>
      </c>
      <c r="E40" s="48"/>
      <c r="F40" s="70" t="n">
        <v>0.0</v>
      </c>
      <c r="G40" s="49"/>
      <c r="H40" s="74" t="n">
        <v>0.0</v>
      </c>
      <c r="I40" s="48"/>
      <c r="J40" s="70" t="n">
        <v>0.0</v>
      </c>
      <c r="K40" s="49"/>
      <c r="L40" s="74" t="n">
        <v>0.0</v>
      </c>
      <c r="M40" s="48"/>
      <c r="N40" s="70" t="n">
        <v>0.0</v>
      </c>
      <c r="O40" s="49"/>
      <c r="P40" s="74" t="n">
        <v>0.0</v>
      </c>
      <c r="Q40" s="48"/>
      <c r="R40" s="70" t="n">
        <v>0.0</v>
      </c>
      <c r="S40" s="49"/>
      <c r="T40" s="74" t="n">
        <v>0.0</v>
      </c>
      <c r="U40" s="48"/>
      <c r="V40" s="70" t="n">
        <v>0.0</v>
      </c>
      <c r="W40" s="49"/>
      <c r="X40" s="74" t="n">
        <v>0.0</v>
      </c>
      <c r="Y40" s="48"/>
      <c r="Z40" s="70" t="n">
        <v>0.0</v>
      </c>
      <c r="AA40" s="49"/>
      <c r="AB40" s="74" t="n">
        <v>0.0</v>
      </c>
      <c r="AC40" s="48"/>
      <c r="AD40" s="70" t="n">
        <v>0.0</v>
      </c>
      <c r="AE40" s="49"/>
      <c r="AF40" s="138" t="n">
        <v>0.0</v>
      </c>
      <c r="AG40" s="48"/>
      <c r="AH40" s="139" t="n">
        <v>0.0</v>
      </c>
      <c r="AI40" s="49"/>
      <c r="AJ40" s="74" t="n">
        <v>0.0</v>
      </c>
      <c r="AK40" s="48"/>
      <c r="AL40" s="70" t="n">
        <v>0.0</v>
      </c>
      <c r="AM40" s="49"/>
      <c r="AN40" s="74" t="n">
        <v>0.0</v>
      </c>
      <c r="AO40" s="48"/>
      <c r="AP40" s="70" t="n">
        <v>0.0</v>
      </c>
      <c r="AQ40" s="49"/>
      <c r="AR40" s="74" t="n">
        <v>0.0</v>
      </c>
      <c r="AS40" s="48"/>
      <c r="AT40" s="70" t="n">
        <v>0.0</v>
      </c>
      <c r="AU40" s="49"/>
      <c r="AV40" s="74" t="n">
        <v>0.0</v>
      </c>
      <c r="AW40" s="48"/>
      <c r="AX40" s="70" t="n">
        <v>0.0</v>
      </c>
      <c r="AY40" s="49"/>
      <c r="AZ40" s="52">
        <f>D40+H40+L40+P40+T40+X40+AB40+AF40+AJ40+AN40+AR40+AV40</f>
      </c>
      <c r="BA40" s="48"/>
      <c r="BB40" s="53">
        <f>F40+J40+N40+R40+V40+Z40+AD40+AH40+AL40+AP40+AT40+AX40</f>
      </c>
    </row>
    <row r="41" customHeight="true" ht="15.0">
      <c r="A41" s="133"/>
      <c r="B41" s="29" t="s">
        <v>26</v>
      </c>
      <c r="C41" s="30" t="n">
        <v>10.0</v>
      </c>
      <c r="D41" s="74" t="n">
        <v>0.0</v>
      </c>
      <c r="E41" s="32"/>
      <c r="F41" s="70" t="n">
        <v>0.0</v>
      </c>
      <c r="G41" s="33"/>
      <c r="H41" s="74" t="n">
        <v>0.0</v>
      </c>
      <c r="I41" s="32"/>
      <c r="J41" s="70" t="n">
        <v>0.0</v>
      </c>
      <c r="K41" s="33"/>
      <c r="L41" s="74" t="n">
        <v>0.0</v>
      </c>
      <c r="M41" s="32"/>
      <c r="N41" s="70" t="n">
        <v>0.0</v>
      </c>
      <c r="O41" s="33"/>
      <c r="P41" s="74" t="n">
        <v>0.0</v>
      </c>
      <c r="Q41" s="32"/>
      <c r="R41" s="70" t="n">
        <v>0.0</v>
      </c>
      <c r="S41" s="33"/>
      <c r="T41" s="74" t="n">
        <v>0.0</v>
      </c>
      <c r="U41" s="32"/>
      <c r="V41" s="70" t="n">
        <v>0.0</v>
      </c>
      <c r="W41" s="33"/>
      <c r="X41" s="74" t="n">
        <v>0.0</v>
      </c>
      <c r="Y41" s="32"/>
      <c r="Z41" s="70" t="n">
        <v>0.0</v>
      </c>
      <c r="AA41" s="33"/>
      <c r="AB41" s="74" t="n">
        <v>0.0</v>
      </c>
      <c r="AC41" s="32"/>
      <c r="AD41" s="70" t="n">
        <v>0.0</v>
      </c>
      <c r="AE41" s="33"/>
      <c r="AF41" s="140" t="n">
        <v>0.0</v>
      </c>
      <c r="AG41" s="32"/>
      <c r="AH41" s="141" t="n">
        <v>0.0</v>
      </c>
      <c r="AI41" s="33"/>
      <c r="AJ41" s="74" t="n">
        <v>0.0</v>
      </c>
      <c r="AK41" s="32"/>
      <c r="AL41" s="70" t="n">
        <v>0.0</v>
      </c>
      <c r="AM41" s="33"/>
      <c r="AN41" s="74" t="n">
        <v>0.0</v>
      </c>
      <c r="AO41" s="32"/>
      <c r="AP41" s="70" t="n">
        <v>0.0</v>
      </c>
      <c r="AQ41" s="33"/>
      <c r="AR41" s="74" t="n">
        <v>0.0</v>
      </c>
      <c r="AS41" s="32"/>
      <c r="AT41" s="70" t="n">
        <v>0.0</v>
      </c>
      <c r="AU41" s="33"/>
      <c r="AV41" s="74" t="n">
        <v>0.0</v>
      </c>
      <c r="AW41" s="32"/>
      <c r="AX41" s="70" t="n">
        <v>0.0</v>
      </c>
      <c r="AY41" s="33"/>
      <c r="AZ41" s="31">
        <f>D41+H41+L41+P41+T41+X41+AB41+AF41+AJ41+AN41+AR41+AV41</f>
      </c>
      <c r="BA41" s="32"/>
      <c r="BB41" s="36">
        <f>F41+J41+N41+R41+V41+Z41+AD41+AH41+AL41+AP41+AT41+AX41</f>
      </c>
    </row>
    <row r="42" customHeight="true" ht="15.0">
      <c r="A42" s="133"/>
      <c r="B42" s="38"/>
      <c r="C42" s="39" t="n">
        <v>9.0</v>
      </c>
      <c r="D42" s="74" t="n">
        <v>0.0</v>
      </c>
      <c r="E42" s="40"/>
      <c r="F42" s="70" t="n">
        <v>0.0</v>
      </c>
      <c r="G42" s="41"/>
      <c r="H42" s="74" t="n">
        <v>0.0</v>
      </c>
      <c r="I42" s="40"/>
      <c r="J42" s="70" t="n">
        <v>0.0</v>
      </c>
      <c r="K42" s="41"/>
      <c r="L42" s="74" t="n">
        <v>0.0</v>
      </c>
      <c r="M42" s="40"/>
      <c r="N42" s="70" t="n">
        <v>0.0</v>
      </c>
      <c r="O42" s="41"/>
      <c r="P42" s="74" t="n">
        <v>0.0</v>
      </c>
      <c r="Q42" s="40"/>
      <c r="R42" s="70" t="n">
        <v>0.0</v>
      </c>
      <c r="S42" s="41"/>
      <c r="T42" s="74" t="n">
        <v>0.0</v>
      </c>
      <c r="U42" s="40"/>
      <c r="V42" s="70" t="n">
        <v>0.0</v>
      </c>
      <c r="W42" s="41"/>
      <c r="X42" s="74" t="n">
        <v>0.0</v>
      </c>
      <c r="Y42" s="40"/>
      <c r="Z42" s="70" t="n">
        <v>0.0</v>
      </c>
      <c r="AA42" s="41"/>
      <c r="AB42" s="74" t="n">
        <v>0.0</v>
      </c>
      <c r="AC42" s="40"/>
      <c r="AD42" s="70" t="n">
        <v>0.0</v>
      </c>
      <c r="AE42" s="41"/>
      <c r="AF42" s="142" t="n">
        <v>0.0</v>
      </c>
      <c r="AG42" s="40"/>
      <c r="AH42" s="143" t="n">
        <v>0.0</v>
      </c>
      <c r="AI42" s="41"/>
      <c r="AJ42" s="74" t="n">
        <v>0.0</v>
      </c>
      <c r="AK42" s="40"/>
      <c r="AL42" s="70" t="n">
        <v>0.0</v>
      </c>
      <c r="AM42" s="41"/>
      <c r="AN42" s="74" t="n">
        <v>0.0</v>
      </c>
      <c r="AO42" s="40"/>
      <c r="AP42" s="70" t="n">
        <v>0.0</v>
      </c>
      <c r="AQ42" s="41"/>
      <c r="AR42" s="74" t="n">
        <v>0.0</v>
      </c>
      <c r="AS42" s="40"/>
      <c r="AT42" s="70" t="n">
        <v>0.0</v>
      </c>
      <c r="AU42" s="41"/>
      <c r="AV42" s="74" t="n">
        <v>0.0</v>
      </c>
      <c r="AW42" s="40"/>
      <c r="AX42" s="70" t="n">
        <v>0.0</v>
      </c>
      <c r="AY42" s="41"/>
      <c r="AZ42" s="44">
        <f>D42+H42+L42+P42+T42+X42+AB42+AF42+AJ42+AN42+AR42+AV42</f>
      </c>
      <c r="BA42" s="40"/>
      <c r="BB42" s="45">
        <f>F42+J42+N42+R42+V42+Z42+AD42+AH42+AL42+AP42+AT42+AX42</f>
      </c>
    </row>
    <row r="43" customHeight="true" ht="15.0">
      <c r="A43" s="133"/>
      <c r="B43" s="38"/>
      <c r="C43" s="39" t="n">
        <v>8.0</v>
      </c>
      <c r="D43" s="74" t="n">
        <v>0.0</v>
      </c>
      <c r="E43" s="40"/>
      <c r="F43" s="70" t="n">
        <v>0.0</v>
      </c>
      <c r="G43" s="41"/>
      <c r="H43" s="74" t="n">
        <v>0.0</v>
      </c>
      <c r="I43" s="40"/>
      <c r="J43" s="70" t="n">
        <v>0.0</v>
      </c>
      <c r="K43" s="41"/>
      <c r="L43" s="74" t="n">
        <v>0.0</v>
      </c>
      <c r="M43" s="40"/>
      <c r="N43" s="70" t="n">
        <v>0.0</v>
      </c>
      <c r="O43" s="41"/>
      <c r="P43" s="74" t="n">
        <v>0.0</v>
      </c>
      <c r="Q43" s="40"/>
      <c r="R43" s="70" t="n">
        <v>0.0</v>
      </c>
      <c r="S43" s="41"/>
      <c r="T43" s="74" t="n">
        <v>0.0</v>
      </c>
      <c r="U43" s="40"/>
      <c r="V43" s="70" t="n">
        <v>0.0</v>
      </c>
      <c r="W43" s="41"/>
      <c r="X43" s="74" t="n">
        <v>0.0</v>
      </c>
      <c r="Y43" s="40"/>
      <c r="Z43" s="70" t="n">
        <v>0.0</v>
      </c>
      <c r="AA43" s="41"/>
      <c r="AB43" s="74" t="n">
        <v>0.0</v>
      </c>
      <c r="AC43" s="40"/>
      <c r="AD43" s="70" t="n">
        <v>0.0</v>
      </c>
      <c r="AE43" s="41"/>
      <c r="AF43" s="144" t="n">
        <v>0.0</v>
      </c>
      <c r="AG43" s="40"/>
      <c r="AH43" s="145" t="n">
        <v>0.0</v>
      </c>
      <c r="AI43" s="41"/>
      <c r="AJ43" s="74" t="n">
        <v>0.0</v>
      </c>
      <c r="AK43" s="40"/>
      <c r="AL43" s="70" t="n">
        <v>0.0</v>
      </c>
      <c r="AM43" s="41"/>
      <c r="AN43" s="74" t="n">
        <v>0.0</v>
      </c>
      <c r="AO43" s="40"/>
      <c r="AP43" s="70" t="n">
        <v>0.0</v>
      </c>
      <c r="AQ43" s="41"/>
      <c r="AR43" s="74" t="n">
        <v>0.0</v>
      </c>
      <c r="AS43" s="40"/>
      <c r="AT43" s="70" t="n">
        <v>0.0</v>
      </c>
      <c r="AU43" s="41"/>
      <c r="AV43" s="74" t="n">
        <v>0.0</v>
      </c>
      <c r="AW43" s="40"/>
      <c r="AX43" s="70" t="n">
        <v>0.0</v>
      </c>
      <c r="AY43" s="41"/>
      <c r="AZ43" s="44">
        <f>D43+H43+L43+P43+T43+X43+AB43+AF43+AJ43+AN43+AR43+AV43</f>
      </c>
      <c r="BA43" s="40"/>
      <c r="BB43" s="45">
        <f>F43+J43+N43+R43+V43+Z43+AD43+AH43+AL43+AP43+AT43+AX43</f>
      </c>
    </row>
    <row r="44" customHeight="true" ht="15.0">
      <c r="A44" s="133"/>
      <c r="B44" s="38"/>
      <c r="C44" s="39" t="n">
        <v>7.0</v>
      </c>
      <c r="D44" s="74" t="n">
        <v>0.0</v>
      </c>
      <c r="E44" s="40"/>
      <c r="F44" s="70" t="n">
        <v>0.0</v>
      </c>
      <c r="G44" s="41"/>
      <c r="H44" s="74" t="n">
        <v>0.0</v>
      </c>
      <c r="I44" s="40"/>
      <c r="J44" s="70" t="n">
        <v>0.0</v>
      </c>
      <c r="K44" s="41"/>
      <c r="L44" s="74" t="n">
        <v>0.0</v>
      </c>
      <c r="M44" s="40"/>
      <c r="N44" s="70" t="n">
        <v>0.0</v>
      </c>
      <c r="O44" s="41"/>
      <c r="P44" s="74" t="n">
        <v>0.0</v>
      </c>
      <c r="Q44" s="40"/>
      <c r="R44" s="70" t="n">
        <v>0.0</v>
      </c>
      <c r="S44" s="41"/>
      <c r="T44" s="74" t="n">
        <v>0.0</v>
      </c>
      <c r="U44" s="40"/>
      <c r="V44" s="70" t="n">
        <v>0.0</v>
      </c>
      <c r="W44" s="41"/>
      <c r="X44" s="74" t="n">
        <v>0.0</v>
      </c>
      <c r="Y44" s="40"/>
      <c r="Z44" s="70" t="n">
        <v>0.0</v>
      </c>
      <c r="AA44" s="41"/>
      <c r="AB44" s="74" t="n">
        <v>0.0</v>
      </c>
      <c r="AC44" s="40"/>
      <c r="AD44" s="70" t="n">
        <v>0.0</v>
      </c>
      <c r="AE44" s="41"/>
      <c r="AF44" s="146" t="n">
        <v>0.0</v>
      </c>
      <c r="AG44" s="40"/>
      <c r="AH44" s="147" t="n">
        <v>0.0</v>
      </c>
      <c r="AI44" s="41"/>
      <c r="AJ44" s="74" t="n">
        <v>0.0</v>
      </c>
      <c r="AK44" s="40"/>
      <c r="AL44" s="70" t="n">
        <v>0.0</v>
      </c>
      <c r="AM44" s="41"/>
      <c r="AN44" s="74" t="n">
        <v>0.0</v>
      </c>
      <c r="AO44" s="40"/>
      <c r="AP44" s="70" t="n">
        <v>0.0</v>
      </c>
      <c r="AQ44" s="41"/>
      <c r="AR44" s="74" t="n">
        <v>0.0</v>
      </c>
      <c r="AS44" s="40"/>
      <c r="AT44" s="70" t="n">
        <v>0.0</v>
      </c>
      <c r="AU44" s="41"/>
      <c r="AV44" s="74" t="n">
        <v>0.0</v>
      </c>
      <c r="AW44" s="40"/>
      <c r="AX44" s="70" t="n">
        <v>0.0</v>
      </c>
      <c r="AY44" s="41"/>
      <c r="AZ44" s="44">
        <f>D44+H44+L44+P44+T44+X44+AB44+AF44+AJ44+AN44+AR44+AV44</f>
      </c>
      <c r="BA44" s="40"/>
      <c r="BB44" s="45">
        <f>F44+J44+N44+R44+V44+Z44+AD44+AH44+AL44+AP44+AT44+AX44</f>
      </c>
    </row>
    <row r="45" customHeight="true" ht="15.0">
      <c r="A45" s="133"/>
      <c r="B45" s="46"/>
      <c r="C45" s="62" t="n">
        <v>6.0</v>
      </c>
      <c r="D45" s="74" t="n">
        <v>0.0</v>
      </c>
      <c r="E45" s="63"/>
      <c r="F45" s="70" t="n">
        <v>0.0</v>
      </c>
      <c r="G45" s="64"/>
      <c r="H45" s="74" t="n">
        <v>0.0</v>
      </c>
      <c r="I45" s="63"/>
      <c r="J45" s="70" t="n">
        <v>0.0</v>
      </c>
      <c r="K45" s="64"/>
      <c r="L45" s="74" t="n">
        <v>0.0</v>
      </c>
      <c r="M45" s="63"/>
      <c r="N45" s="70" t="n">
        <v>0.0</v>
      </c>
      <c r="O45" s="64"/>
      <c r="P45" s="74" t="n">
        <v>0.0</v>
      </c>
      <c r="Q45" s="63"/>
      <c r="R45" s="70" t="n">
        <v>0.0</v>
      </c>
      <c r="S45" s="64"/>
      <c r="T45" s="74" t="n">
        <v>0.0</v>
      </c>
      <c r="U45" s="63"/>
      <c r="V45" s="70" t="n">
        <v>0.0</v>
      </c>
      <c r="W45" s="64"/>
      <c r="X45" s="74" t="n">
        <v>0.0</v>
      </c>
      <c r="Y45" s="63"/>
      <c r="Z45" s="70" t="n">
        <v>0.0</v>
      </c>
      <c r="AA45" s="64"/>
      <c r="AB45" s="74" t="n">
        <v>0.0</v>
      </c>
      <c r="AC45" s="63"/>
      <c r="AD45" s="70" t="n">
        <v>0.0</v>
      </c>
      <c r="AE45" s="64"/>
      <c r="AF45" s="148" t="n">
        <v>0.0</v>
      </c>
      <c r="AG45" s="63"/>
      <c r="AH45" s="149" t="n">
        <v>0.0</v>
      </c>
      <c r="AI45" s="64"/>
      <c r="AJ45" s="74" t="n">
        <v>0.0</v>
      </c>
      <c r="AK45" s="63"/>
      <c r="AL45" s="70" t="n">
        <v>0.0</v>
      </c>
      <c r="AM45" s="64"/>
      <c r="AN45" s="74" t="n">
        <v>0.0</v>
      </c>
      <c r="AO45" s="63"/>
      <c r="AP45" s="70" t="n">
        <v>0.0</v>
      </c>
      <c r="AQ45" s="64"/>
      <c r="AR45" s="74" t="n">
        <v>0.0</v>
      </c>
      <c r="AS45" s="63"/>
      <c r="AT45" s="70" t="n">
        <v>0.0</v>
      </c>
      <c r="AU45" s="64"/>
      <c r="AV45" s="74" t="n">
        <v>0.0</v>
      </c>
      <c r="AW45" s="63"/>
      <c r="AX45" s="70" t="n">
        <v>0.0</v>
      </c>
      <c r="AY45" s="64"/>
      <c r="AZ45" s="67">
        <f>D45+H45+L45+P45+T45+X45+AB45+AF45+AJ45+AN45+AR45+AV45</f>
      </c>
      <c r="BA45" s="63"/>
      <c r="BB45" s="68">
        <f>F45+J45+N45+R45+V45+Z45+AD45+AH45+AL45+AP45+AT45+AX45</f>
      </c>
    </row>
    <row r="46" customHeight="true" ht="15.0">
      <c r="A46" s="133"/>
      <c r="B46" s="29" t="s">
        <v>27</v>
      </c>
      <c r="C46" s="69" t="n">
        <v>5.0</v>
      </c>
      <c r="D46" s="74" t="n">
        <v>0.0</v>
      </c>
      <c r="E46" s="70"/>
      <c r="F46" s="70" t="n">
        <v>0.0</v>
      </c>
      <c r="G46" s="71"/>
      <c r="H46" s="74" t="n">
        <v>0.0</v>
      </c>
      <c r="I46" s="70"/>
      <c r="J46" s="70" t="n">
        <v>0.0</v>
      </c>
      <c r="K46" s="71"/>
      <c r="L46" s="74" t="n">
        <v>0.0</v>
      </c>
      <c r="M46" s="70"/>
      <c r="N46" s="70" t="n">
        <v>0.0</v>
      </c>
      <c r="O46" s="71"/>
      <c r="P46" s="74" t="n">
        <v>0.0</v>
      </c>
      <c r="Q46" s="70"/>
      <c r="R46" s="70" t="n">
        <v>0.0</v>
      </c>
      <c r="S46" s="71"/>
      <c r="T46" s="74" t="n">
        <v>0.0</v>
      </c>
      <c r="U46" s="70"/>
      <c r="V46" s="70" t="n">
        <v>0.0</v>
      </c>
      <c r="W46" s="71"/>
      <c r="X46" s="74" t="n">
        <v>0.0</v>
      </c>
      <c r="Y46" s="70"/>
      <c r="Z46" s="70" t="n">
        <v>0.0</v>
      </c>
      <c r="AA46" s="71"/>
      <c r="AB46" s="74" t="n">
        <v>0.0</v>
      </c>
      <c r="AC46" s="70"/>
      <c r="AD46" s="70" t="n">
        <v>0.0</v>
      </c>
      <c r="AE46" s="71"/>
      <c r="AF46" s="150" t="n">
        <v>0.0</v>
      </c>
      <c r="AG46" s="70"/>
      <c r="AH46" s="151" t="n">
        <v>0.0</v>
      </c>
      <c r="AI46" s="71"/>
      <c r="AJ46" s="74" t="n">
        <v>0.0</v>
      </c>
      <c r="AK46" s="70"/>
      <c r="AL46" s="70" t="n">
        <v>0.0</v>
      </c>
      <c r="AM46" s="71"/>
      <c r="AN46" s="74" t="n">
        <v>0.0</v>
      </c>
      <c r="AO46" s="70"/>
      <c r="AP46" s="70" t="n">
        <v>0.0</v>
      </c>
      <c r="AQ46" s="71"/>
      <c r="AR46" s="74" t="n">
        <v>0.0</v>
      </c>
      <c r="AS46" s="70"/>
      <c r="AT46" s="70" t="n">
        <v>0.0</v>
      </c>
      <c r="AU46" s="71"/>
      <c r="AV46" s="74" t="n">
        <v>0.0</v>
      </c>
      <c r="AW46" s="70"/>
      <c r="AX46" s="70" t="n">
        <v>0.0</v>
      </c>
      <c r="AY46" s="71"/>
      <c r="AZ46" s="74">
        <f>D46+H46+L46+P46+T46+X46+AB46+AF46+AJ46+AN46+AR46+AV46</f>
      </c>
      <c r="BA46" s="70"/>
      <c r="BB46" s="75">
        <f>F46+J46+N46+R46+V46+Z46+AD46+AH46+AL46+AP46+AT46+AX46</f>
      </c>
    </row>
    <row r="47" customHeight="true" ht="15.0">
      <c r="A47" s="133"/>
      <c r="B47" s="38"/>
      <c r="C47" s="39" t="n">
        <v>4.0</v>
      </c>
      <c r="D47" s="74" t="n">
        <v>0.0</v>
      </c>
      <c r="E47" s="40"/>
      <c r="F47" s="70" t="n">
        <v>0.0</v>
      </c>
      <c r="G47" s="41"/>
      <c r="H47" s="74" t="n">
        <v>0.0</v>
      </c>
      <c r="I47" s="40"/>
      <c r="J47" s="70" t="n">
        <v>0.0</v>
      </c>
      <c r="K47" s="41"/>
      <c r="L47" s="74" t="n">
        <v>0.0</v>
      </c>
      <c r="M47" s="40"/>
      <c r="N47" s="70" t="n">
        <v>0.0</v>
      </c>
      <c r="O47" s="41"/>
      <c r="P47" s="74" t="n">
        <v>0.0</v>
      </c>
      <c r="Q47" s="40"/>
      <c r="R47" s="70" t="n">
        <v>0.0</v>
      </c>
      <c r="S47" s="41"/>
      <c r="T47" s="74" t="n">
        <v>0.0</v>
      </c>
      <c r="U47" s="40"/>
      <c r="V47" s="70" t="n">
        <v>0.0</v>
      </c>
      <c r="W47" s="41"/>
      <c r="X47" s="74" t="n">
        <v>0.0</v>
      </c>
      <c r="Y47" s="40"/>
      <c r="Z47" s="70" t="n">
        <v>0.0</v>
      </c>
      <c r="AA47" s="41"/>
      <c r="AB47" s="74" t="n">
        <v>0.0</v>
      </c>
      <c r="AC47" s="40"/>
      <c r="AD47" s="70" t="n">
        <v>0.0</v>
      </c>
      <c r="AE47" s="41"/>
      <c r="AF47" s="152" t="n">
        <v>0.0</v>
      </c>
      <c r="AG47" s="40"/>
      <c r="AH47" s="153" t="n">
        <v>0.0</v>
      </c>
      <c r="AI47" s="41"/>
      <c r="AJ47" s="74" t="n">
        <v>0.0</v>
      </c>
      <c r="AK47" s="40"/>
      <c r="AL47" s="70" t="n">
        <v>0.0</v>
      </c>
      <c r="AM47" s="41"/>
      <c r="AN47" s="74" t="n">
        <v>0.0</v>
      </c>
      <c r="AO47" s="40"/>
      <c r="AP47" s="70" t="n">
        <v>0.0</v>
      </c>
      <c r="AQ47" s="41"/>
      <c r="AR47" s="74" t="n">
        <v>0.0</v>
      </c>
      <c r="AS47" s="40"/>
      <c r="AT47" s="70" t="n">
        <v>0.0</v>
      </c>
      <c r="AU47" s="41"/>
      <c r="AV47" s="74" t="n">
        <v>0.0</v>
      </c>
      <c r="AW47" s="40"/>
      <c r="AX47" s="70" t="n">
        <v>0.0</v>
      </c>
      <c r="AY47" s="41"/>
      <c r="AZ47" s="44">
        <f>D47+H47+L47+P47+T47+X47+AB47+AF47+AJ47+AN47+AR47+AV47</f>
      </c>
      <c r="BA47" s="40"/>
      <c r="BB47" s="45">
        <f>F47+J47+N47+R47+V47+Z47+AD47+AH47+AL47+AP47+AT47+AX47</f>
      </c>
    </row>
    <row r="48" customHeight="true" ht="15.0">
      <c r="A48" s="133"/>
      <c r="B48" s="38"/>
      <c r="C48" s="39" t="n">
        <v>3.0</v>
      </c>
      <c r="D48" s="74" t="n">
        <v>0.0</v>
      </c>
      <c r="E48" s="40"/>
      <c r="F48" s="70" t="n">
        <v>0.0</v>
      </c>
      <c r="G48" s="41"/>
      <c r="H48" s="74" t="n">
        <v>0.0</v>
      </c>
      <c r="I48" s="40"/>
      <c r="J48" s="70" t="n">
        <v>0.0</v>
      </c>
      <c r="K48" s="41"/>
      <c r="L48" s="74" t="n">
        <v>0.0</v>
      </c>
      <c r="M48" s="40"/>
      <c r="N48" s="70" t="n">
        <v>0.0</v>
      </c>
      <c r="O48" s="41"/>
      <c r="P48" s="74" t="n">
        <v>0.0</v>
      </c>
      <c r="Q48" s="40"/>
      <c r="R48" s="70" t="n">
        <v>0.0</v>
      </c>
      <c r="S48" s="41"/>
      <c r="T48" s="74" t="n">
        <v>0.0</v>
      </c>
      <c r="U48" s="40"/>
      <c r="V48" s="70" t="n">
        <v>0.0</v>
      </c>
      <c r="W48" s="41"/>
      <c r="X48" s="74" t="n">
        <v>0.0</v>
      </c>
      <c r="Y48" s="40"/>
      <c r="Z48" s="70" t="n">
        <v>0.0</v>
      </c>
      <c r="AA48" s="41"/>
      <c r="AB48" s="74" t="n">
        <v>0.0</v>
      </c>
      <c r="AC48" s="40"/>
      <c r="AD48" s="70" t="n">
        <v>0.0</v>
      </c>
      <c r="AE48" s="41"/>
      <c r="AF48" s="154" t="n">
        <v>0.0</v>
      </c>
      <c r="AG48" s="40"/>
      <c r="AH48" s="155" t="n">
        <v>0.0</v>
      </c>
      <c r="AI48" s="41"/>
      <c r="AJ48" s="74" t="n">
        <v>0.0</v>
      </c>
      <c r="AK48" s="40"/>
      <c r="AL48" s="70" t="n">
        <v>0.0</v>
      </c>
      <c r="AM48" s="41"/>
      <c r="AN48" s="74" t="n">
        <v>0.0</v>
      </c>
      <c r="AO48" s="40"/>
      <c r="AP48" s="70" t="n">
        <v>0.0</v>
      </c>
      <c r="AQ48" s="41"/>
      <c r="AR48" s="74" t="n">
        <v>0.0</v>
      </c>
      <c r="AS48" s="40"/>
      <c r="AT48" s="70" t="n">
        <v>0.0</v>
      </c>
      <c r="AU48" s="41"/>
      <c r="AV48" s="74" t="n">
        <v>0.0</v>
      </c>
      <c r="AW48" s="40"/>
      <c r="AX48" s="70" t="n">
        <v>0.0</v>
      </c>
      <c r="AY48" s="41"/>
      <c r="AZ48" s="44">
        <f>D48+H48+L48+P48+T48+X48+AB48+AF48+AJ48+AN48+AR48+AV48</f>
      </c>
      <c r="BA48" s="40"/>
      <c r="BB48" s="45">
        <f>F48+J48+N48+R48+V48+Z48+AD48+AH48+AL48+AP48+AT48+AX48</f>
      </c>
    </row>
    <row r="49" customHeight="true" ht="15.0">
      <c r="A49" s="133"/>
      <c r="B49" s="38"/>
      <c r="C49" s="39" t="n">
        <v>2.0</v>
      </c>
      <c r="D49" s="74" t="n">
        <v>0.0</v>
      </c>
      <c r="E49" s="40"/>
      <c r="F49" s="70" t="n">
        <v>0.0</v>
      </c>
      <c r="G49" s="41"/>
      <c r="H49" s="74" t="n">
        <v>0.0</v>
      </c>
      <c r="I49" s="40"/>
      <c r="J49" s="70" t="n">
        <v>0.0</v>
      </c>
      <c r="K49" s="41"/>
      <c r="L49" s="74" t="n">
        <v>0.0</v>
      </c>
      <c r="M49" s="40"/>
      <c r="N49" s="70" t="n">
        <v>0.0</v>
      </c>
      <c r="O49" s="41"/>
      <c r="P49" s="74" t="n">
        <v>0.0</v>
      </c>
      <c r="Q49" s="40"/>
      <c r="R49" s="70" t="n">
        <v>0.0</v>
      </c>
      <c r="S49" s="41"/>
      <c r="T49" s="74" t="n">
        <v>0.0</v>
      </c>
      <c r="U49" s="40"/>
      <c r="V49" s="70" t="n">
        <v>0.0</v>
      </c>
      <c r="W49" s="41"/>
      <c r="X49" s="74" t="n">
        <v>0.0</v>
      </c>
      <c r="Y49" s="40"/>
      <c r="Z49" s="70" t="n">
        <v>0.0</v>
      </c>
      <c r="AA49" s="41"/>
      <c r="AB49" s="74" t="n">
        <v>0.0</v>
      </c>
      <c r="AC49" s="40"/>
      <c r="AD49" s="70" t="n">
        <v>0.0</v>
      </c>
      <c r="AE49" s="41"/>
      <c r="AF49" s="156" t="n">
        <v>0.0</v>
      </c>
      <c r="AG49" s="40"/>
      <c r="AH49" s="157" t="n">
        <v>0.0</v>
      </c>
      <c r="AI49" s="41"/>
      <c r="AJ49" s="74" t="n">
        <v>0.0</v>
      </c>
      <c r="AK49" s="40"/>
      <c r="AL49" s="70" t="n">
        <v>0.0</v>
      </c>
      <c r="AM49" s="41"/>
      <c r="AN49" s="74" t="n">
        <v>0.0</v>
      </c>
      <c r="AO49" s="40"/>
      <c r="AP49" s="70" t="n">
        <v>0.0</v>
      </c>
      <c r="AQ49" s="41"/>
      <c r="AR49" s="74" t="n">
        <v>0.0</v>
      </c>
      <c r="AS49" s="40"/>
      <c r="AT49" s="70" t="n">
        <v>0.0</v>
      </c>
      <c r="AU49" s="41"/>
      <c r="AV49" s="74" t="n">
        <v>0.0</v>
      </c>
      <c r="AW49" s="40"/>
      <c r="AX49" s="70" t="n">
        <v>0.0</v>
      </c>
      <c r="AY49" s="41"/>
      <c r="AZ49" s="44">
        <f>D49+H49+L49+P49+T49+X49+AB49+AF49+AJ49+AN49+AR49+AV49</f>
      </c>
      <c r="BA49" s="40"/>
      <c r="BB49" s="45">
        <f>F49+J49+N49+R49+V49+Z49+AD49+AH49+AL49+AP49+AT49+AX49</f>
      </c>
    </row>
    <row r="50" customHeight="true" ht="15.0">
      <c r="A50" s="133"/>
      <c r="B50" s="82"/>
      <c r="C50" s="158" t="n">
        <v>1.0</v>
      </c>
      <c r="D50" s="74" t="n">
        <v>0.0</v>
      </c>
      <c r="E50" s="83"/>
      <c r="F50" s="70" t="n">
        <v>0.0</v>
      </c>
      <c r="G50" s="84"/>
      <c r="H50" s="74" t="n">
        <v>0.0</v>
      </c>
      <c r="I50" s="83"/>
      <c r="J50" s="70" t="n">
        <v>0.0</v>
      </c>
      <c r="K50" s="84"/>
      <c r="L50" s="74" t="n">
        <v>0.0</v>
      </c>
      <c r="M50" s="83"/>
      <c r="N50" s="70" t="n">
        <v>0.0</v>
      </c>
      <c r="O50" s="84"/>
      <c r="P50" s="74" t="n">
        <v>0.0</v>
      </c>
      <c r="Q50" s="83"/>
      <c r="R50" s="70" t="n">
        <v>0.0</v>
      </c>
      <c r="S50" s="84"/>
      <c r="T50" s="74" t="n">
        <v>0.0</v>
      </c>
      <c r="U50" s="83"/>
      <c r="V50" s="70" t="n">
        <v>0.0</v>
      </c>
      <c r="W50" s="84"/>
      <c r="X50" s="74" t="n">
        <v>0.0</v>
      </c>
      <c r="Y50" s="83"/>
      <c r="Z50" s="70" t="n">
        <v>0.0</v>
      </c>
      <c r="AA50" s="84"/>
      <c r="AB50" s="74" t="n">
        <v>0.0</v>
      </c>
      <c r="AC50" s="83"/>
      <c r="AD50" s="70" t="n">
        <v>0.0</v>
      </c>
      <c r="AE50" s="84"/>
      <c r="AF50" s="159" t="n">
        <v>0.0</v>
      </c>
      <c r="AG50" s="83"/>
      <c r="AH50" s="160" t="n">
        <v>0.0</v>
      </c>
      <c r="AI50" s="84"/>
      <c r="AJ50" s="74" t="n">
        <v>0.0</v>
      </c>
      <c r="AK50" s="83"/>
      <c r="AL50" s="70" t="n">
        <v>0.0</v>
      </c>
      <c r="AM50" s="84"/>
      <c r="AN50" s="74" t="n">
        <v>0.0</v>
      </c>
      <c r="AO50" s="83"/>
      <c r="AP50" s="70" t="n">
        <v>0.0</v>
      </c>
      <c r="AQ50" s="84"/>
      <c r="AR50" s="74" t="n">
        <v>0.0</v>
      </c>
      <c r="AS50" s="83"/>
      <c r="AT50" s="70" t="n">
        <v>0.0</v>
      </c>
      <c r="AU50" s="84"/>
      <c r="AV50" s="74" t="n">
        <v>0.0</v>
      </c>
      <c r="AW50" s="83"/>
      <c r="AX50" s="70" t="n">
        <v>0.0</v>
      </c>
      <c r="AY50" s="84"/>
      <c r="AZ50" s="87">
        <f>D50+H50+L50+P50+T50+X50+AB50+AF50+AJ50+AN50+AR50+AV50</f>
      </c>
      <c r="BA50" s="83"/>
      <c r="BB50" s="88">
        <f>F50+J50+N50+R50+V50+Z50+AD50+AH50+AL50+AP50+AT50+AX50</f>
      </c>
    </row>
    <row r="51" customHeight="true" ht="15.0">
      <c r="A51" s="161"/>
      <c r="B51" s="128" t="s">
        <v>32</v>
      </c>
      <c r="C51" s="162"/>
      <c r="D51" s="131">
        <f>SUM(D38:D50)</f>
      </c>
      <c r="E51" s="131">
        <f>SUM(E38:E50)</f>
      </c>
      <c r="F51" s="131">
        <f>SUM(F38:F50)</f>
      </c>
      <c r="G51" s="131">
        <f>SUM(G38:G50)</f>
      </c>
      <c r="H51" s="131">
        <f>SUM(H38:H50)</f>
      </c>
      <c r="I51" s="131">
        <f>SUM(I38:I50)</f>
      </c>
      <c r="J51" s="131">
        <f>SUM(J38:J50)</f>
      </c>
      <c r="K51" s="131">
        <f>SUM(K38:K50)</f>
      </c>
      <c r="L51" s="131">
        <f>SUM(L38:L50)</f>
      </c>
      <c r="M51" s="131">
        <f>SUM(M38:M50)</f>
      </c>
      <c r="N51" s="131">
        <f>SUM(N38:N50)</f>
      </c>
      <c r="O51" s="131">
        <f>SUM(O38:O50)</f>
      </c>
      <c r="P51" s="131">
        <f>SUM(P38:P50)</f>
      </c>
      <c r="Q51" s="131">
        <f>SUM(Q38:Q50)</f>
      </c>
      <c r="R51" s="131">
        <f>SUM(R38:R50)</f>
      </c>
      <c r="S51" s="131">
        <f>SUM(S38:S50)</f>
      </c>
      <c r="T51" s="131">
        <f>SUM(T38:T50)</f>
      </c>
      <c r="U51" s="131">
        <f>SUM(U38:U50)</f>
      </c>
      <c r="V51" s="131">
        <f>SUM(V38:V50)</f>
      </c>
      <c r="W51" s="131">
        <f>SUM(W38:W50)</f>
      </c>
      <c r="X51" s="131">
        <f>SUM(X38:X50)</f>
      </c>
      <c r="Y51" s="131">
        <f>SUM(Y38:Y50)</f>
      </c>
      <c r="Z51" s="131">
        <f>SUM(Z38:Z50)</f>
      </c>
      <c r="AA51" s="131">
        <f>SUM(AA38:AA50)</f>
      </c>
      <c r="AB51" s="131">
        <f>SUM(AB38:AB50)</f>
      </c>
      <c r="AC51" s="131">
        <f>SUM(AC38:AC50)</f>
      </c>
      <c r="AD51" s="131">
        <f>SUM(AD38:AD50)</f>
      </c>
      <c r="AE51" s="131">
        <f>SUM(AE38:AE50)</f>
      </c>
      <c r="AF51" s="131">
        <f>SUM(AF38:AF50)</f>
      </c>
      <c r="AG51" s="131">
        <f>SUM(AG38:AG50)</f>
      </c>
      <c r="AH51" s="131">
        <f>SUM(AH38:AH50)</f>
      </c>
      <c r="AI51" s="131">
        <f>SUM(AI38:AI50)</f>
      </c>
      <c r="AJ51" s="131">
        <f>SUM(AJ38:AJ50)</f>
      </c>
      <c r="AK51" s="131">
        <f>SUM(AK38:AK50)</f>
      </c>
      <c r="AL51" s="131">
        <f>SUM(AL38:AL50)</f>
      </c>
      <c r="AM51" s="131">
        <f>SUM(AM38:AM50)</f>
      </c>
      <c r="AN51" s="131">
        <f>SUM(AN38:AN50)</f>
      </c>
      <c r="AO51" s="131">
        <f>SUM(AO38:AO50)</f>
      </c>
      <c r="AP51" s="131">
        <f>SUM(AP38:AP50)</f>
      </c>
      <c r="AQ51" s="131">
        <f>SUM(AQ38:AQ50)</f>
      </c>
      <c r="AR51" s="131">
        <f>SUM(AR38:AR50)</f>
      </c>
      <c r="AS51" s="131">
        <f>SUM(AS38:AS50)</f>
      </c>
      <c r="AT51" s="131">
        <f>SUM(AT38:AT50)</f>
      </c>
      <c r="AU51" s="131">
        <f>SUM(AU38:AU50)</f>
      </c>
      <c r="AV51" s="131">
        <f>SUM(AV38:AV50)</f>
      </c>
      <c r="AW51" s="131">
        <f>SUM(AW38:AW50)</f>
      </c>
      <c r="AX51" s="131">
        <f>SUM(AX38:AX50)</f>
      </c>
      <c r="AY51" s="131">
        <f>SUM(AY38:AY50)</f>
      </c>
      <c r="AZ51" s="131">
        <f>SUM(AZ38:AZ50)</f>
      </c>
      <c r="BA51" s="131"/>
      <c r="BB51" s="132">
        <f>SUM(BB38:BB50)</f>
      </c>
    </row>
    <row r="52" customHeight="true" ht="15.0">
      <c r="A52" s="163" t="s">
        <v>33</v>
      </c>
      <c r="B52" s="164"/>
      <c r="C52" s="162"/>
      <c r="D52" s="131">
        <f>D23+D37+D51</f>
      </c>
      <c r="E52" s="131">
        <f>E23+E37+E51</f>
      </c>
      <c r="F52" s="131">
        <f>F23+F37+F51</f>
      </c>
      <c r="G52" s="131">
        <f>G23+G37+G51</f>
      </c>
      <c r="H52" s="131">
        <f>H23+H37+H51</f>
      </c>
      <c r="I52" s="131">
        <f>I23+I37+I51</f>
      </c>
      <c r="J52" s="131">
        <f>J23+J37+J51</f>
      </c>
      <c r="K52" s="131">
        <f>K23+K37+K51</f>
      </c>
      <c r="L52" s="131">
        <f>L23+L37+L51</f>
      </c>
      <c r="M52" s="131">
        <f>M23+M37+M51</f>
      </c>
      <c r="N52" s="131">
        <f>N23+N37+N51</f>
      </c>
      <c r="O52" s="131">
        <f>O23+O37+O51</f>
      </c>
      <c r="P52" s="131">
        <f>P23+P37+P51</f>
      </c>
      <c r="Q52" s="131">
        <f>Q23+Q37+Q51</f>
      </c>
      <c r="R52" s="131">
        <f>R23+R37+R51</f>
      </c>
      <c r="S52" s="131">
        <f>S23+S37+S51</f>
      </c>
      <c r="T52" s="131">
        <f>T23+T37+T51</f>
      </c>
      <c r="U52" s="131">
        <f>U23+U37+U51</f>
      </c>
      <c r="V52" s="131">
        <f>V23+V37+V51</f>
      </c>
      <c r="W52" s="131">
        <f>W23+W37+W51</f>
      </c>
      <c r="X52" s="131">
        <f>X23+X37+X51</f>
      </c>
      <c r="Y52" s="131">
        <f>Y23+Y37+Y51</f>
      </c>
      <c r="Z52" s="131">
        <f>Z23+Z37+Z51</f>
      </c>
      <c r="AA52" s="131">
        <f>AA23+AA37+AA51</f>
      </c>
      <c r="AB52" s="131">
        <f>AB23+AB37+AB51</f>
      </c>
      <c r="AC52" s="131">
        <f>AC23+AC37+AC51</f>
      </c>
      <c r="AD52" s="131">
        <f>AD23+AD37+AD51</f>
      </c>
      <c r="AE52" s="131">
        <f>AE23+AE37+AE51</f>
      </c>
      <c r="AF52" s="131">
        <f>AF23+AF37+AF51</f>
      </c>
      <c r="AG52" s="131">
        <f>AG23+AG37+AG51</f>
      </c>
      <c r="AH52" s="131">
        <f>AH23+AH37+AH51</f>
      </c>
      <c r="AI52" s="131">
        <f>AI23+AI37+AI51</f>
      </c>
      <c r="AJ52" s="131">
        <f>AJ23+AJ37+AJ51</f>
      </c>
      <c r="AK52" s="131">
        <f>AK23+AK37+AK51</f>
      </c>
      <c r="AL52" s="131">
        <f>AL23+AL37+AL51</f>
      </c>
      <c r="AM52" s="131">
        <f>AM23+AM37+AM51</f>
      </c>
      <c r="AN52" s="131">
        <f>AN23+AN37+AN51</f>
      </c>
      <c r="AO52" s="131">
        <f>AO23+AO37+AO51</f>
      </c>
      <c r="AP52" s="131">
        <f>AP23+AP37+AP51</f>
      </c>
      <c r="AQ52" s="131">
        <f>AQ23+AQ37+AQ51</f>
      </c>
      <c r="AR52" s="131">
        <f>AR23+AR37+AR51</f>
      </c>
      <c r="AS52" s="131">
        <f>AS23+AS37+AS51</f>
      </c>
      <c r="AT52" s="131">
        <f>AT23+AT37+AT51</f>
      </c>
      <c r="AU52" s="131">
        <f>AU23+AU37+AU51</f>
      </c>
      <c r="AV52" s="131">
        <f>AV23+AV37+AV51</f>
      </c>
      <c r="AW52" s="131">
        <f>AW23+AW37+AW51</f>
      </c>
      <c r="AX52" s="131">
        <f>AX23+AX37+AX51</f>
      </c>
      <c r="AY52" s="131">
        <f>AY23+AY37+AY51</f>
      </c>
      <c r="AZ52" s="131">
        <f>AZ23+AZ37+AZ51</f>
      </c>
      <c r="BA52" s="131"/>
      <c r="BB52" s="132">
        <f>BB23+BB37+BB51</f>
      </c>
    </row>
    <row r="53" customHeight="true" ht="15.0">
      <c r="A53" s="163" t="s">
        <v>34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</row>
    <row r="54" customHeight="true" ht="15.0">
      <c r="A54" s="165" t="s">
        <v>24</v>
      </c>
      <c r="B54" s="38" t="s">
        <v>25</v>
      </c>
      <c r="C54" s="69" t="n">
        <v>13.0</v>
      </c>
      <c r="D54" s="74" t="n">
        <v>0.0</v>
      </c>
      <c r="E54" s="70"/>
      <c r="F54" s="70" t="n">
        <v>0.0</v>
      </c>
      <c r="G54" s="71"/>
      <c r="H54" s="74" t="n">
        <v>0.0</v>
      </c>
      <c r="I54" s="70"/>
      <c r="J54" s="70" t="n">
        <v>0.0</v>
      </c>
      <c r="K54" s="71"/>
      <c r="L54" s="74" t="n">
        <v>0.0</v>
      </c>
      <c r="M54" s="70"/>
      <c r="N54" s="70" t="n">
        <v>0.0</v>
      </c>
      <c r="O54" s="71"/>
      <c r="P54" s="74" t="n">
        <v>0.0</v>
      </c>
      <c r="Q54" s="70"/>
      <c r="R54" s="70" t="n">
        <v>0.0</v>
      </c>
      <c r="S54" s="71"/>
      <c r="T54" s="74" t="n">
        <v>0.0</v>
      </c>
      <c r="U54" s="70"/>
      <c r="V54" s="70" t="n">
        <v>0.0</v>
      </c>
      <c r="W54" s="71"/>
      <c r="X54" s="74" t="n">
        <v>0.0</v>
      </c>
      <c r="Y54" s="70"/>
      <c r="Z54" s="70" t="n">
        <v>0.0</v>
      </c>
      <c r="AA54" s="71"/>
      <c r="AB54" s="74" t="n">
        <v>0.0</v>
      </c>
      <c r="AC54" s="70"/>
      <c r="AD54" s="70" t="n">
        <v>0.0</v>
      </c>
      <c r="AE54" s="71"/>
      <c r="AF54" s="166" t="n">
        <v>0.0</v>
      </c>
      <c r="AG54" s="70"/>
      <c r="AH54" s="167" t="n">
        <v>0.0</v>
      </c>
      <c r="AI54" s="71"/>
      <c r="AJ54" s="74" t="n">
        <v>0.0</v>
      </c>
      <c r="AK54" s="70"/>
      <c r="AL54" s="70" t="n">
        <v>0.0</v>
      </c>
      <c r="AM54" s="71"/>
      <c r="AN54" s="74" t="n">
        <v>0.0</v>
      </c>
      <c r="AO54" s="70"/>
      <c r="AP54" s="70" t="n">
        <v>0.0</v>
      </c>
      <c r="AQ54" s="71"/>
      <c r="AR54" s="74" t="n">
        <v>0.0</v>
      </c>
      <c r="AS54" s="70"/>
      <c r="AT54" s="70" t="n">
        <v>0.0</v>
      </c>
      <c r="AU54" s="71"/>
      <c r="AV54" s="74" t="n">
        <v>0.0</v>
      </c>
      <c r="AW54" s="70"/>
      <c r="AX54" s="70" t="n">
        <v>0.0</v>
      </c>
      <c r="AY54" s="71"/>
      <c r="AZ54" s="74">
        <f>D54+H54+L54+P54+T54+X54+AB54+AF54+AJ54+AN54+AR54+AV54</f>
      </c>
      <c r="BA54" s="70"/>
      <c r="BB54" s="75">
        <f>F54+J54+N54+R54+V54+Z54+AD54+AH54+AL54+AP54+AT54+AX54</f>
      </c>
    </row>
    <row r="55" customHeight="true" ht="15.0">
      <c r="A55" s="28"/>
      <c r="B55" s="38"/>
      <c r="C55" s="39" t="n">
        <v>12.0</v>
      </c>
      <c r="D55" s="74" t="n">
        <v>0.0</v>
      </c>
      <c r="E55" s="40"/>
      <c r="F55" s="70" t="n">
        <v>0.0</v>
      </c>
      <c r="G55" s="41"/>
      <c r="H55" s="74" t="n">
        <v>0.0</v>
      </c>
      <c r="I55" s="40"/>
      <c r="J55" s="70" t="n">
        <v>0.0</v>
      </c>
      <c r="K55" s="41"/>
      <c r="L55" s="74" t="n">
        <v>0.0</v>
      </c>
      <c r="M55" s="40"/>
      <c r="N55" s="70" t="n">
        <v>0.0</v>
      </c>
      <c r="O55" s="41"/>
      <c r="P55" s="74" t="n">
        <v>0.0</v>
      </c>
      <c r="Q55" s="40"/>
      <c r="R55" s="70" t="n">
        <v>0.0</v>
      </c>
      <c r="S55" s="41"/>
      <c r="T55" s="74" t="n">
        <v>0.0</v>
      </c>
      <c r="U55" s="40"/>
      <c r="V55" s="70" t="n">
        <v>0.0</v>
      </c>
      <c r="W55" s="41"/>
      <c r="X55" s="74" t="n">
        <v>0.0</v>
      </c>
      <c r="Y55" s="40"/>
      <c r="Z55" s="70" t="n">
        <v>0.0</v>
      </c>
      <c r="AA55" s="41"/>
      <c r="AB55" s="74" t="n">
        <v>0.0</v>
      </c>
      <c r="AC55" s="40"/>
      <c r="AD55" s="70" t="n">
        <v>0.0</v>
      </c>
      <c r="AE55" s="41"/>
      <c r="AF55" s="168" t="n">
        <v>0.0</v>
      </c>
      <c r="AG55" s="40"/>
      <c r="AH55" s="169" t="n">
        <v>0.0</v>
      </c>
      <c r="AI55" s="41"/>
      <c r="AJ55" s="74" t="n">
        <v>0.0</v>
      </c>
      <c r="AK55" s="40"/>
      <c r="AL55" s="70" t="n">
        <v>0.0</v>
      </c>
      <c r="AM55" s="41"/>
      <c r="AN55" s="74" t="n">
        <v>0.0</v>
      </c>
      <c r="AO55" s="40"/>
      <c r="AP55" s="70" t="n">
        <v>0.0</v>
      </c>
      <c r="AQ55" s="41"/>
      <c r="AR55" s="74" t="n">
        <v>0.0</v>
      </c>
      <c r="AS55" s="40"/>
      <c r="AT55" s="70" t="n">
        <v>0.0</v>
      </c>
      <c r="AU55" s="41"/>
      <c r="AV55" s="74" t="n">
        <v>0.0</v>
      </c>
      <c r="AW55" s="40"/>
      <c r="AX55" s="70" t="n">
        <v>0.0</v>
      </c>
      <c r="AY55" s="41"/>
      <c r="AZ55" s="44">
        <f>D55+H55+L55+P55+T55+X55+AB55+AF55+AJ55+AN55+AR55+AV55</f>
      </c>
      <c r="BA55" s="40"/>
      <c r="BB55" s="45">
        <f>F55+J55+N55+R55+V55+Z55+AD55+AH55+AL55+AP55+AT55+AX55</f>
      </c>
    </row>
    <row r="56" customHeight="true" ht="15.0">
      <c r="A56" s="28"/>
      <c r="B56" s="46"/>
      <c r="C56" s="47" t="n">
        <v>11.0</v>
      </c>
      <c r="D56" s="74" t="n">
        <v>0.0</v>
      </c>
      <c r="E56" s="48"/>
      <c r="F56" s="70" t="n">
        <v>0.0</v>
      </c>
      <c r="G56" s="49"/>
      <c r="H56" s="74" t="n">
        <v>0.0</v>
      </c>
      <c r="I56" s="48"/>
      <c r="J56" s="70" t="n">
        <v>0.0</v>
      </c>
      <c r="K56" s="49"/>
      <c r="L56" s="74" t="n">
        <v>0.0</v>
      </c>
      <c r="M56" s="48"/>
      <c r="N56" s="70" t="n">
        <v>0.0</v>
      </c>
      <c r="O56" s="49"/>
      <c r="P56" s="74" t="n">
        <v>0.0</v>
      </c>
      <c r="Q56" s="48"/>
      <c r="R56" s="70" t="n">
        <v>0.0</v>
      </c>
      <c r="S56" s="49"/>
      <c r="T56" s="74" t="n">
        <v>0.0</v>
      </c>
      <c r="U56" s="48"/>
      <c r="V56" s="70" t="n">
        <v>0.0</v>
      </c>
      <c r="W56" s="49"/>
      <c r="X56" s="74" t="n">
        <v>0.0</v>
      </c>
      <c r="Y56" s="48"/>
      <c r="Z56" s="70" t="n">
        <v>0.0</v>
      </c>
      <c r="AA56" s="49"/>
      <c r="AB56" s="74" t="n">
        <v>0.0</v>
      </c>
      <c r="AC56" s="48"/>
      <c r="AD56" s="70" t="n">
        <v>0.0</v>
      </c>
      <c r="AE56" s="49"/>
      <c r="AF56" s="170" t="n">
        <v>0.0</v>
      </c>
      <c r="AG56" s="48"/>
      <c r="AH56" s="171" t="n">
        <v>0.0</v>
      </c>
      <c r="AI56" s="49"/>
      <c r="AJ56" s="74" t="n">
        <v>0.0</v>
      </c>
      <c r="AK56" s="48"/>
      <c r="AL56" s="70" t="n">
        <v>0.0</v>
      </c>
      <c r="AM56" s="49"/>
      <c r="AN56" s="74" t="n">
        <v>0.0</v>
      </c>
      <c r="AO56" s="48"/>
      <c r="AP56" s="70" t="n">
        <v>0.0</v>
      </c>
      <c r="AQ56" s="49"/>
      <c r="AR56" s="74" t="n">
        <v>0.0</v>
      </c>
      <c r="AS56" s="48"/>
      <c r="AT56" s="70" t="n">
        <v>0.0</v>
      </c>
      <c r="AU56" s="49"/>
      <c r="AV56" s="74" t="n">
        <v>0.0</v>
      </c>
      <c r="AW56" s="48"/>
      <c r="AX56" s="70" t="n">
        <v>0.0</v>
      </c>
      <c r="AY56" s="49"/>
      <c r="AZ56" s="52">
        <f>D56+H56+L56+P56+T56+X56+AB56+AF56+AJ56+AN56+AR56+AV56</f>
      </c>
      <c r="BA56" s="48"/>
      <c r="BB56" s="53">
        <f>F56+J56+N56+R56+V56+Z56+AD56+AH56+AL56+AP56+AT56+AX56</f>
      </c>
    </row>
    <row r="57" customHeight="true" ht="15.0">
      <c r="A57" s="28"/>
      <c r="B57" s="29" t="s">
        <v>26</v>
      </c>
      <c r="C57" s="30" t="n">
        <v>10.0</v>
      </c>
      <c r="D57" s="74" t="n">
        <v>0.0</v>
      </c>
      <c r="E57" s="32"/>
      <c r="F57" s="70" t="n">
        <v>0.0</v>
      </c>
      <c r="G57" s="33"/>
      <c r="H57" s="74" t="n">
        <v>0.0</v>
      </c>
      <c r="I57" s="32"/>
      <c r="J57" s="70" t="n">
        <v>0.0</v>
      </c>
      <c r="K57" s="33"/>
      <c r="L57" s="74" t="n">
        <v>0.0</v>
      </c>
      <c r="M57" s="32"/>
      <c r="N57" s="70" t="n">
        <v>0.0</v>
      </c>
      <c r="O57" s="33"/>
      <c r="P57" s="74" t="n">
        <v>0.0</v>
      </c>
      <c r="Q57" s="32"/>
      <c r="R57" s="70" t="n">
        <v>0.0</v>
      </c>
      <c r="S57" s="33"/>
      <c r="T57" s="74" t="n">
        <v>0.0</v>
      </c>
      <c r="U57" s="32"/>
      <c r="V57" s="70" t="n">
        <v>0.0</v>
      </c>
      <c r="W57" s="33"/>
      <c r="X57" s="74" t="n">
        <v>0.0</v>
      </c>
      <c r="Y57" s="32"/>
      <c r="Z57" s="70" t="n">
        <v>0.0</v>
      </c>
      <c r="AA57" s="33"/>
      <c r="AB57" s="74" t="n">
        <v>0.0</v>
      </c>
      <c r="AC57" s="32"/>
      <c r="AD57" s="70" t="n">
        <v>0.0</v>
      </c>
      <c r="AE57" s="33"/>
      <c r="AF57" s="172" t="n">
        <v>0.0</v>
      </c>
      <c r="AG57" s="32"/>
      <c r="AH57" s="173" t="n">
        <v>0.0</v>
      </c>
      <c r="AI57" s="33"/>
      <c r="AJ57" s="74" t="n">
        <v>0.0</v>
      </c>
      <c r="AK57" s="32"/>
      <c r="AL57" s="70" t="n">
        <v>0.0</v>
      </c>
      <c r="AM57" s="33"/>
      <c r="AN57" s="74" t="n">
        <v>0.0</v>
      </c>
      <c r="AO57" s="32"/>
      <c r="AP57" s="70" t="n">
        <v>0.0</v>
      </c>
      <c r="AQ57" s="33"/>
      <c r="AR57" s="74" t="n">
        <v>0.0</v>
      </c>
      <c r="AS57" s="32"/>
      <c r="AT57" s="70" t="n">
        <v>0.0</v>
      </c>
      <c r="AU57" s="33"/>
      <c r="AV57" s="74" t="n">
        <v>0.0</v>
      </c>
      <c r="AW57" s="32"/>
      <c r="AX57" s="70" t="n">
        <v>0.0</v>
      </c>
      <c r="AY57" s="33"/>
      <c r="AZ57" s="31">
        <f>D57+H57+L57+P57+T57+X57+AB57+AF57+AJ57+AN57+AR57+AV57</f>
      </c>
      <c r="BA57" s="32"/>
      <c r="BB57" s="36">
        <f>F57+J57+N57+R57+V57+Z57+AD57+AH57+AL57+AP57+AT57+AX57</f>
      </c>
    </row>
    <row r="58" customHeight="true" ht="15.0">
      <c r="A58" s="28"/>
      <c r="B58" s="38"/>
      <c r="C58" s="39" t="n">
        <v>9.0</v>
      </c>
      <c r="D58" s="74" t="n">
        <v>0.0</v>
      </c>
      <c r="E58" s="40"/>
      <c r="F58" s="70" t="n">
        <v>0.0</v>
      </c>
      <c r="G58" s="41"/>
      <c r="H58" s="74" t="n">
        <v>0.0</v>
      </c>
      <c r="I58" s="40"/>
      <c r="J58" s="70" t="n">
        <v>0.0</v>
      </c>
      <c r="K58" s="41"/>
      <c r="L58" s="74" t="n">
        <v>0.0</v>
      </c>
      <c r="M58" s="40"/>
      <c r="N58" s="70" t="n">
        <v>0.0</v>
      </c>
      <c r="O58" s="41"/>
      <c r="P58" s="74" t="n">
        <v>0.0</v>
      </c>
      <c r="Q58" s="40"/>
      <c r="R58" s="70" t="n">
        <v>0.0</v>
      </c>
      <c r="S58" s="41"/>
      <c r="T58" s="74" t="n">
        <v>0.0</v>
      </c>
      <c r="U58" s="40"/>
      <c r="V58" s="70" t="n">
        <v>0.0</v>
      </c>
      <c r="W58" s="41"/>
      <c r="X58" s="74" t="n">
        <v>0.0</v>
      </c>
      <c r="Y58" s="40"/>
      <c r="Z58" s="70" t="n">
        <v>0.0</v>
      </c>
      <c r="AA58" s="41"/>
      <c r="AB58" s="74" t="n">
        <v>0.0</v>
      </c>
      <c r="AC58" s="40"/>
      <c r="AD58" s="70" t="n">
        <v>0.0</v>
      </c>
      <c r="AE58" s="41"/>
      <c r="AF58" s="174" t="n">
        <v>0.0</v>
      </c>
      <c r="AG58" s="40"/>
      <c r="AH58" s="175" t="n">
        <v>0.0</v>
      </c>
      <c r="AI58" s="41"/>
      <c r="AJ58" s="74" t="n">
        <v>0.0</v>
      </c>
      <c r="AK58" s="40"/>
      <c r="AL58" s="70" t="n">
        <v>0.0</v>
      </c>
      <c r="AM58" s="41"/>
      <c r="AN58" s="74" t="n">
        <v>0.0</v>
      </c>
      <c r="AO58" s="40"/>
      <c r="AP58" s="70" t="n">
        <v>0.0</v>
      </c>
      <c r="AQ58" s="41"/>
      <c r="AR58" s="74" t="n">
        <v>0.0</v>
      </c>
      <c r="AS58" s="40"/>
      <c r="AT58" s="70" t="n">
        <v>0.0</v>
      </c>
      <c r="AU58" s="41"/>
      <c r="AV58" s="74" t="n">
        <v>0.0</v>
      </c>
      <c r="AW58" s="40"/>
      <c r="AX58" s="70" t="n">
        <v>0.0</v>
      </c>
      <c r="AY58" s="41"/>
      <c r="AZ58" s="44">
        <f>D58+H58+L58+P58+T58+X58+AB58+AF58+AJ58+AN58+AR58+AV58</f>
      </c>
      <c r="BA58" s="40"/>
      <c r="BB58" s="45">
        <f>F58+J58+N58+R58+V58+Z58+AD58+AH58+AL58+AP58+AT58+AX58</f>
      </c>
    </row>
    <row r="59" customHeight="true" ht="15.0">
      <c r="A59" s="28"/>
      <c r="B59" s="38"/>
      <c r="C59" s="39" t="n">
        <v>8.0</v>
      </c>
      <c r="D59" s="74" t="n">
        <v>0.0</v>
      </c>
      <c r="E59" s="40"/>
      <c r="F59" s="70" t="n">
        <v>0.0</v>
      </c>
      <c r="G59" s="41"/>
      <c r="H59" s="74" t="n">
        <v>0.0</v>
      </c>
      <c r="I59" s="40"/>
      <c r="J59" s="70" t="n">
        <v>0.0</v>
      </c>
      <c r="K59" s="41"/>
      <c r="L59" s="74" t="n">
        <v>0.0</v>
      </c>
      <c r="M59" s="40"/>
      <c r="N59" s="70" t="n">
        <v>0.0</v>
      </c>
      <c r="O59" s="41"/>
      <c r="P59" s="74" t="n">
        <v>0.0</v>
      </c>
      <c r="Q59" s="40"/>
      <c r="R59" s="70" t="n">
        <v>0.0</v>
      </c>
      <c r="S59" s="41"/>
      <c r="T59" s="74" t="n">
        <v>0.0</v>
      </c>
      <c r="U59" s="40"/>
      <c r="V59" s="70" t="n">
        <v>0.0</v>
      </c>
      <c r="W59" s="41"/>
      <c r="X59" s="74" t="n">
        <v>0.0</v>
      </c>
      <c r="Y59" s="40"/>
      <c r="Z59" s="70" t="n">
        <v>0.0</v>
      </c>
      <c r="AA59" s="41"/>
      <c r="AB59" s="74" t="n">
        <v>0.0</v>
      </c>
      <c r="AC59" s="40"/>
      <c r="AD59" s="70" t="n">
        <v>0.0</v>
      </c>
      <c r="AE59" s="41"/>
      <c r="AF59" s="176" t="n">
        <v>0.0</v>
      </c>
      <c r="AG59" s="40"/>
      <c r="AH59" s="177" t="n">
        <v>0.0</v>
      </c>
      <c r="AI59" s="41"/>
      <c r="AJ59" s="74" t="n">
        <v>0.0</v>
      </c>
      <c r="AK59" s="40"/>
      <c r="AL59" s="70" t="n">
        <v>0.0</v>
      </c>
      <c r="AM59" s="41"/>
      <c r="AN59" s="74" t="n">
        <v>0.0</v>
      </c>
      <c r="AO59" s="40"/>
      <c r="AP59" s="70" t="n">
        <v>0.0</v>
      </c>
      <c r="AQ59" s="41"/>
      <c r="AR59" s="74" t="n">
        <v>0.0</v>
      </c>
      <c r="AS59" s="40"/>
      <c r="AT59" s="70" t="n">
        <v>0.0</v>
      </c>
      <c r="AU59" s="41"/>
      <c r="AV59" s="74" t="n">
        <v>0.0</v>
      </c>
      <c r="AW59" s="40"/>
      <c r="AX59" s="70" t="n">
        <v>0.0</v>
      </c>
      <c r="AY59" s="41"/>
      <c r="AZ59" s="44">
        <f>D59+H59+L59+P59+T59+X59+AB59+AF59+AJ59+AN59+AR59+AV59</f>
      </c>
      <c r="BA59" s="40"/>
      <c r="BB59" s="45">
        <f>F59+J59+N59+R59+V59+Z59+AD59+AH59+AL59+AP59+AT59+AX59</f>
      </c>
    </row>
    <row r="60" customHeight="true" ht="15.0">
      <c r="A60" s="28"/>
      <c r="B60" s="38"/>
      <c r="C60" s="39" t="n">
        <v>7.0</v>
      </c>
      <c r="D60" s="74" t="n">
        <v>0.0</v>
      </c>
      <c r="E60" s="40"/>
      <c r="F60" s="70" t="n">
        <v>0.0</v>
      </c>
      <c r="G60" s="41"/>
      <c r="H60" s="74" t="n">
        <v>0.0</v>
      </c>
      <c r="I60" s="40"/>
      <c r="J60" s="70" t="n">
        <v>0.0</v>
      </c>
      <c r="K60" s="41"/>
      <c r="L60" s="74" t="n">
        <v>0.0</v>
      </c>
      <c r="M60" s="40"/>
      <c r="N60" s="70" t="n">
        <v>0.0</v>
      </c>
      <c r="O60" s="41"/>
      <c r="P60" s="74" t="n">
        <v>0.0</v>
      </c>
      <c r="Q60" s="40"/>
      <c r="R60" s="70" t="n">
        <v>0.0</v>
      </c>
      <c r="S60" s="41"/>
      <c r="T60" s="74" t="n">
        <v>0.0</v>
      </c>
      <c r="U60" s="40"/>
      <c r="V60" s="70" t="n">
        <v>0.0</v>
      </c>
      <c r="W60" s="41"/>
      <c r="X60" s="74" t="n">
        <v>0.0</v>
      </c>
      <c r="Y60" s="40"/>
      <c r="Z60" s="70" t="n">
        <v>0.0</v>
      </c>
      <c r="AA60" s="41"/>
      <c r="AB60" s="74" t="n">
        <v>0.0</v>
      </c>
      <c r="AC60" s="40"/>
      <c r="AD60" s="70" t="n">
        <v>0.0</v>
      </c>
      <c r="AE60" s="41"/>
      <c r="AF60" s="178" t="n">
        <v>0.0</v>
      </c>
      <c r="AG60" s="40"/>
      <c r="AH60" s="179" t="n">
        <v>0.0</v>
      </c>
      <c r="AI60" s="41"/>
      <c r="AJ60" s="74" t="n">
        <v>0.0</v>
      </c>
      <c r="AK60" s="40"/>
      <c r="AL60" s="70" t="n">
        <v>0.0</v>
      </c>
      <c r="AM60" s="41"/>
      <c r="AN60" s="74" t="n">
        <v>0.0</v>
      </c>
      <c r="AO60" s="40"/>
      <c r="AP60" s="70" t="n">
        <v>0.0</v>
      </c>
      <c r="AQ60" s="41"/>
      <c r="AR60" s="74" t="n">
        <v>0.0</v>
      </c>
      <c r="AS60" s="40"/>
      <c r="AT60" s="70" t="n">
        <v>0.0</v>
      </c>
      <c r="AU60" s="41"/>
      <c r="AV60" s="74" t="n">
        <v>0.0</v>
      </c>
      <c r="AW60" s="40"/>
      <c r="AX60" s="70" t="n">
        <v>0.0</v>
      </c>
      <c r="AY60" s="41"/>
      <c r="AZ60" s="44">
        <f>D60+H60+L60+P60+T60+X60+AB60+AF60+AJ60+AN60+AR60+AV60</f>
      </c>
      <c r="BA60" s="40"/>
      <c r="BB60" s="45">
        <f>F60+J60+N60+R60+V60+Z60+AD60+AH60+AL60+AP60+AT60+AX60</f>
      </c>
    </row>
    <row r="61" customHeight="true" ht="15.0">
      <c r="A61" s="28"/>
      <c r="B61" s="46"/>
      <c r="C61" s="62" t="n">
        <v>6.0</v>
      </c>
      <c r="D61" s="74" t="n">
        <v>0.0</v>
      </c>
      <c r="E61" s="63"/>
      <c r="F61" s="70" t="n">
        <v>0.0</v>
      </c>
      <c r="G61" s="64"/>
      <c r="H61" s="74" t="n">
        <v>0.0</v>
      </c>
      <c r="I61" s="63"/>
      <c r="J61" s="70" t="n">
        <v>0.0</v>
      </c>
      <c r="K61" s="64"/>
      <c r="L61" s="74" t="n">
        <v>0.0</v>
      </c>
      <c r="M61" s="63"/>
      <c r="N61" s="70" t="n">
        <v>0.0</v>
      </c>
      <c r="O61" s="64"/>
      <c r="P61" s="74" t="n">
        <v>0.0</v>
      </c>
      <c r="Q61" s="63"/>
      <c r="R61" s="70" t="n">
        <v>0.0</v>
      </c>
      <c r="S61" s="64"/>
      <c r="T61" s="74" t="n">
        <v>0.0</v>
      </c>
      <c r="U61" s="63"/>
      <c r="V61" s="70" t="n">
        <v>0.0</v>
      </c>
      <c r="W61" s="64"/>
      <c r="X61" s="74" t="n">
        <v>0.0</v>
      </c>
      <c r="Y61" s="63"/>
      <c r="Z61" s="70" t="n">
        <v>0.0</v>
      </c>
      <c r="AA61" s="64"/>
      <c r="AB61" s="74" t="n">
        <v>0.0</v>
      </c>
      <c r="AC61" s="63"/>
      <c r="AD61" s="70" t="n">
        <v>0.0</v>
      </c>
      <c r="AE61" s="64"/>
      <c r="AF61" s="180" t="n">
        <v>0.0</v>
      </c>
      <c r="AG61" s="63"/>
      <c r="AH61" s="181" t="n">
        <v>0.0</v>
      </c>
      <c r="AI61" s="64"/>
      <c r="AJ61" s="74" t="n">
        <v>0.0</v>
      </c>
      <c r="AK61" s="63"/>
      <c r="AL61" s="70" t="n">
        <v>0.0</v>
      </c>
      <c r="AM61" s="64"/>
      <c r="AN61" s="74" t="n">
        <v>0.0</v>
      </c>
      <c r="AO61" s="63"/>
      <c r="AP61" s="70" t="n">
        <v>0.0</v>
      </c>
      <c r="AQ61" s="64"/>
      <c r="AR61" s="74" t="n">
        <v>0.0</v>
      </c>
      <c r="AS61" s="63"/>
      <c r="AT61" s="70" t="n">
        <v>0.0</v>
      </c>
      <c r="AU61" s="64"/>
      <c r="AV61" s="74" t="n">
        <v>0.0</v>
      </c>
      <c r="AW61" s="63"/>
      <c r="AX61" s="70" t="n">
        <v>0.0</v>
      </c>
      <c r="AY61" s="64"/>
      <c r="AZ61" s="67">
        <f>D61+H61+L61+P61+T61+X61+AB61+AF61+AJ61+AN61+AR61+AV61</f>
      </c>
      <c r="BA61" s="63"/>
      <c r="BB61" s="68">
        <f>F61+J61+N61+R61+V61+Z61+AD61+AH61+AL61+AP61+AT61+AX61</f>
      </c>
    </row>
    <row r="62" customHeight="true" ht="15.0">
      <c r="A62" s="28"/>
      <c r="B62" s="29" t="s">
        <v>27</v>
      </c>
      <c r="C62" s="69" t="n">
        <v>5.0</v>
      </c>
      <c r="D62" s="74" t="n">
        <v>0.0</v>
      </c>
      <c r="E62" s="70"/>
      <c r="F62" s="70" t="n">
        <v>0.0</v>
      </c>
      <c r="G62" s="71"/>
      <c r="H62" s="74" t="n">
        <v>0.0</v>
      </c>
      <c r="I62" s="70"/>
      <c r="J62" s="70" t="n">
        <v>0.0</v>
      </c>
      <c r="K62" s="71"/>
      <c r="L62" s="74" t="n">
        <v>0.0</v>
      </c>
      <c r="M62" s="70"/>
      <c r="N62" s="70" t="n">
        <v>0.0</v>
      </c>
      <c r="O62" s="71"/>
      <c r="P62" s="74" t="n">
        <v>0.0</v>
      </c>
      <c r="Q62" s="70"/>
      <c r="R62" s="70" t="n">
        <v>0.0</v>
      </c>
      <c r="S62" s="71"/>
      <c r="T62" s="74" t="n">
        <v>0.0</v>
      </c>
      <c r="U62" s="70"/>
      <c r="V62" s="70" t="n">
        <v>0.0</v>
      </c>
      <c r="W62" s="71"/>
      <c r="X62" s="74" t="n">
        <v>0.0</v>
      </c>
      <c r="Y62" s="70"/>
      <c r="Z62" s="70" t="n">
        <v>0.0</v>
      </c>
      <c r="AA62" s="71"/>
      <c r="AB62" s="74" t="n">
        <v>0.0</v>
      </c>
      <c r="AC62" s="70"/>
      <c r="AD62" s="70" t="n">
        <v>0.0</v>
      </c>
      <c r="AE62" s="71"/>
      <c r="AF62" s="182" t="n">
        <v>0.0</v>
      </c>
      <c r="AG62" s="70"/>
      <c r="AH62" s="183" t="n">
        <v>0.0</v>
      </c>
      <c r="AI62" s="71"/>
      <c r="AJ62" s="74" t="n">
        <v>0.0</v>
      </c>
      <c r="AK62" s="70"/>
      <c r="AL62" s="70" t="n">
        <v>0.0</v>
      </c>
      <c r="AM62" s="71"/>
      <c r="AN62" s="74" t="n">
        <v>0.0</v>
      </c>
      <c r="AO62" s="70"/>
      <c r="AP62" s="70" t="n">
        <v>0.0</v>
      </c>
      <c r="AQ62" s="71"/>
      <c r="AR62" s="74" t="n">
        <v>0.0</v>
      </c>
      <c r="AS62" s="70"/>
      <c r="AT62" s="70" t="n">
        <v>0.0</v>
      </c>
      <c r="AU62" s="71"/>
      <c r="AV62" s="74" t="n">
        <v>0.0</v>
      </c>
      <c r="AW62" s="70"/>
      <c r="AX62" s="70" t="n">
        <v>0.0</v>
      </c>
      <c r="AY62" s="71"/>
      <c r="AZ62" s="74">
        <f>D62+H62+L62+P62+T62+X62+AB62+AF62+AJ62+AN62+AR62+AV62</f>
      </c>
      <c r="BA62" s="70"/>
      <c r="BB62" s="75">
        <f>F62+J62+N62+R62+V62+Z62+AD62+AH62+AL62+AP62+AT62+AX62</f>
      </c>
    </row>
    <row r="63" customHeight="true" ht="15.0">
      <c r="A63" s="28"/>
      <c r="B63" s="38"/>
      <c r="C63" s="39" t="n">
        <v>4.0</v>
      </c>
      <c r="D63" s="74" t="n">
        <v>0.0</v>
      </c>
      <c r="E63" s="40"/>
      <c r="F63" s="70" t="n">
        <v>0.0</v>
      </c>
      <c r="G63" s="41"/>
      <c r="H63" s="74" t="n">
        <v>0.0</v>
      </c>
      <c r="I63" s="40"/>
      <c r="J63" s="70" t="n">
        <v>0.0</v>
      </c>
      <c r="K63" s="41"/>
      <c r="L63" s="74" t="n">
        <v>0.0</v>
      </c>
      <c r="M63" s="40"/>
      <c r="N63" s="70" t="n">
        <v>0.0</v>
      </c>
      <c r="O63" s="41"/>
      <c r="P63" s="74" t="n">
        <v>0.0</v>
      </c>
      <c r="Q63" s="40"/>
      <c r="R63" s="70" t="n">
        <v>0.0</v>
      </c>
      <c r="S63" s="41"/>
      <c r="T63" s="74" t="n">
        <v>0.0</v>
      </c>
      <c r="U63" s="40"/>
      <c r="V63" s="70" t="n">
        <v>0.0</v>
      </c>
      <c r="W63" s="41"/>
      <c r="X63" s="74" t="n">
        <v>0.0</v>
      </c>
      <c r="Y63" s="40"/>
      <c r="Z63" s="70" t="n">
        <v>0.0</v>
      </c>
      <c r="AA63" s="41"/>
      <c r="AB63" s="74" t="n">
        <v>0.0</v>
      </c>
      <c r="AC63" s="40"/>
      <c r="AD63" s="70" t="n">
        <v>0.0</v>
      </c>
      <c r="AE63" s="41"/>
      <c r="AF63" s="184" t="n">
        <v>0.0</v>
      </c>
      <c r="AG63" s="40"/>
      <c r="AH63" s="185" t="n">
        <v>0.0</v>
      </c>
      <c r="AI63" s="41"/>
      <c r="AJ63" s="74" t="n">
        <v>0.0</v>
      </c>
      <c r="AK63" s="40"/>
      <c r="AL63" s="70" t="n">
        <v>0.0</v>
      </c>
      <c r="AM63" s="41"/>
      <c r="AN63" s="74" t="n">
        <v>0.0</v>
      </c>
      <c r="AO63" s="40"/>
      <c r="AP63" s="70" t="n">
        <v>0.0</v>
      </c>
      <c r="AQ63" s="41"/>
      <c r="AR63" s="74" t="n">
        <v>0.0</v>
      </c>
      <c r="AS63" s="40"/>
      <c r="AT63" s="70" t="n">
        <v>0.0</v>
      </c>
      <c r="AU63" s="41"/>
      <c r="AV63" s="74" t="n">
        <v>0.0</v>
      </c>
      <c r="AW63" s="40"/>
      <c r="AX63" s="70" t="n">
        <v>0.0</v>
      </c>
      <c r="AY63" s="41"/>
      <c r="AZ63" s="44">
        <f>D63+H63+L63+P63+T63+X63+AB63+AF63+AJ63+AN63+AR63+AV63</f>
      </c>
      <c r="BA63" s="40"/>
      <c r="BB63" s="45">
        <f>F63+J63+N63+R63+V63+Z63+AD63+AH63+AL63+AP63+AT63+AX63</f>
      </c>
    </row>
    <row r="64" customHeight="true" ht="15.0">
      <c r="A64" s="28"/>
      <c r="B64" s="38"/>
      <c r="C64" s="39" t="n">
        <v>3.0</v>
      </c>
      <c r="D64" s="74" t="n">
        <v>0.0</v>
      </c>
      <c r="E64" s="40"/>
      <c r="F64" s="70" t="n">
        <v>0.0</v>
      </c>
      <c r="G64" s="41"/>
      <c r="H64" s="74" t="n">
        <v>0.0</v>
      </c>
      <c r="I64" s="40"/>
      <c r="J64" s="70" t="n">
        <v>0.0</v>
      </c>
      <c r="K64" s="41"/>
      <c r="L64" s="74" t="n">
        <v>0.0</v>
      </c>
      <c r="M64" s="40"/>
      <c r="N64" s="70" t="n">
        <v>0.0</v>
      </c>
      <c r="O64" s="41"/>
      <c r="P64" s="74" t="n">
        <v>0.0</v>
      </c>
      <c r="Q64" s="40"/>
      <c r="R64" s="70" t="n">
        <v>0.0</v>
      </c>
      <c r="S64" s="41"/>
      <c r="T64" s="74" t="n">
        <v>0.0</v>
      </c>
      <c r="U64" s="40"/>
      <c r="V64" s="70" t="n">
        <v>0.0</v>
      </c>
      <c r="W64" s="41"/>
      <c r="X64" s="74" t="n">
        <v>0.0</v>
      </c>
      <c r="Y64" s="40"/>
      <c r="Z64" s="70" t="n">
        <v>0.0</v>
      </c>
      <c r="AA64" s="41"/>
      <c r="AB64" s="74" t="n">
        <v>0.0</v>
      </c>
      <c r="AC64" s="40"/>
      <c r="AD64" s="70" t="n">
        <v>0.0</v>
      </c>
      <c r="AE64" s="41"/>
      <c r="AF64" s="186" t="n">
        <v>0.0</v>
      </c>
      <c r="AG64" s="40"/>
      <c r="AH64" s="187" t="n">
        <v>0.0</v>
      </c>
      <c r="AI64" s="41"/>
      <c r="AJ64" s="74" t="n">
        <v>0.0</v>
      </c>
      <c r="AK64" s="40"/>
      <c r="AL64" s="70" t="n">
        <v>0.0</v>
      </c>
      <c r="AM64" s="41"/>
      <c r="AN64" s="74" t="n">
        <v>0.0</v>
      </c>
      <c r="AO64" s="40"/>
      <c r="AP64" s="70" t="n">
        <v>0.0</v>
      </c>
      <c r="AQ64" s="41"/>
      <c r="AR64" s="74" t="n">
        <v>0.0</v>
      </c>
      <c r="AS64" s="40"/>
      <c r="AT64" s="70" t="n">
        <v>0.0</v>
      </c>
      <c r="AU64" s="41"/>
      <c r="AV64" s="74" t="n">
        <v>0.0</v>
      </c>
      <c r="AW64" s="40"/>
      <c r="AX64" s="70" t="n">
        <v>0.0</v>
      </c>
      <c r="AY64" s="41"/>
      <c r="AZ64" s="44">
        <f>D64+H64+L64+P64+T64+X64+AB64+AF64+AJ64+AN64+AR64+AV64</f>
      </c>
      <c r="BA64" s="40"/>
      <c r="BB64" s="45">
        <f>F64+J64+N64+R64+V64+Z64+AD64+AH64+AL64+AP64+AT64+AX64</f>
      </c>
    </row>
    <row r="65" customHeight="true" ht="15.0">
      <c r="A65" s="28"/>
      <c r="B65" s="38"/>
      <c r="C65" s="39" t="n">
        <v>2.0</v>
      </c>
      <c r="D65" s="74" t="n">
        <v>0.0</v>
      </c>
      <c r="E65" s="40"/>
      <c r="F65" s="70" t="n">
        <v>0.0</v>
      </c>
      <c r="G65" s="41"/>
      <c r="H65" s="74" t="n">
        <v>0.0</v>
      </c>
      <c r="I65" s="40"/>
      <c r="J65" s="70" t="n">
        <v>0.0</v>
      </c>
      <c r="K65" s="41"/>
      <c r="L65" s="74" t="n">
        <v>0.0</v>
      </c>
      <c r="M65" s="40"/>
      <c r="N65" s="70" t="n">
        <v>0.0</v>
      </c>
      <c r="O65" s="41"/>
      <c r="P65" s="74" t="n">
        <v>0.0</v>
      </c>
      <c r="Q65" s="40"/>
      <c r="R65" s="70" t="n">
        <v>0.0</v>
      </c>
      <c r="S65" s="41"/>
      <c r="T65" s="74" t="n">
        <v>0.0</v>
      </c>
      <c r="U65" s="40"/>
      <c r="V65" s="70" t="n">
        <v>0.0</v>
      </c>
      <c r="W65" s="41"/>
      <c r="X65" s="74" t="n">
        <v>0.0</v>
      </c>
      <c r="Y65" s="40"/>
      <c r="Z65" s="70" t="n">
        <v>0.0</v>
      </c>
      <c r="AA65" s="41"/>
      <c r="AB65" s="74" t="n">
        <v>0.0</v>
      </c>
      <c r="AC65" s="40"/>
      <c r="AD65" s="70" t="n">
        <v>0.0</v>
      </c>
      <c r="AE65" s="41"/>
      <c r="AF65" s="188" t="n">
        <v>0.0</v>
      </c>
      <c r="AG65" s="40"/>
      <c r="AH65" s="189" t="n">
        <v>0.0</v>
      </c>
      <c r="AI65" s="41"/>
      <c r="AJ65" s="74" t="n">
        <v>0.0</v>
      </c>
      <c r="AK65" s="40"/>
      <c r="AL65" s="70" t="n">
        <v>0.0</v>
      </c>
      <c r="AM65" s="41"/>
      <c r="AN65" s="74" t="n">
        <v>0.0</v>
      </c>
      <c r="AO65" s="40"/>
      <c r="AP65" s="70" t="n">
        <v>0.0</v>
      </c>
      <c r="AQ65" s="41"/>
      <c r="AR65" s="74" t="n">
        <v>0.0</v>
      </c>
      <c r="AS65" s="40"/>
      <c r="AT65" s="70" t="n">
        <v>0.0</v>
      </c>
      <c r="AU65" s="41"/>
      <c r="AV65" s="74" t="n">
        <v>0.0</v>
      </c>
      <c r="AW65" s="40"/>
      <c r="AX65" s="70" t="n">
        <v>0.0</v>
      </c>
      <c r="AY65" s="41"/>
      <c r="AZ65" s="44">
        <f>D65+H65+L65+P65+T65+X65+AB65+AF65+AJ65+AN65+AR65+AV65</f>
      </c>
      <c r="BA65" s="40"/>
      <c r="BB65" s="45">
        <f>F65+J65+N65+R65+V65+Z65+AD65+AH65+AL65+AP65+AT65+AX65</f>
      </c>
    </row>
    <row r="66" customHeight="true" ht="15.0">
      <c r="A66" s="28"/>
      <c r="B66" s="82"/>
      <c r="C66" s="47" t="n">
        <v>1.0</v>
      </c>
      <c r="D66" s="74" t="n">
        <v>0.0</v>
      </c>
      <c r="E66" s="83"/>
      <c r="F66" s="70" t="n">
        <v>0.0</v>
      </c>
      <c r="G66" s="84"/>
      <c r="H66" s="74" t="n">
        <v>0.0</v>
      </c>
      <c r="I66" s="83"/>
      <c r="J66" s="70" t="n">
        <v>0.0</v>
      </c>
      <c r="K66" s="84"/>
      <c r="L66" s="74" t="n">
        <v>0.0</v>
      </c>
      <c r="M66" s="83"/>
      <c r="N66" s="70" t="n">
        <v>0.0</v>
      </c>
      <c r="O66" s="84"/>
      <c r="P66" s="74" t="n">
        <v>0.0</v>
      </c>
      <c r="Q66" s="83"/>
      <c r="R66" s="70" t="n">
        <v>0.0</v>
      </c>
      <c r="S66" s="84"/>
      <c r="T66" s="74" t="n">
        <v>0.0</v>
      </c>
      <c r="U66" s="83"/>
      <c r="V66" s="70" t="n">
        <v>0.0</v>
      </c>
      <c r="W66" s="84"/>
      <c r="X66" s="74" t="n">
        <v>0.0</v>
      </c>
      <c r="Y66" s="83"/>
      <c r="Z66" s="70" t="n">
        <v>0.0</v>
      </c>
      <c r="AA66" s="84"/>
      <c r="AB66" s="74" t="n">
        <v>0.0</v>
      </c>
      <c r="AC66" s="83"/>
      <c r="AD66" s="70" t="n">
        <v>0.0</v>
      </c>
      <c r="AE66" s="84"/>
      <c r="AF66" s="190" t="n">
        <v>0.0</v>
      </c>
      <c r="AG66" s="83"/>
      <c r="AH66" s="191" t="n">
        <v>0.0</v>
      </c>
      <c r="AI66" s="84"/>
      <c r="AJ66" s="74" t="n">
        <v>0.0</v>
      </c>
      <c r="AK66" s="83"/>
      <c r="AL66" s="70" t="n">
        <v>0.0</v>
      </c>
      <c r="AM66" s="84"/>
      <c r="AN66" s="74" t="n">
        <v>0.0</v>
      </c>
      <c r="AO66" s="83"/>
      <c r="AP66" s="70" t="n">
        <v>0.0</v>
      </c>
      <c r="AQ66" s="84"/>
      <c r="AR66" s="74" t="n">
        <v>0.0</v>
      </c>
      <c r="AS66" s="83"/>
      <c r="AT66" s="70" t="n">
        <v>0.0</v>
      </c>
      <c r="AU66" s="84"/>
      <c r="AV66" s="74" t="n">
        <v>0.0</v>
      </c>
      <c r="AW66" s="83"/>
      <c r="AX66" s="70" t="n">
        <v>0.0</v>
      </c>
      <c r="AY66" s="84"/>
      <c r="AZ66" s="87">
        <f>D66+H66+L66+P66+T66+X66+AB66+AF66+AJ66+AN66+AR66+AV66</f>
      </c>
      <c r="BA66" s="83"/>
      <c r="BB66" s="88">
        <f>F66+J66+N66+R66+V66+Z66+AD66+AH66+AL66+AP66+AT66+AX66</f>
      </c>
    </row>
    <row r="67" customHeight="true" ht="15.0">
      <c r="A67" s="192"/>
      <c r="B67" s="193" t="s">
        <v>28</v>
      </c>
      <c r="C67" s="194"/>
      <c r="D67" s="92">
        <f>SUM(D54:D66)</f>
      </c>
      <c r="E67" s="93">
        <f>SUM(E54:E66)</f>
      </c>
      <c r="F67" s="93">
        <f>SUM(F54:F66)</f>
      </c>
      <c r="G67" s="93">
        <f>SUM(G54:G66)</f>
      </c>
      <c r="H67" s="92">
        <f>SUM(H54:H66)</f>
      </c>
      <c r="I67" s="93">
        <f>SUM(I54:I66)</f>
      </c>
      <c r="J67" s="93">
        <f>SUM(J54:J66)</f>
      </c>
      <c r="K67" s="93">
        <f>SUM(K54:K66)</f>
      </c>
      <c r="L67" s="92">
        <f>SUM(L54:L66)</f>
      </c>
      <c r="M67" s="93">
        <f>SUM(M54:M66)</f>
      </c>
      <c r="N67" s="93">
        <f>SUM(N54:N66)</f>
      </c>
      <c r="O67" s="93">
        <f>SUM(O54:O66)</f>
      </c>
      <c r="P67" s="92">
        <f>SUM(P54:P66)</f>
      </c>
      <c r="Q67" s="93">
        <f>SUM(Q54:Q66)</f>
      </c>
      <c r="R67" s="93">
        <f>SUM(R54:R66)</f>
      </c>
      <c r="S67" s="93">
        <f>SUM(S54:S66)</f>
      </c>
      <c r="T67" s="92">
        <f>SUM(T54:T66)</f>
      </c>
      <c r="U67" s="93">
        <f>SUM(U54:U66)</f>
      </c>
      <c r="V67" s="93">
        <f>SUM(V54:V66)</f>
      </c>
      <c r="W67" s="93">
        <f>SUM(W54:W66)</f>
      </c>
      <c r="X67" s="92">
        <f>SUM(X54:X66)</f>
      </c>
      <c r="Y67" s="93">
        <f>SUM(Y54:Y66)</f>
      </c>
      <c r="Z67" s="93">
        <f>SUM(Z54:Z66)</f>
      </c>
      <c r="AA67" s="93">
        <f>SUM(AA54:AA66)</f>
      </c>
      <c r="AB67" s="92">
        <f>SUM(AB54:AB66)</f>
      </c>
      <c r="AC67" s="93">
        <f>SUM(AC54:AC66)</f>
      </c>
      <c r="AD67" s="93">
        <f>SUM(AD54:AD66)</f>
      </c>
      <c r="AE67" s="93">
        <f>SUM(AE54:AE66)</f>
      </c>
      <c r="AF67" s="92">
        <f>SUM(AF54:AF66)</f>
      </c>
      <c r="AG67" s="93">
        <f>SUM(AG54:AG66)</f>
      </c>
      <c r="AH67" s="93">
        <f>SUM(AH54:AH66)</f>
      </c>
      <c r="AI67" s="93">
        <f>SUM(AI54:AI66)</f>
      </c>
      <c r="AJ67" s="92">
        <f>SUM(AJ54:AJ66)</f>
      </c>
      <c r="AK67" s="93">
        <f>SUM(AK54:AK66)</f>
      </c>
      <c r="AL67" s="93">
        <f>SUM(AL54:AL66)</f>
      </c>
      <c r="AM67" s="93">
        <f>SUM(AM54:AM66)</f>
      </c>
      <c r="AN67" s="92">
        <f>SUM(AN54:AN66)</f>
      </c>
      <c r="AO67" s="93">
        <f>SUM(AO54:AO66)</f>
      </c>
      <c r="AP67" s="93">
        <f>SUM(AP54:AP66)</f>
      </c>
      <c r="AQ67" s="93">
        <f>SUM(AQ54:AQ66)</f>
      </c>
      <c r="AR67" s="92">
        <f>SUM(AR54:AR66)</f>
      </c>
      <c r="AS67" s="93">
        <f>SUM(AS54:AS66)</f>
      </c>
      <c r="AT67" s="93">
        <f>SUM(AT54:AT66)</f>
      </c>
      <c r="AU67" s="93">
        <f>SUM(AU54:AU66)</f>
      </c>
      <c r="AV67" s="92">
        <f>SUM(AV54:AV66)</f>
      </c>
      <c r="AW67" s="93">
        <f>SUM(AW54:AW66)</f>
      </c>
      <c r="AX67" s="93">
        <f>SUM(AX54:AX66)</f>
      </c>
      <c r="AY67" s="93">
        <f>SUM(AY54:AY66)</f>
      </c>
      <c r="AZ67" s="92">
        <f>SUM(AZ54:AZ66)</f>
      </c>
      <c r="BA67" s="93"/>
      <c r="BB67" s="94">
        <f>SUM(BB54:BB66)</f>
      </c>
    </row>
    <row r="68" customHeight="true" ht="15.0">
      <c r="A68" s="28" t="s">
        <v>29</v>
      </c>
      <c r="B68" s="195" t="s">
        <v>25</v>
      </c>
      <c r="C68" s="96" t="n">
        <v>13.0</v>
      </c>
      <c r="D68" s="97" t="n">
        <v>0.0</v>
      </c>
      <c r="E68" s="98"/>
      <c r="F68" s="98" t="n">
        <v>0.0</v>
      </c>
      <c r="G68" s="99"/>
      <c r="H68" s="97" t="n">
        <v>0.0</v>
      </c>
      <c r="I68" s="98"/>
      <c r="J68" s="98" t="n">
        <v>0.0</v>
      </c>
      <c r="K68" s="99"/>
      <c r="L68" s="97" t="n">
        <v>0.0</v>
      </c>
      <c r="M68" s="98"/>
      <c r="N68" s="98" t="n">
        <v>0.0</v>
      </c>
      <c r="O68" s="99"/>
      <c r="P68" s="97" t="n">
        <v>0.0</v>
      </c>
      <c r="Q68" s="98"/>
      <c r="R68" s="98" t="n">
        <v>0.0</v>
      </c>
      <c r="S68" s="99"/>
      <c r="T68" s="97" t="n">
        <v>0.0</v>
      </c>
      <c r="U68" s="98"/>
      <c r="V68" s="98" t="n">
        <v>0.0</v>
      </c>
      <c r="W68" s="99"/>
      <c r="X68" s="97" t="n">
        <v>0.0</v>
      </c>
      <c r="Y68" s="98"/>
      <c r="Z68" s="98" t="n">
        <v>0.0</v>
      </c>
      <c r="AA68" s="99"/>
      <c r="AB68" s="97" t="n">
        <v>0.0</v>
      </c>
      <c r="AC68" s="98"/>
      <c r="AD68" s="98" t="n">
        <v>0.0</v>
      </c>
      <c r="AE68" s="99"/>
      <c r="AF68" s="196" t="n">
        <v>0.0</v>
      </c>
      <c r="AG68" s="98"/>
      <c r="AH68" s="197" t="n">
        <v>0.0</v>
      </c>
      <c r="AI68" s="99"/>
      <c r="AJ68" s="97" t="n">
        <v>0.0</v>
      </c>
      <c r="AK68" s="98"/>
      <c r="AL68" s="98" t="n">
        <v>0.0</v>
      </c>
      <c r="AM68" s="99"/>
      <c r="AN68" s="97" t="n">
        <v>0.0</v>
      </c>
      <c r="AO68" s="98"/>
      <c r="AP68" s="98" t="n">
        <v>0.0</v>
      </c>
      <c r="AQ68" s="99"/>
      <c r="AR68" s="97" t="n">
        <v>0.0</v>
      </c>
      <c r="AS68" s="98"/>
      <c r="AT68" s="98" t="n">
        <v>0.0</v>
      </c>
      <c r="AU68" s="99"/>
      <c r="AV68" s="97" t="n">
        <v>0.0</v>
      </c>
      <c r="AW68" s="98"/>
      <c r="AX68" s="98" t="n">
        <v>0.0</v>
      </c>
      <c r="AY68" s="99"/>
      <c r="AZ68" s="97">
        <f>D68+H68+L68+P68+T68+X68+AB68+AF68+AJ68+AN68+AR68+AV68</f>
      </c>
      <c r="BA68" s="98"/>
      <c r="BB68" s="102">
        <f>F68+J68+N68+R68+V68+Z68+AD68+AH68+AL68+AP68+AT68+AX68</f>
      </c>
    </row>
    <row r="69" customHeight="true" ht="15.0">
      <c r="A69" s="28"/>
      <c r="B69" s="38"/>
      <c r="C69" s="39" t="n">
        <v>12.0</v>
      </c>
      <c r="D69" s="97" t="n">
        <v>0.0</v>
      </c>
      <c r="E69" s="40"/>
      <c r="F69" s="98" t="n">
        <v>0.0</v>
      </c>
      <c r="G69" s="41"/>
      <c r="H69" s="97" t="n">
        <v>0.0</v>
      </c>
      <c r="I69" s="40"/>
      <c r="J69" s="98" t="n">
        <v>0.0</v>
      </c>
      <c r="K69" s="41"/>
      <c r="L69" s="97" t="n">
        <v>0.0</v>
      </c>
      <c r="M69" s="40"/>
      <c r="N69" s="98" t="n">
        <v>0.0</v>
      </c>
      <c r="O69" s="41"/>
      <c r="P69" s="97" t="n">
        <v>0.0</v>
      </c>
      <c r="Q69" s="40"/>
      <c r="R69" s="98" t="n">
        <v>0.0</v>
      </c>
      <c r="S69" s="41"/>
      <c r="T69" s="97" t="n">
        <v>0.0</v>
      </c>
      <c r="U69" s="40"/>
      <c r="V69" s="98" t="n">
        <v>0.0</v>
      </c>
      <c r="W69" s="41"/>
      <c r="X69" s="97" t="n">
        <v>0.0</v>
      </c>
      <c r="Y69" s="40"/>
      <c r="Z69" s="98" t="n">
        <v>0.0</v>
      </c>
      <c r="AA69" s="41"/>
      <c r="AB69" s="97" t="n">
        <v>0.0</v>
      </c>
      <c r="AC69" s="40"/>
      <c r="AD69" s="98" t="n">
        <v>0.0</v>
      </c>
      <c r="AE69" s="41"/>
      <c r="AF69" s="198" t="n">
        <v>0.0</v>
      </c>
      <c r="AG69" s="40"/>
      <c r="AH69" s="199" t="n">
        <v>0.0</v>
      </c>
      <c r="AI69" s="41"/>
      <c r="AJ69" s="97" t="n">
        <v>0.0</v>
      </c>
      <c r="AK69" s="40"/>
      <c r="AL69" s="98" t="n">
        <v>0.0</v>
      </c>
      <c r="AM69" s="41"/>
      <c r="AN69" s="97" t="n">
        <v>0.0</v>
      </c>
      <c r="AO69" s="40"/>
      <c r="AP69" s="98" t="n">
        <v>0.0</v>
      </c>
      <c r="AQ69" s="41"/>
      <c r="AR69" s="97" t="n">
        <v>0.0</v>
      </c>
      <c r="AS69" s="40"/>
      <c r="AT69" s="98" t="n">
        <v>0.0</v>
      </c>
      <c r="AU69" s="41"/>
      <c r="AV69" s="97" t="n">
        <v>0.0</v>
      </c>
      <c r="AW69" s="40"/>
      <c r="AX69" s="98" t="n">
        <v>0.0</v>
      </c>
      <c r="AY69" s="41"/>
      <c r="AZ69" s="44">
        <f>D69+H69+L69+P69+T69+X69+AB69+AF69+AJ69+AN69+AR69+AV69</f>
      </c>
      <c r="BA69" s="40"/>
      <c r="BB69" s="45">
        <f>F69+J69+N69+R69+V69+Z69+AD69+AH69+AL69+AP69+AT69+AX69</f>
      </c>
    </row>
    <row r="70" customHeight="true" ht="15.0">
      <c r="A70" s="28"/>
      <c r="B70" s="46"/>
      <c r="C70" s="47" t="n">
        <v>11.0</v>
      </c>
      <c r="D70" s="97" t="n">
        <v>0.0</v>
      </c>
      <c r="E70" s="48"/>
      <c r="F70" s="98" t="n">
        <v>0.0</v>
      </c>
      <c r="G70" s="49"/>
      <c r="H70" s="97" t="n">
        <v>0.0</v>
      </c>
      <c r="I70" s="48"/>
      <c r="J70" s="98" t="n">
        <v>0.0</v>
      </c>
      <c r="K70" s="49"/>
      <c r="L70" s="97" t="n">
        <v>0.0</v>
      </c>
      <c r="M70" s="48"/>
      <c r="N70" s="98" t="n">
        <v>0.0</v>
      </c>
      <c r="O70" s="49"/>
      <c r="P70" s="97" t="n">
        <v>0.0</v>
      </c>
      <c r="Q70" s="48"/>
      <c r="R70" s="98" t="n">
        <v>0.0</v>
      </c>
      <c r="S70" s="49"/>
      <c r="T70" s="97" t="n">
        <v>0.0</v>
      </c>
      <c r="U70" s="48"/>
      <c r="V70" s="98" t="n">
        <v>0.0</v>
      </c>
      <c r="W70" s="49"/>
      <c r="X70" s="97" t="n">
        <v>0.0</v>
      </c>
      <c r="Y70" s="48"/>
      <c r="Z70" s="98" t="n">
        <v>0.0</v>
      </c>
      <c r="AA70" s="49"/>
      <c r="AB70" s="97" t="n">
        <v>0.0</v>
      </c>
      <c r="AC70" s="48"/>
      <c r="AD70" s="98" t="n">
        <v>0.0</v>
      </c>
      <c r="AE70" s="49"/>
      <c r="AF70" s="200" t="n">
        <v>0.0</v>
      </c>
      <c r="AG70" s="48"/>
      <c r="AH70" s="201" t="n">
        <v>0.0</v>
      </c>
      <c r="AI70" s="49"/>
      <c r="AJ70" s="97" t="n">
        <v>0.0</v>
      </c>
      <c r="AK70" s="48"/>
      <c r="AL70" s="98" t="n">
        <v>0.0</v>
      </c>
      <c r="AM70" s="49"/>
      <c r="AN70" s="97" t="n">
        <v>0.0</v>
      </c>
      <c r="AO70" s="48"/>
      <c r="AP70" s="98" t="n">
        <v>0.0</v>
      </c>
      <c r="AQ70" s="49"/>
      <c r="AR70" s="97" t="n">
        <v>0.0</v>
      </c>
      <c r="AS70" s="48"/>
      <c r="AT70" s="98" t="n">
        <v>0.0</v>
      </c>
      <c r="AU70" s="49"/>
      <c r="AV70" s="97" t="n">
        <v>0.0</v>
      </c>
      <c r="AW70" s="48"/>
      <c r="AX70" s="98" t="n">
        <v>0.0</v>
      </c>
      <c r="AY70" s="49"/>
      <c r="AZ70" s="52">
        <f>D70+H70+L70+P70+T70+X70+AB70+AF70+AJ70+AN70+AR70+AV70</f>
      </c>
      <c r="BA70" s="48"/>
      <c r="BB70" s="53">
        <f>F70+J70+N70+R70+V70+Z70+AD70+AH70+AL70+AP70+AT70+AX70</f>
      </c>
    </row>
    <row r="71" customHeight="true" ht="15.0">
      <c r="A71" s="28"/>
      <c r="B71" s="29" t="s">
        <v>26</v>
      </c>
      <c r="C71" s="30" t="n">
        <v>10.0</v>
      </c>
      <c r="D71" s="97" t="n">
        <v>0.0</v>
      </c>
      <c r="E71" s="32"/>
      <c r="F71" s="98" t="n">
        <v>0.0</v>
      </c>
      <c r="G71" s="33"/>
      <c r="H71" s="97" t="n">
        <v>0.0</v>
      </c>
      <c r="I71" s="32"/>
      <c r="J71" s="98" t="n">
        <v>0.0</v>
      </c>
      <c r="K71" s="33"/>
      <c r="L71" s="97" t="n">
        <v>0.0</v>
      </c>
      <c r="M71" s="32"/>
      <c r="N71" s="98" t="n">
        <v>0.0</v>
      </c>
      <c r="O71" s="33"/>
      <c r="P71" s="97" t="n">
        <v>0.0</v>
      </c>
      <c r="Q71" s="32"/>
      <c r="R71" s="98" t="n">
        <v>0.0</v>
      </c>
      <c r="S71" s="33"/>
      <c r="T71" s="97" t="n">
        <v>0.0</v>
      </c>
      <c r="U71" s="32"/>
      <c r="V71" s="98" t="n">
        <v>0.0</v>
      </c>
      <c r="W71" s="33"/>
      <c r="X71" s="97" t="n">
        <v>0.0</v>
      </c>
      <c r="Y71" s="32"/>
      <c r="Z71" s="98" t="n">
        <v>0.0</v>
      </c>
      <c r="AA71" s="33"/>
      <c r="AB71" s="97" t="n">
        <v>0.0</v>
      </c>
      <c r="AC71" s="32"/>
      <c r="AD71" s="98" t="n">
        <v>0.0</v>
      </c>
      <c r="AE71" s="33"/>
      <c r="AF71" s="202" t="n">
        <v>0.0</v>
      </c>
      <c r="AG71" s="32"/>
      <c r="AH71" s="203" t="n">
        <v>0.0</v>
      </c>
      <c r="AI71" s="33"/>
      <c r="AJ71" s="97" t="n">
        <v>0.0</v>
      </c>
      <c r="AK71" s="32"/>
      <c r="AL71" s="98" t="n">
        <v>0.0</v>
      </c>
      <c r="AM71" s="33"/>
      <c r="AN71" s="97" t="n">
        <v>0.0</v>
      </c>
      <c r="AO71" s="32"/>
      <c r="AP71" s="98" t="n">
        <v>0.0</v>
      </c>
      <c r="AQ71" s="33"/>
      <c r="AR71" s="97" t="n">
        <v>0.0</v>
      </c>
      <c r="AS71" s="32"/>
      <c r="AT71" s="98" t="n">
        <v>0.0</v>
      </c>
      <c r="AU71" s="33"/>
      <c r="AV71" s="97" t="n">
        <v>0.0</v>
      </c>
      <c r="AW71" s="32"/>
      <c r="AX71" s="98" t="n">
        <v>0.0</v>
      </c>
      <c r="AY71" s="33"/>
      <c r="AZ71" s="31">
        <f>D71+H71+L71+P71+T71+X71+AB71+AF71+AJ71+AN71+AR71+AV71</f>
      </c>
      <c r="BA71" s="32"/>
      <c r="BB71" s="36">
        <f>F71+J71+N71+R71+V71+Z71+AD71+AH71+AL71+AP71+AT71+AX71</f>
      </c>
    </row>
    <row r="72" customHeight="true" ht="15.0">
      <c r="A72" s="28"/>
      <c r="B72" s="38"/>
      <c r="C72" s="39" t="n">
        <v>9.0</v>
      </c>
      <c r="D72" s="97" t="n">
        <v>0.0</v>
      </c>
      <c r="E72" s="40"/>
      <c r="F72" s="98" t="n">
        <v>0.0</v>
      </c>
      <c r="G72" s="41"/>
      <c r="H72" s="97" t="n">
        <v>0.0</v>
      </c>
      <c r="I72" s="40"/>
      <c r="J72" s="98" t="n">
        <v>0.0</v>
      </c>
      <c r="K72" s="41"/>
      <c r="L72" s="97" t="n">
        <v>0.0</v>
      </c>
      <c r="M72" s="40"/>
      <c r="N72" s="98" t="n">
        <v>0.0</v>
      </c>
      <c r="O72" s="41"/>
      <c r="P72" s="97" t="n">
        <v>0.0</v>
      </c>
      <c r="Q72" s="40"/>
      <c r="R72" s="98" t="n">
        <v>0.0</v>
      </c>
      <c r="S72" s="41"/>
      <c r="T72" s="97" t="n">
        <v>0.0</v>
      </c>
      <c r="U72" s="40"/>
      <c r="V72" s="98" t="n">
        <v>0.0</v>
      </c>
      <c r="W72" s="41"/>
      <c r="X72" s="97" t="n">
        <v>0.0</v>
      </c>
      <c r="Y72" s="40"/>
      <c r="Z72" s="98" t="n">
        <v>0.0</v>
      </c>
      <c r="AA72" s="41"/>
      <c r="AB72" s="97" t="n">
        <v>0.0</v>
      </c>
      <c r="AC72" s="40"/>
      <c r="AD72" s="98" t="n">
        <v>0.0</v>
      </c>
      <c r="AE72" s="41"/>
      <c r="AF72" s="204" t="n">
        <v>0.0</v>
      </c>
      <c r="AG72" s="40"/>
      <c r="AH72" s="205" t="n">
        <v>0.0</v>
      </c>
      <c r="AI72" s="41"/>
      <c r="AJ72" s="97" t="n">
        <v>0.0</v>
      </c>
      <c r="AK72" s="40"/>
      <c r="AL72" s="98" t="n">
        <v>0.0</v>
      </c>
      <c r="AM72" s="41"/>
      <c r="AN72" s="97" t="n">
        <v>0.0</v>
      </c>
      <c r="AO72" s="40"/>
      <c r="AP72" s="98" t="n">
        <v>0.0</v>
      </c>
      <c r="AQ72" s="41"/>
      <c r="AR72" s="97" t="n">
        <v>0.0</v>
      </c>
      <c r="AS72" s="40"/>
      <c r="AT72" s="98" t="n">
        <v>0.0</v>
      </c>
      <c r="AU72" s="41"/>
      <c r="AV72" s="97" t="n">
        <v>0.0</v>
      </c>
      <c r="AW72" s="40"/>
      <c r="AX72" s="98" t="n">
        <v>0.0</v>
      </c>
      <c r="AY72" s="41"/>
      <c r="AZ72" s="44">
        <f>D72+H72+L72+P72+T72+X72+AB72+AF72+AJ72+AN72+AR72+AV72</f>
      </c>
      <c r="BA72" s="40"/>
      <c r="BB72" s="45">
        <f>F72+J72+N72+R72+V72+Z72+AD72+AH72+AL72+AP72+AT72+AX72</f>
      </c>
    </row>
    <row r="73" customHeight="true" ht="15.0">
      <c r="A73" s="28"/>
      <c r="B73" s="38"/>
      <c r="C73" s="39" t="n">
        <v>8.0</v>
      </c>
      <c r="D73" s="97" t="n">
        <v>0.0</v>
      </c>
      <c r="E73" s="40"/>
      <c r="F73" s="98" t="n">
        <v>0.0</v>
      </c>
      <c r="G73" s="41"/>
      <c r="H73" s="97" t="n">
        <v>0.0</v>
      </c>
      <c r="I73" s="40"/>
      <c r="J73" s="98" t="n">
        <v>0.0</v>
      </c>
      <c r="K73" s="41"/>
      <c r="L73" s="97" t="n">
        <v>0.0</v>
      </c>
      <c r="M73" s="40"/>
      <c r="N73" s="98" t="n">
        <v>0.0</v>
      </c>
      <c r="O73" s="41"/>
      <c r="P73" s="97" t="n">
        <v>0.0</v>
      </c>
      <c r="Q73" s="40"/>
      <c r="R73" s="98" t="n">
        <v>0.0</v>
      </c>
      <c r="S73" s="41"/>
      <c r="T73" s="97" t="n">
        <v>0.0</v>
      </c>
      <c r="U73" s="40"/>
      <c r="V73" s="98" t="n">
        <v>0.0</v>
      </c>
      <c r="W73" s="41"/>
      <c r="X73" s="97" t="n">
        <v>0.0</v>
      </c>
      <c r="Y73" s="40"/>
      <c r="Z73" s="98" t="n">
        <v>0.0</v>
      </c>
      <c r="AA73" s="41"/>
      <c r="AB73" s="97" t="n">
        <v>0.0</v>
      </c>
      <c r="AC73" s="40"/>
      <c r="AD73" s="98" t="n">
        <v>0.0</v>
      </c>
      <c r="AE73" s="41"/>
      <c r="AF73" s="206" t="n">
        <v>0.0</v>
      </c>
      <c r="AG73" s="40"/>
      <c r="AH73" s="207" t="n">
        <v>0.0</v>
      </c>
      <c r="AI73" s="41"/>
      <c r="AJ73" s="97" t="n">
        <v>0.0</v>
      </c>
      <c r="AK73" s="40"/>
      <c r="AL73" s="98" t="n">
        <v>0.0</v>
      </c>
      <c r="AM73" s="41"/>
      <c r="AN73" s="97" t="n">
        <v>0.0</v>
      </c>
      <c r="AO73" s="40"/>
      <c r="AP73" s="98" t="n">
        <v>0.0</v>
      </c>
      <c r="AQ73" s="41"/>
      <c r="AR73" s="97" t="n">
        <v>0.0</v>
      </c>
      <c r="AS73" s="40"/>
      <c r="AT73" s="98" t="n">
        <v>0.0</v>
      </c>
      <c r="AU73" s="41"/>
      <c r="AV73" s="97" t="n">
        <v>0.0</v>
      </c>
      <c r="AW73" s="40"/>
      <c r="AX73" s="98" t="n">
        <v>0.0</v>
      </c>
      <c r="AY73" s="41"/>
      <c r="AZ73" s="44">
        <f>D73+H73+L73+P73+T73+X73+AB73+AF73+AJ73+AN73+AR73+AV73</f>
      </c>
      <c r="BA73" s="40"/>
      <c r="BB73" s="45">
        <f>F73+J73+N73+R73+V73+Z73+AD73+AH73+AL73+AP73+AT73+AX73</f>
      </c>
    </row>
    <row r="74" customHeight="true" ht="15.0">
      <c r="A74" s="28"/>
      <c r="B74" s="38"/>
      <c r="C74" s="39" t="n">
        <v>7.0</v>
      </c>
      <c r="D74" s="97" t="n">
        <v>0.0</v>
      </c>
      <c r="E74" s="40"/>
      <c r="F74" s="98" t="n">
        <v>0.0</v>
      </c>
      <c r="G74" s="41"/>
      <c r="H74" s="97" t="n">
        <v>0.0</v>
      </c>
      <c r="I74" s="40"/>
      <c r="J74" s="98" t="n">
        <v>0.0</v>
      </c>
      <c r="K74" s="41"/>
      <c r="L74" s="97" t="n">
        <v>0.0</v>
      </c>
      <c r="M74" s="40"/>
      <c r="N74" s="98" t="n">
        <v>0.0</v>
      </c>
      <c r="O74" s="41"/>
      <c r="P74" s="97" t="n">
        <v>0.0</v>
      </c>
      <c r="Q74" s="40"/>
      <c r="R74" s="98" t="n">
        <v>0.0</v>
      </c>
      <c r="S74" s="41"/>
      <c r="T74" s="97" t="n">
        <v>0.0</v>
      </c>
      <c r="U74" s="40"/>
      <c r="V74" s="98" t="n">
        <v>1.0</v>
      </c>
      <c r="W74" s="41"/>
      <c r="X74" s="97" t="n">
        <v>0.0</v>
      </c>
      <c r="Y74" s="40"/>
      <c r="Z74" s="98" t="n">
        <v>0.0</v>
      </c>
      <c r="AA74" s="41"/>
      <c r="AB74" s="97" t="n">
        <v>0.0</v>
      </c>
      <c r="AC74" s="40"/>
      <c r="AD74" s="98" t="n">
        <v>0.0</v>
      </c>
      <c r="AE74" s="41"/>
      <c r="AF74" s="208" t="n">
        <v>0.0</v>
      </c>
      <c r="AG74" s="40"/>
      <c r="AH74" s="209" t="n">
        <v>0.0</v>
      </c>
      <c r="AI74" s="41"/>
      <c r="AJ74" s="97" t="n">
        <v>0.0</v>
      </c>
      <c r="AK74" s="40"/>
      <c r="AL74" s="98" t="n">
        <v>0.0</v>
      </c>
      <c r="AM74" s="41"/>
      <c r="AN74" s="97" t="n">
        <v>0.0</v>
      </c>
      <c r="AO74" s="40"/>
      <c r="AP74" s="98" t="n">
        <v>0.0</v>
      </c>
      <c r="AQ74" s="41"/>
      <c r="AR74" s="97" t="n">
        <v>0.0</v>
      </c>
      <c r="AS74" s="40"/>
      <c r="AT74" s="98" t="n">
        <v>0.0</v>
      </c>
      <c r="AU74" s="41"/>
      <c r="AV74" s="97" t="n">
        <v>0.0</v>
      </c>
      <c r="AW74" s="40"/>
      <c r="AX74" s="98" t="n">
        <v>0.0</v>
      </c>
      <c r="AY74" s="41"/>
      <c r="AZ74" s="44">
        <f>D74+H74+L74+P74+T74+X74+AB74+AF74+AJ74+AN74+AR74+AV74</f>
      </c>
      <c r="BA74" s="40"/>
      <c r="BB74" s="45">
        <f>F74+J74+N74+R74+V74+Z74+AD74+AH74+AL74+AP74+AT74+AX74</f>
      </c>
    </row>
    <row r="75" customHeight="true" ht="15.0">
      <c r="A75" s="28"/>
      <c r="B75" s="46"/>
      <c r="C75" s="62" t="n">
        <v>6.0</v>
      </c>
      <c r="D75" s="97" t="n">
        <v>0.0</v>
      </c>
      <c r="E75" s="63"/>
      <c r="F75" s="98" t="n">
        <v>0.0</v>
      </c>
      <c r="G75" s="64"/>
      <c r="H75" s="97" t="n">
        <v>0.0</v>
      </c>
      <c r="I75" s="63"/>
      <c r="J75" s="98" t="n">
        <v>0.0</v>
      </c>
      <c r="K75" s="64"/>
      <c r="L75" s="97" t="n">
        <v>0.0</v>
      </c>
      <c r="M75" s="63"/>
      <c r="N75" s="98" t="n">
        <v>0.0</v>
      </c>
      <c r="O75" s="64"/>
      <c r="P75" s="97" t="n">
        <v>0.0</v>
      </c>
      <c r="Q75" s="63"/>
      <c r="R75" s="98" t="n">
        <v>0.0</v>
      </c>
      <c r="S75" s="64"/>
      <c r="T75" s="97" t="n">
        <v>0.0</v>
      </c>
      <c r="U75" s="63"/>
      <c r="V75" s="98" t="n">
        <v>0.0</v>
      </c>
      <c r="W75" s="64"/>
      <c r="X75" s="97" t="n">
        <v>0.0</v>
      </c>
      <c r="Y75" s="63"/>
      <c r="Z75" s="98" t="n">
        <v>0.0</v>
      </c>
      <c r="AA75" s="64"/>
      <c r="AB75" s="97" t="n">
        <v>0.0</v>
      </c>
      <c r="AC75" s="63"/>
      <c r="AD75" s="98" t="n">
        <v>0.0</v>
      </c>
      <c r="AE75" s="64"/>
      <c r="AF75" s="210" t="n">
        <v>0.0</v>
      </c>
      <c r="AG75" s="63"/>
      <c r="AH75" s="211" t="n">
        <v>0.0</v>
      </c>
      <c r="AI75" s="64"/>
      <c r="AJ75" s="97" t="n">
        <v>0.0</v>
      </c>
      <c r="AK75" s="63"/>
      <c r="AL75" s="98" t="n">
        <v>0.0</v>
      </c>
      <c r="AM75" s="64"/>
      <c r="AN75" s="97" t="n">
        <v>0.0</v>
      </c>
      <c r="AO75" s="63"/>
      <c r="AP75" s="98" t="n">
        <v>0.0</v>
      </c>
      <c r="AQ75" s="64"/>
      <c r="AR75" s="97" t="n">
        <v>0.0</v>
      </c>
      <c r="AS75" s="63"/>
      <c r="AT75" s="98" t="n">
        <v>0.0</v>
      </c>
      <c r="AU75" s="64"/>
      <c r="AV75" s="97" t="n">
        <v>0.0</v>
      </c>
      <c r="AW75" s="63"/>
      <c r="AX75" s="98" t="n">
        <v>0.0</v>
      </c>
      <c r="AY75" s="64"/>
      <c r="AZ75" s="67">
        <f>D75+H75+L75+P75+T75+X75+AB75+AF75+AJ75+AN75+AR75+AV75</f>
      </c>
      <c r="BA75" s="63"/>
      <c r="BB75" s="68">
        <f>F75+J75+N75+R75+V75+Z75+AD75+AH75+AL75+AP75+AT75+AX75</f>
      </c>
    </row>
    <row r="76" customHeight="true" ht="15.0">
      <c r="A76" s="28"/>
      <c r="B76" s="29" t="s">
        <v>27</v>
      </c>
      <c r="C76" s="69" t="n">
        <v>5.0</v>
      </c>
      <c r="D76" s="97" t="n">
        <v>0.0</v>
      </c>
      <c r="E76" s="70"/>
      <c r="F76" s="98" t="n">
        <v>0.0</v>
      </c>
      <c r="G76" s="71"/>
      <c r="H76" s="97" t="n">
        <v>0.0</v>
      </c>
      <c r="I76" s="70"/>
      <c r="J76" s="98" t="n">
        <v>0.0</v>
      </c>
      <c r="K76" s="71"/>
      <c r="L76" s="97" t="n">
        <v>0.0</v>
      </c>
      <c r="M76" s="70"/>
      <c r="N76" s="98" t="n">
        <v>0.0</v>
      </c>
      <c r="O76" s="71"/>
      <c r="P76" s="97" t="n">
        <v>0.0</v>
      </c>
      <c r="Q76" s="70"/>
      <c r="R76" s="98" t="n">
        <v>0.0</v>
      </c>
      <c r="S76" s="71"/>
      <c r="T76" s="97" t="n">
        <v>0.0</v>
      </c>
      <c r="U76" s="70"/>
      <c r="V76" s="98" t="n">
        <v>0.0</v>
      </c>
      <c r="W76" s="71"/>
      <c r="X76" s="97" t="n">
        <v>0.0</v>
      </c>
      <c r="Y76" s="70"/>
      <c r="Z76" s="98" t="n">
        <v>0.0</v>
      </c>
      <c r="AA76" s="71"/>
      <c r="AB76" s="97" t="n">
        <v>0.0</v>
      </c>
      <c r="AC76" s="70"/>
      <c r="AD76" s="98" t="n">
        <v>0.0</v>
      </c>
      <c r="AE76" s="71"/>
      <c r="AF76" s="212" t="n">
        <v>0.0</v>
      </c>
      <c r="AG76" s="70"/>
      <c r="AH76" s="213" t="n">
        <v>0.0</v>
      </c>
      <c r="AI76" s="71"/>
      <c r="AJ76" s="97" t="n">
        <v>0.0</v>
      </c>
      <c r="AK76" s="70"/>
      <c r="AL76" s="98" t="n">
        <v>0.0</v>
      </c>
      <c r="AM76" s="71"/>
      <c r="AN76" s="97" t="n">
        <v>0.0</v>
      </c>
      <c r="AO76" s="70"/>
      <c r="AP76" s="98" t="n">
        <v>0.0</v>
      </c>
      <c r="AQ76" s="71"/>
      <c r="AR76" s="97" t="n">
        <v>0.0</v>
      </c>
      <c r="AS76" s="70"/>
      <c r="AT76" s="98" t="n">
        <v>0.0</v>
      </c>
      <c r="AU76" s="71"/>
      <c r="AV76" s="97" t="n">
        <v>0.0</v>
      </c>
      <c r="AW76" s="70"/>
      <c r="AX76" s="98" t="n">
        <v>0.0</v>
      </c>
      <c r="AY76" s="71"/>
      <c r="AZ76" s="74">
        <f>D76+H76+L76+P76+T76+X76+AB76+AF76+AJ76+AN76+AR76+AV76</f>
      </c>
      <c r="BA76" s="70"/>
      <c r="BB76" s="75">
        <f>F76+J76+N76+R76+V76+Z76+AD76+AH76+AL76+AP76+AT76+AX76</f>
      </c>
    </row>
    <row r="77" customHeight="true" ht="15.0">
      <c r="A77" s="28"/>
      <c r="B77" s="38"/>
      <c r="C77" s="39" t="n">
        <v>4.0</v>
      </c>
      <c r="D77" s="97" t="n">
        <v>0.0</v>
      </c>
      <c r="E77" s="40"/>
      <c r="F77" s="98" t="n">
        <v>0.0</v>
      </c>
      <c r="G77" s="41"/>
      <c r="H77" s="97" t="n">
        <v>0.0</v>
      </c>
      <c r="I77" s="40"/>
      <c r="J77" s="98" t="n">
        <v>0.0</v>
      </c>
      <c r="K77" s="41"/>
      <c r="L77" s="97" t="n">
        <v>0.0</v>
      </c>
      <c r="M77" s="40"/>
      <c r="N77" s="98" t="n">
        <v>1.0</v>
      </c>
      <c r="O77" s="41"/>
      <c r="P77" s="97" t="n">
        <v>0.0</v>
      </c>
      <c r="Q77" s="40"/>
      <c r="R77" s="98" t="n">
        <v>0.0</v>
      </c>
      <c r="S77" s="41"/>
      <c r="T77" s="97" t="n">
        <v>0.0</v>
      </c>
      <c r="U77" s="40"/>
      <c r="V77" s="98" t="n">
        <v>0.0</v>
      </c>
      <c r="W77" s="41"/>
      <c r="X77" s="97" t="n">
        <v>0.0</v>
      </c>
      <c r="Y77" s="40"/>
      <c r="Z77" s="98" t="n">
        <v>0.0</v>
      </c>
      <c r="AA77" s="41"/>
      <c r="AB77" s="97" t="n">
        <v>0.0</v>
      </c>
      <c r="AC77" s="40"/>
      <c r="AD77" s="98" t="n">
        <v>0.0</v>
      </c>
      <c r="AE77" s="41"/>
      <c r="AF77" s="214" t="n">
        <v>0.0</v>
      </c>
      <c r="AG77" s="40"/>
      <c r="AH77" s="215" t="n">
        <v>0.0</v>
      </c>
      <c r="AI77" s="41"/>
      <c r="AJ77" s="97" t="n">
        <v>0.0</v>
      </c>
      <c r="AK77" s="40"/>
      <c r="AL77" s="98" t="n">
        <v>0.0</v>
      </c>
      <c r="AM77" s="41"/>
      <c r="AN77" s="97" t="n">
        <v>0.0</v>
      </c>
      <c r="AO77" s="40"/>
      <c r="AP77" s="98" t="n">
        <v>0.0</v>
      </c>
      <c r="AQ77" s="41"/>
      <c r="AR77" s="97" t="n">
        <v>0.0</v>
      </c>
      <c r="AS77" s="40"/>
      <c r="AT77" s="98" t="n">
        <v>0.0</v>
      </c>
      <c r="AU77" s="41"/>
      <c r="AV77" s="97" t="n">
        <v>0.0</v>
      </c>
      <c r="AW77" s="40"/>
      <c r="AX77" s="98" t="n">
        <v>0.0</v>
      </c>
      <c r="AY77" s="41"/>
      <c r="AZ77" s="44">
        <f>D77+H77+L77+P77+T77+X77+AB77+AF77+AJ77+AN77+AR77+AV77</f>
      </c>
      <c r="BA77" s="40"/>
      <c r="BB77" s="45">
        <f>F77+J77+N77+R77+V77+Z77+AD77+AH77+AL77+AP77+AT77+AX77</f>
      </c>
    </row>
    <row r="78" customHeight="true" ht="15.0">
      <c r="A78" s="28"/>
      <c r="B78" s="38"/>
      <c r="C78" s="39" t="n">
        <v>3.0</v>
      </c>
      <c r="D78" s="97" t="n">
        <v>0.0</v>
      </c>
      <c r="E78" s="40"/>
      <c r="F78" s="98" t="n">
        <v>0.0</v>
      </c>
      <c r="G78" s="41"/>
      <c r="H78" s="97" t="n">
        <v>0.0</v>
      </c>
      <c r="I78" s="40"/>
      <c r="J78" s="98" t="n">
        <v>0.0</v>
      </c>
      <c r="K78" s="41"/>
      <c r="L78" s="97" t="n">
        <v>0.0</v>
      </c>
      <c r="M78" s="40"/>
      <c r="N78" s="98" t="n">
        <v>0.0</v>
      </c>
      <c r="O78" s="41"/>
      <c r="P78" s="97" t="n">
        <v>0.0</v>
      </c>
      <c r="Q78" s="40"/>
      <c r="R78" s="98" t="n">
        <v>0.0</v>
      </c>
      <c r="S78" s="41"/>
      <c r="T78" s="97" t="n">
        <v>0.0</v>
      </c>
      <c r="U78" s="40"/>
      <c r="V78" s="98" t="n">
        <v>0.0</v>
      </c>
      <c r="W78" s="41"/>
      <c r="X78" s="97" t="n">
        <v>0.0</v>
      </c>
      <c r="Y78" s="40"/>
      <c r="Z78" s="98" t="n">
        <v>0.0</v>
      </c>
      <c r="AA78" s="41"/>
      <c r="AB78" s="97" t="n">
        <v>0.0</v>
      </c>
      <c r="AC78" s="40"/>
      <c r="AD78" s="98" t="n">
        <v>0.0</v>
      </c>
      <c r="AE78" s="41"/>
      <c r="AF78" s="216" t="n">
        <v>0.0</v>
      </c>
      <c r="AG78" s="40"/>
      <c r="AH78" s="217" t="n">
        <v>0.0</v>
      </c>
      <c r="AI78" s="41"/>
      <c r="AJ78" s="97" t="n">
        <v>0.0</v>
      </c>
      <c r="AK78" s="40"/>
      <c r="AL78" s="98" t="n">
        <v>0.0</v>
      </c>
      <c r="AM78" s="41"/>
      <c r="AN78" s="97" t="n">
        <v>0.0</v>
      </c>
      <c r="AO78" s="40"/>
      <c r="AP78" s="98" t="n">
        <v>0.0</v>
      </c>
      <c r="AQ78" s="41"/>
      <c r="AR78" s="97" t="n">
        <v>0.0</v>
      </c>
      <c r="AS78" s="40"/>
      <c r="AT78" s="98" t="n">
        <v>0.0</v>
      </c>
      <c r="AU78" s="41"/>
      <c r="AV78" s="97" t="n">
        <v>0.0</v>
      </c>
      <c r="AW78" s="40"/>
      <c r="AX78" s="98" t="n">
        <v>0.0</v>
      </c>
      <c r="AY78" s="41"/>
      <c r="AZ78" s="44">
        <f>D78+H78+L78+P78+T78+X78+AB78+AF78+AJ78+AN78+AR78+AV78</f>
      </c>
      <c r="BA78" s="40"/>
      <c r="BB78" s="45">
        <f>F78+J78+N78+R78+V78+Z78+AD78+AH78+AL78+AP78+AT78+AX78</f>
      </c>
    </row>
    <row r="79" customHeight="true" ht="15.0">
      <c r="A79" s="28"/>
      <c r="B79" s="38"/>
      <c r="C79" s="39" t="n">
        <v>2.0</v>
      </c>
      <c r="D79" s="97" t="n">
        <v>0.0</v>
      </c>
      <c r="E79" s="40"/>
      <c r="F79" s="98" t="n">
        <v>0.0</v>
      </c>
      <c r="G79" s="41"/>
      <c r="H79" s="97" t="n">
        <v>0.0</v>
      </c>
      <c r="I79" s="40"/>
      <c r="J79" s="98" t="n">
        <v>0.0</v>
      </c>
      <c r="K79" s="41"/>
      <c r="L79" s="97" t="n">
        <v>0.0</v>
      </c>
      <c r="M79" s="40"/>
      <c r="N79" s="98" t="n">
        <v>0.0</v>
      </c>
      <c r="O79" s="41"/>
      <c r="P79" s="97" t="n">
        <v>0.0</v>
      </c>
      <c r="Q79" s="40"/>
      <c r="R79" s="98" t="n">
        <v>0.0</v>
      </c>
      <c r="S79" s="41"/>
      <c r="T79" s="97" t="n">
        <v>0.0</v>
      </c>
      <c r="U79" s="40"/>
      <c r="V79" s="98" t="n">
        <v>0.0</v>
      </c>
      <c r="W79" s="41"/>
      <c r="X79" s="97" t="n">
        <v>0.0</v>
      </c>
      <c r="Y79" s="40"/>
      <c r="Z79" s="98" t="n">
        <v>0.0</v>
      </c>
      <c r="AA79" s="41"/>
      <c r="AB79" s="97" t="n">
        <v>0.0</v>
      </c>
      <c r="AC79" s="40"/>
      <c r="AD79" s="98" t="n">
        <v>0.0</v>
      </c>
      <c r="AE79" s="41"/>
      <c r="AF79" s="218" t="n">
        <v>0.0</v>
      </c>
      <c r="AG79" s="40"/>
      <c r="AH79" s="219" t="n">
        <v>0.0</v>
      </c>
      <c r="AI79" s="41"/>
      <c r="AJ79" s="97" t="n">
        <v>0.0</v>
      </c>
      <c r="AK79" s="40"/>
      <c r="AL79" s="98" t="n">
        <v>0.0</v>
      </c>
      <c r="AM79" s="41"/>
      <c r="AN79" s="97" t="n">
        <v>0.0</v>
      </c>
      <c r="AO79" s="40"/>
      <c r="AP79" s="98" t="n">
        <v>0.0</v>
      </c>
      <c r="AQ79" s="41"/>
      <c r="AR79" s="97" t="n">
        <v>0.0</v>
      </c>
      <c r="AS79" s="40"/>
      <c r="AT79" s="98" t="n">
        <v>0.0</v>
      </c>
      <c r="AU79" s="41"/>
      <c r="AV79" s="97" t="n">
        <v>0.0</v>
      </c>
      <c r="AW79" s="40"/>
      <c r="AX79" s="98" t="n">
        <v>0.0</v>
      </c>
      <c r="AY79" s="41"/>
      <c r="AZ79" s="44">
        <f>D79+H79+L79+P79+T79+X79+AB79+AF79+AJ79+AN79+AR79+AV79</f>
      </c>
      <c r="BA79" s="40"/>
      <c r="BB79" s="45">
        <f>F79+J79+N79+R79+V79+Z79+AD79+AH79+AL79+AP79+AT79+AX79</f>
      </c>
    </row>
    <row r="80" customHeight="true" ht="15.0">
      <c r="A80" s="28"/>
      <c r="B80" s="82"/>
      <c r="C80" s="158" t="n">
        <v>1.0</v>
      </c>
      <c r="D80" s="97" t="n">
        <v>0.0</v>
      </c>
      <c r="E80" s="83"/>
      <c r="F80" s="98" t="n">
        <v>0.0</v>
      </c>
      <c r="G80" s="84"/>
      <c r="H80" s="97" t="n">
        <v>0.0</v>
      </c>
      <c r="I80" s="83"/>
      <c r="J80" s="98" t="n">
        <v>0.0</v>
      </c>
      <c r="K80" s="84"/>
      <c r="L80" s="97" t="n">
        <v>0.0</v>
      </c>
      <c r="M80" s="83"/>
      <c r="N80" s="98" t="n">
        <v>0.0</v>
      </c>
      <c r="O80" s="84"/>
      <c r="P80" s="97" t="n">
        <v>0.0</v>
      </c>
      <c r="Q80" s="83"/>
      <c r="R80" s="98" t="n">
        <v>0.0</v>
      </c>
      <c r="S80" s="84"/>
      <c r="T80" s="97" t="n">
        <v>0.0</v>
      </c>
      <c r="U80" s="83"/>
      <c r="V80" s="98" t="n">
        <v>0.0</v>
      </c>
      <c r="W80" s="84"/>
      <c r="X80" s="97" t="n">
        <v>0.0</v>
      </c>
      <c r="Y80" s="83"/>
      <c r="Z80" s="98" t="n">
        <v>0.0</v>
      </c>
      <c r="AA80" s="84"/>
      <c r="AB80" s="97" t="n">
        <v>0.0</v>
      </c>
      <c r="AC80" s="83"/>
      <c r="AD80" s="98" t="n">
        <v>0.0</v>
      </c>
      <c r="AE80" s="84"/>
      <c r="AF80" s="220" t="n">
        <v>0.0</v>
      </c>
      <c r="AG80" s="83"/>
      <c r="AH80" s="221" t="n">
        <v>0.0</v>
      </c>
      <c r="AI80" s="84"/>
      <c r="AJ80" s="97" t="n">
        <v>0.0</v>
      </c>
      <c r="AK80" s="83"/>
      <c r="AL80" s="98" t="n">
        <v>0.0</v>
      </c>
      <c r="AM80" s="84"/>
      <c r="AN80" s="97" t="n">
        <v>0.0</v>
      </c>
      <c r="AO80" s="83"/>
      <c r="AP80" s="98" t="n">
        <v>0.0</v>
      </c>
      <c r="AQ80" s="84"/>
      <c r="AR80" s="97" t="n">
        <v>0.0</v>
      </c>
      <c r="AS80" s="83"/>
      <c r="AT80" s="98" t="n">
        <v>0.0</v>
      </c>
      <c r="AU80" s="84"/>
      <c r="AV80" s="97" t="n">
        <v>0.0</v>
      </c>
      <c r="AW80" s="83"/>
      <c r="AX80" s="98" t="n">
        <v>0.0</v>
      </c>
      <c r="AY80" s="84"/>
      <c r="AZ80" s="87">
        <f>D80+H80+L80+P80+T80+X80+AB80+AF80+AJ80+AN80+AR80+AV80</f>
      </c>
      <c r="BA80" s="83"/>
      <c r="BB80" s="88">
        <f>F80+J80+N80+R80+V80+Z80+AD80+AH80+AL80+AP80+AT80+AX80</f>
      </c>
    </row>
    <row r="81" customHeight="true" ht="15.0">
      <c r="A81" s="222"/>
      <c r="B81" s="223" t="s">
        <v>30</v>
      </c>
      <c r="C81" s="224"/>
      <c r="D81" s="225">
        <f>SUM(D68:D80)</f>
      </c>
      <c r="E81" s="225">
        <f>SUM(E68:E80)</f>
      </c>
      <c r="F81" s="225">
        <f>SUM(F68:F80)</f>
      </c>
      <c r="G81" s="225">
        <f>SUM(G68:G80)</f>
      </c>
      <c r="H81" s="225">
        <f>SUM(H68:H80)</f>
      </c>
      <c r="I81" s="225">
        <f>SUM(I68:I80)</f>
      </c>
      <c r="J81" s="225">
        <f>SUM(J68:J80)</f>
      </c>
      <c r="K81" s="225">
        <f>SUM(K68:K80)</f>
      </c>
      <c r="L81" s="225">
        <f>SUM(L68:L80)</f>
      </c>
      <c r="M81" s="225">
        <f>SUM(M68:M80)</f>
      </c>
      <c r="N81" s="225">
        <f>SUM(N68:N80)</f>
      </c>
      <c r="O81" s="225">
        <f>SUM(O68:O80)</f>
      </c>
      <c r="P81" s="225">
        <f>SUM(P68:P80)</f>
      </c>
      <c r="Q81" s="225">
        <f>SUM(Q68:Q80)</f>
      </c>
      <c r="R81" s="225">
        <f>SUM(R68:R80)</f>
      </c>
      <c r="S81" s="225">
        <f>SUM(S68:S80)</f>
      </c>
      <c r="T81" s="225">
        <f>SUM(T68:T80)</f>
      </c>
      <c r="U81" s="225">
        <f>SUM(U68:U80)</f>
      </c>
      <c r="V81" s="225">
        <f>SUM(V68:V80)</f>
      </c>
      <c r="W81" s="225">
        <f>SUM(W68:W80)</f>
      </c>
      <c r="X81" s="225">
        <f>SUM(X68:X80)</f>
      </c>
      <c r="Y81" s="225">
        <f>SUM(Y68:Y80)</f>
      </c>
      <c r="Z81" s="225">
        <f>SUM(Z68:Z80)</f>
      </c>
      <c r="AA81" s="225">
        <f>SUM(AA68:AA80)</f>
      </c>
      <c r="AB81" s="225">
        <f>SUM(AB68:AB80)</f>
      </c>
      <c r="AC81" s="225">
        <f>SUM(AC68:AC80)</f>
      </c>
      <c r="AD81" s="225">
        <f>SUM(AD68:AD80)</f>
      </c>
      <c r="AE81" s="225">
        <f>SUM(AE68:AE80)</f>
      </c>
      <c r="AF81" s="225">
        <f>SUM(AF68:AF80)</f>
      </c>
      <c r="AG81" s="225">
        <f>SUM(AG68:AG80)</f>
      </c>
      <c r="AH81" s="225">
        <f>SUM(AH68:AH80)</f>
      </c>
      <c r="AI81" s="225">
        <f>SUM(AI68:AI80)</f>
      </c>
      <c r="AJ81" s="225">
        <f>SUM(AJ68:AJ80)</f>
      </c>
      <c r="AK81" s="225">
        <f>SUM(AK68:AK80)</f>
      </c>
      <c r="AL81" s="225">
        <f>SUM(AL68:AL80)</f>
      </c>
      <c r="AM81" s="225">
        <f>SUM(AM68:AM80)</f>
      </c>
      <c r="AN81" s="225">
        <f>SUM(AN68:AN80)</f>
      </c>
      <c r="AO81" s="225">
        <f>SUM(AO68:AO80)</f>
      </c>
      <c r="AP81" s="225">
        <f>SUM(AP68:AP80)</f>
      </c>
      <c r="AQ81" s="225">
        <f>SUM(AQ68:AQ80)</f>
      </c>
      <c r="AR81" s="225">
        <f>SUM(AR68:AR80)</f>
      </c>
      <c r="AS81" s="225">
        <f>SUM(AS68:AS80)</f>
      </c>
      <c r="AT81" s="225">
        <f>SUM(AT68:AT80)</f>
      </c>
      <c r="AU81" s="225">
        <f>SUM(AU68:AU80)</f>
      </c>
      <c r="AV81" s="225">
        <f>SUM(AV68:AV80)</f>
      </c>
      <c r="AW81" s="225">
        <f>SUM(AW68:AW80)</f>
      </c>
      <c r="AX81" s="225">
        <f>SUM(AX68:AX80)</f>
      </c>
      <c r="AY81" s="225">
        <f>SUM(AY68:AY80)</f>
      </c>
      <c r="AZ81" s="225">
        <f>SUM(AZ68:AZ80)</f>
      </c>
      <c r="BA81" s="225"/>
      <c r="BB81" s="226">
        <f>SUM(BB68:BB80)</f>
      </c>
    </row>
    <row r="82" customHeight="true" ht="15.0">
      <c r="A82" s="163" t="s">
        <v>35</v>
      </c>
      <c r="B82" s="164"/>
      <c r="C82" s="162"/>
      <c r="D82" s="131">
        <f>D81+D67</f>
      </c>
      <c r="E82" s="131">
        <f>E81+E67</f>
      </c>
      <c r="F82" s="131">
        <f>F81+F67</f>
      </c>
      <c r="G82" s="131">
        <f>G81+G67</f>
      </c>
      <c r="H82" s="131">
        <f>H81+H67</f>
      </c>
      <c r="I82" s="131">
        <f>I81+I67</f>
      </c>
      <c r="J82" s="131">
        <f>J81+J67</f>
      </c>
      <c r="K82" s="131">
        <f>K81+K67</f>
      </c>
      <c r="L82" s="131">
        <f>L81+L67</f>
      </c>
      <c r="M82" s="131">
        <f>M81+M67</f>
      </c>
      <c r="N82" s="131">
        <f>N81+N67</f>
      </c>
      <c r="O82" s="131">
        <f>O81+O67</f>
      </c>
      <c r="P82" s="131">
        <f>P81+P67</f>
      </c>
      <c r="Q82" s="131">
        <f>Q81+Q67</f>
      </c>
      <c r="R82" s="131">
        <f>R81+R67</f>
      </c>
      <c r="S82" s="131">
        <f>S81+S67</f>
      </c>
      <c r="T82" s="131">
        <f>T81+T67</f>
      </c>
      <c r="U82" s="131">
        <f>U81+U67</f>
      </c>
      <c r="V82" s="131">
        <f>V81+V67</f>
      </c>
      <c r="W82" s="131">
        <f>W81+W67</f>
      </c>
      <c r="X82" s="131">
        <f>X81+X67</f>
      </c>
      <c r="Y82" s="131">
        <f>Y81+Y67</f>
      </c>
      <c r="Z82" s="131">
        <f>Z81+Z67</f>
      </c>
      <c r="AA82" s="131">
        <f>AA81+AA67</f>
      </c>
      <c r="AB82" s="131">
        <f>AB81+AB67</f>
      </c>
      <c r="AC82" s="131">
        <f>AC81+AC67</f>
      </c>
      <c r="AD82" s="131">
        <f>AD81+AD67</f>
      </c>
      <c r="AE82" s="131">
        <f>AE81+AE67</f>
      </c>
      <c r="AF82" s="131">
        <f>AF81+AF67</f>
      </c>
      <c r="AG82" s="131">
        <f>AG81+AG67</f>
      </c>
      <c r="AH82" s="131">
        <f>AH81+AH67</f>
      </c>
      <c r="AI82" s="131">
        <f>AI81+AI67</f>
      </c>
      <c r="AJ82" s="131">
        <f>AJ81+AJ67</f>
      </c>
      <c r="AK82" s="131">
        <f>AK81+AK67</f>
      </c>
      <c r="AL82" s="131">
        <f>AL81+AL67</f>
      </c>
      <c r="AM82" s="131">
        <f>AM81+AM67</f>
      </c>
      <c r="AN82" s="131">
        <f>AN81+AN67</f>
      </c>
      <c r="AO82" s="131">
        <f>AO81+AO67</f>
      </c>
      <c r="AP82" s="131">
        <f>AP81+AP67</f>
      </c>
      <c r="AQ82" s="131">
        <f>AQ81+AQ67</f>
      </c>
      <c r="AR82" s="131">
        <f>AR81+AR67</f>
      </c>
      <c r="AS82" s="131">
        <f>AS81+AS67</f>
      </c>
      <c r="AT82" s="131">
        <f>AT81+AT67</f>
      </c>
      <c r="AU82" s="131">
        <f>AU81+AU67</f>
      </c>
      <c r="AV82" s="131">
        <f>AV81+AV67</f>
      </c>
      <c r="AW82" s="131">
        <f>AW81+AW67</f>
      </c>
      <c r="AX82" s="131">
        <f>AX81+AX67</f>
      </c>
      <c r="AY82" s="131">
        <f>AY81+AY67</f>
      </c>
      <c r="AZ82" s="131">
        <f>AZ81+AZ67</f>
      </c>
      <c r="BA82" s="131"/>
      <c r="BB82" s="132">
        <f>BB81+BB67</f>
      </c>
    </row>
    <row r="83" customHeight="true" ht="15.0">
      <c r="A83" s="163" t="s">
        <v>36</v>
      </c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</row>
    <row r="84" customHeight="true" ht="15.0">
      <c r="A84" s="165" t="s">
        <v>24</v>
      </c>
      <c r="B84" s="38" t="s">
        <v>25</v>
      </c>
      <c r="C84" s="69" t="n">
        <v>13.0</v>
      </c>
      <c r="D84" s="74" t="n">
        <v>0.0</v>
      </c>
      <c r="E84" s="70"/>
      <c r="F84" s="70" t="n">
        <v>0.0</v>
      </c>
      <c r="G84" s="71"/>
      <c r="H84" s="74" t="n">
        <v>0.0</v>
      </c>
      <c r="I84" s="70"/>
      <c r="J84" s="70" t="n">
        <v>0.0</v>
      </c>
      <c r="K84" s="71"/>
      <c r="L84" s="74" t="n">
        <v>0.0</v>
      </c>
      <c r="M84" s="70"/>
      <c r="N84" s="70" t="n">
        <v>0.0</v>
      </c>
      <c r="O84" s="71"/>
      <c r="P84" s="74" t="n">
        <v>0.0</v>
      </c>
      <c r="Q84" s="70"/>
      <c r="R84" s="70" t="n">
        <v>0.0</v>
      </c>
      <c r="S84" s="71"/>
      <c r="T84" s="74" t="n">
        <v>0.0</v>
      </c>
      <c r="U84" s="70"/>
      <c r="V84" s="70" t="n">
        <v>0.0</v>
      </c>
      <c r="W84" s="71"/>
      <c r="X84" s="74" t="n">
        <v>0.0</v>
      </c>
      <c r="Y84" s="70"/>
      <c r="Z84" s="70" t="n">
        <v>0.0</v>
      </c>
      <c r="AA84" s="71"/>
      <c r="AB84" s="74" t="n">
        <v>0.0</v>
      </c>
      <c r="AC84" s="70"/>
      <c r="AD84" s="70" t="n">
        <v>0.0</v>
      </c>
      <c r="AE84" s="71"/>
      <c r="AF84" s="227" t="n">
        <v>0.0</v>
      </c>
      <c r="AG84" s="70"/>
      <c r="AH84" s="228" t="n">
        <v>0.0</v>
      </c>
      <c r="AI84" s="71"/>
      <c r="AJ84" s="74" t="n">
        <v>0.0</v>
      </c>
      <c r="AK84" s="70"/>
      <c r="AL84" s="70" t="n">
        <v>0.0</v>
      </c>
      <c r="AM84" s="71"/>
      <c r="AN84" s="74" t="n">
        <v>0.0</v>
      </c>
      <c r="AO84" s="70"/>
      <c r="AP84" s="70" t="n">
        <v>0.0</v>
      </c>
      <c r="AQ84" s="71"/>
      <c r="AR84" s="74" t="n">
        <v>0.0</v>
      </c>
      <c r="AS84" s="70"/>
      <c r="AT84" s="70" t="n">
        <v>0.0</v>
      </c>
      <c r="AU84" s="71"/>
      <c r="AV84" s="74" t="n">
        <v>0.0</v>
      </c>
      <c r="AW84" s="70"/>
      <c r="AX84" s="70" t="n">
        <v>0.0</v>
      </c>
      <c r="AY84" s="71"/>
      <c r="AZ84" s="74">
        <f>D84+H84+L84+P84+T84+X84+AB84+AF84+AJ84+AN84+AR84+AV84</f>
      </c>
      <c r="BA84" s="70"/>
      <c r="BB84" s="75">
        <f>F84+J84+N84+R84+V84+Z84+AD84+AH84+AL84+AP84+AT84+AX84</f>
      </c>
    </row>
    <row r="85" customHeight="true" ht="15.0">
      <c r="A85" s="28"/>
      <c r="B85" s="38"/>
      <c r="C85" s="39" t="n">
        <v>12.0</v>
      </c>
      <c r="D85" s="74" t="n">
        <v>0.0</v>
      </c>
      <c r="E85" s="40"/>
      <c r="F85" s="70" t="n">
        <v>0.0</v>
      </c>
      <c r="G85" s="41"/>
      <c r="H85" s="74" t="n">
        <v>0.0</v>
      </c>
      <c r="I85" s="40"/>
      <c r="J85" s="70" t="n">
        <v>0.0</v>
      </c>
      <c r="K85" s="41"/>
      <c r="L85" s="74" t="n">
        <v>0.0</v>
      </c>
      <c r="M85" s="40"/>
      <c r="N85" s="70" t="n">
        <v>0.0</v>
      </c>
      <c r="O85" s="41"/>
      <c r="P85" s="74" t="n">
        <v>0.0</v>
      </c>
      <c r="Q85" s="40"/>
      <c r="R85" s="70" t="n">
        <v>0.0</v>
      </c>
      <c r="S85" s="41"/>
      <c r="T85" s="74" t="n">
        <v>0.0</v>
      </c>
      <c r="U85" s="40"/>
      <c r="V85" s="70" t="n">
        <v>0.0</v>
      </c>
      <c r="W85" s="41"/>
      <c r="X85" s="74" t="n">
        <v>0.0</v>
      </c>
      <c r="Y85" s="40"/>
      <c r="Z85" s="70" t="n">
        <v>0.0</v>
      </c>
      <c r="AA85" s="41"/>
      <c r="AB85" s="74" t="n">
        <v>0.0</v>
      </c>
      <c r="AC85" s="40"/>
      <c r="AD85" s="70" t="n">
        <v>0.0</v>
      </c>
      <c r="AE85" s="41"/>
      <c r="AF85" s="229" t="n">
        <v>0.0</v>
      </c>
      <c r="AG85" s="40"/>
      <c r="AH85" s="230" t="n">
        <v>0.0</v>
      </c>
      <c r="AI85" s="41"/>
      <c r="AJ85" s="74" t="n">
        <v>0.0</v>
      </c>
      <c r="AK85" s="40"/>
      <c r="AL85" s="70" t="n">
        <v>0.0</v>
      </c>
      <c r="AM85" s="41"/>
      <c r="AN85" s="74" t="n">
        <v>0.0</v>
      </c>
      <c r="AO85" s="40"/>
      <c r="AP85" s="70" t="n">
        <v>0.0</v>
      </c>
      <c r="AQ85" s="41"/>
      <c r="AR85" s="74" t="n">
        <v>0.0</v>
      </c>
      <c r="AS85" s="40"/>
      <c r="AT85" s="70" t="n">
        <v>0.0</v>
      </c>
      <c r="AU85" s="41"/>
      <c r="AV85" s="74" t="n">
        <v>0.0</v>
      </c>
      <c r="AW85" s="40"/>
      <c r="AX85" s="70" t="n">
        <v>0.0</v>
      </c>
      <c r="AY85" s="41"/>
      <c r="AZ85" s="44">
        <f>D85+H85+L85+P85+T85+X85+AB85+AF85+AJ85+AN85+AR85+AV85</f>
      </c>
      <c r="BA85" s="40"/>
      <c r="BB85" s="45">
        <f>F85+J85+N85+R85+V85+Z85+AD85+AH85+AL85+AP85+AT85+AX85</f>
      </c>
    </row>
    <row r="86" customHeight="true" ht="15.0">
      <c r="A86" s="28"/>
      <c r="B86" s="46"/>
      <c r="C86" s="47" t="n">
        <v>11.0</v>
      </c>
      <c r="D86" s="74" t="n">
        <v>0.0</v>
      </c>
      <c r="E86" s="48"/>
      <c r="F86" s="70" t="n">
        <v>0.0</v>
      </c>
      <c r="G86" s="49"/>
      <c r="H86" s="74" t="n">
        <v>0.0</v>
      </c>
      <c r="I86" s="48"/>
      <c r="J86" s="70" t="n">
        <v>0.0</v>
      </c>
      <c r="K86" s="49"/>
      <c r="L86" s="74" t="n">
        <v>0.0</v>
      </c>
      <c r="M86" s="48"/>
      <c r="N86" s="70" t="n">
        <v>0.0</v>
      </c>
      <c r="O86" s="49"/>
      <c r="P86" s="74" t="n">
        <v>0.0</v>
      </c>
      <c r="Q86" s="48"/>
      <c r="R86" s="70" t="n">
        <v>0.0</v>
      </c>
      <c r="S86" s="49"/>
      <c r="T86" s="74" t="n">
        <v>0.0</v>
      </c>
      <c r="U86" s="48"/>
      <c r="V86" s="70" t="n">
        <v>0.0</v>
      </c>
      <c r="W86" s="49"/>
      <c r="X86" s="74" t="n">
        <v>0.0</v>
      </c>
      <c r="Y86" s="48"/>
      <c r="Z86" s="70" t="n">
        <v>0.0</v>
      </c>
      <c r="AA86" s="49"/>
      <c r="AB86" s="74" t="n">
        <v>0.0</v>
      </c>
      <c r="AC86" s="48"/>
      <c r="AD86" s="70" t="n">
        <v>0.0</v>
      </c>
      <c r="AE86" s="49"/>
      <c r="AF86" s="231" t="n">
        <v>0.0</v>
      </c>
      <c r="AG86" s="48"/>
      <c r="AH86" s="232" t="n">
        <v>0.0</v>
      </c>
      <c r="AI86" s="49"/>
      <c r="AJ86" s="74" t="n">
        <v>0.0</v>
      </c>
      <c r="AK86" s="48"/>
      <c r="AL86" s="70" t="n">
        <v>0.0</v>
      </c>
      <c r="AM86" s="49"/>
      <c r="AN86" s="74" t="n">
        <v>0.0</v>
      </c>
      <c r="AO86" s="48"/>
      <c r="AP86" s="70" t="n">
        <v>0.0</v>
      </c>
      <c r="AQ86" s="49"/>
      <c r="AR86" s="74" t="n">
        <v>0.0</v>
      </c>
      <c r="AS86" s="48"/>
      <c r="AT86" s="70" t="n">
        <v>0.0</v>
      </c>
      <c r="AU86" s="49"/>
      <c r="AV86" s="74" t="n">
        <v>0.0</v>
      </c>
      <c r="AW86" s="48"/>
      <c r="AX86" s="70" t="n">
        <v>0.0</v>
      </c>
      <c r="AY86" s="49"/>
      <c r="AZ86" s="52">
        <f>D86+H86+L86+P86+T86+X86+AB86+AF86+AJ86+AN86+AR86+AV86</f>
      </c>
      <c r="BA86" s="48"/>
      <c r="BB86" s="53">
        <f>F86+J86+N86+R86+V86+Z86+AD86+AH86+AL86+AP86+AT86+AX86</f>
      </c>
    </row>
    <row r="87" customHeight="true" ht="15.0">
      <c r="A87" s="28"/>
      <c r="B87" s="29" t="s">
        <v>26</v>
      </c>
      <c r="C87" s="30" t="n">
        <v>10.0</v>
      </c>
      <c r="D87" s="74" t="n">
        <v>0.0</v>
      </c>
      <c r="E87" s="32"/>
      <c r="F87" s="70" t="n">
        <v>0.0</v>
      </c>
      <c r="G87" s="33"/>
      <c r="H87" s="74" t="n">
        <v>0.0</v>
      </c>
      <c r="I87" s="32"/>
      <c r="J87" s="70" t="n">
        <v>0.0</v>
      </c>
      <c r="K87" s="33"/>
      <c r="L87" s="74" t="n">
        <v>0.0</v>
      </c>
      <c r="M87" s="32"/>
      <c r="N87" s="70" t="n">
        <v>0.0</v>
      </c>
      <c r="O87" s="33"/>
      <c r="P87" s="74" t="n">
        <v>0.0</v>
      </c>
      <c r="Q87" s="32"/>
      <c r="R87" s="70" t="n">
        <v>0.0</v>
      </c>
      <c r="S87" s="33"/>
      <c r="T87" s="74" t="n">
        <v>0.0</v>
      </c>
      <c r="U87" s="32"/>
      <c r="V87" s="70" t="n">
        <v>0.0</v>
      </c>
      <c r="W87" s="33"/>
      <c r="X87" s="74" t="n">
        <v>0.0</v>
      </c>
      <c r="Y87" s="32"/>
      <c r="Z87" s="70" t="n">
        <v>0.0</v>
      </c>
      <c r="AA87" s="33"/>
      <c r="AB87" s="74" t="n">
        <v>0.0</v>
      </c>
      <c r="AC87" s="32"/>
      <c r="AD87" s="70" t="n">
        <v>0.0</v>
      </c>
      <c r="AE87" s="33"/>
      <c r="AF87" s="233" t="n">
        <v>0.0</v>
      </c>
      <c r="AG87" s="32"/>
      <c r="AH87" s="234" t="n">
        <v>0.0</v>
      </c>
      <c r="AI87" s="33"/>
      <c r="AJ87" s="74" t="n">
        <v>0.0</v>
      </c>
      <c r="AK87" s="32"/>
      <c r="AL87" s="70" t="n">
        <v>0.0</v>
      </c>
      <c r="AM87" s="33"/>
      <c r="AN87" s="74" t="n">
        <v>0.0</v>
      </c>
      <c r="AO87" s="32"/>
      <c r="AP87" s="70" t="n">
        <v>0.0</v>
      </c>
      <c r="AQ87" s="33"/>
      <c r="AR87" s="74" t="n">
        <v>0.0</v>
      </c>
      <c r="AS87" s="32"/>
      <c r="AT87" s="70" t="n">
        <v>0.0</v>
      </c>
      <c r="AU87" s="33"/>
      <c r="AV87" s="74" t="n">
        <v>0.0</v>
      </c>
      <c r="AW87" s="32"/>
      <c r="AX87" s="70" t="n">
        <v>0.0</v>
      </c>
      <c r="AY87" s="33"/>
      <c r="AZ87" s="31">
        <f>D87+H87+L87+P87+T87+X87+AB87+AF87+AJ87+AN87+AR87+AV87</f>
      </c>
      <c r="BA87" s="32"/>
      <c r="BB87" s="36">
        <f>F87+J87+N87+R87+V87+Z87+AD87+AH87+AL87+AP87+AT87+AX87</f>
      </c>
    </row>
    <row r="88" customHeight="true" ht="15.0">
      <c r="A88" s="28"/>
      <c r="B88" s="38"/>
      <c r="C88" s="39" t="n">
        <v>9.0</v>
      </c>
      <c r="D88" s="74" t="n">
        <v>0.0</v>
      </c>
      <c r="E88" s="40"/>
      <c r="F88" s="70" t="n">
        <v>0.0</v>
      </c>
      <c r="G88" s="41"/>
      <c r="H88" s="74" t="n">
        <v>0.0</v>
      </c>
      <c r="I88" s="40"/>
      <c r="J88" s="70" t="n">
        <v>0.0</v>
      </c>
      <c r="K88" s="41"/>
      <c r="L88" s="74" t="n">
        <v>0.0</v>
      </c>
      <c r="M88" s="40"/>
      <c r="N88" s="70" t="n">
        <v>0.0</v>
      </c>
      <c r="O88" s="41"/>
      <c r="P88" s="74" t="n">
        <v>0.0</v>
      </c>
      <c r="Q88" s="40"/>
      <c r="R88" s="70" t="n">
        <v>0.0</v>
      </c>
      <c r="S88" s="41"/>
      <c r="T88" s="74" t="n">
        <v>0.0</v>
      </c>
      <c r="U88" s="40"/>
      <c r="V88" s="70" t="n">
        <v>0.0</v>
      </c>
      <c r="W88" s="41"/>
      <c r="X88" s="74" t="n">
        <v>0.0</v>
      </c>
      <c r="Y88" s="40"/>
      <c r="Z88" s="70" t="n">
        <v>0.0</v>
      </c>
      <c r="AA88" s="41"/>
      <c r="AB88" s="74" t="n">
        <v>0.0</v>
      </c>
      <c r="AC88" s="40"/>
      <c r="AD88" s="70" t="n">
        <v>0.0</v>
      </c>
      <c r="AE88" s="41"/>
      <c r="AF88" s="235" t="n">
        <v>0.0</v>
      </c>
      <c r="AG88" s="40"/>
      <c r="AH88" s="236" t="n">
        <v>0.0</v>
      </c>
      <c r="AI88" s="41"/>
      <c r="AJ88" s="74" t="n">
        <v>0.0</v>
      </c>
      <c r="AK88" s="40"/>
      <c r="AL88" s="70" t="n">
        <v>0.0</v>
      </c>
      <c r="AM88" s="41"/>
      <c r="AN88" s="74" t="n">
        <v>0.0</v>
      </c>
      <c r="AO88" s="40"/>
      <c r="AP88" s="70" t="n">
        <v>0.0</v>
      </c>
      <c r="AQ88" s="41"/>
      <c r="AR88" s="74" t="n">
        <v>0.0</v>
      </c>
      <c r="AS88" s="40"/>
      <c r="AT88" s="70" t="n">
        <v>0.0</v>
      </c>
      <c r="AU88" s="41"/>
      <c r="AV88" s="74" t="n">
        <v>0.0</v>
      </c>
      <c r="AW88" s="40"/>
      <c r="AX88" s="70" t="n">
        <v>0.0</v>
      </c>
      <c r="AY88" s="41"/>
      <c r="AZ88" s="44">
        <f>D88+H88+L88+P88+T88+X88+AB88+AF88+AJ88+AN88+AR88+AV88</f>
      </c>
      <c r="BA88" s="40"/>
      <c r="BB88" s="45">
        <f>F88+J88+N88+R88+V88+Z88+AD88+AH88+AL88+AP88+AT88+AX88</f>
      </c>
    </row>
    <row r="89" customHeight="true" ht="15.0">
      <c r="A89" s="28"/>
      <c r="B89" s="38"/>
      <c r="C89" s="39" t="n">
        <v>8.0</v>
      </c>
      <c r="D89" s="74" t="n">
        <v>0.0</v>
      </c>
      <c r="E89" s="40"/>
      <c r="F89" s="70" t="n">
        <v>0.0</v>
      </c>
      <c r="G89" s="41"/>
      <c r="H89" s="74" t="n">
        <v>0.0</v>
      </c>
      <c r="I89" s="40"/>
      <c r="J89" s="70" t="n">
        <v>0.0</v>
      </c>
      <c r="K89" s="41"/>
      <c r="L89" s="74" t="n">
        <v>0.0</v>
      </c>
      <c r="M89" s="40"/>
      <c r="N89" s="70" t="n">
        <v>0.0</v>
      </c>
      <c r="O89" s="41"/>
      <c r="P89" s="74" t="n">
        <v>0.0</v>
      </c>
      <c r="Q89" s="40"/>
      <c r="R89" s="70" t="n">
        <v>0.0</v>
      </c>
      <c r="S89" s="41"/>
      <c r="T89" s="74" t="n">
        <v>0.0</v>
      </c>
      <c r="U89" s="40"/>
      <c r="V89" s="70" t="n">
        <v>0.0</v>
      </c>
      <c r="W89" s="41"/>
      <c r="X89" s="74" t="n">
        <v>0.0</v>
      </c>
      <c r="Y89" s="40"/>
      <c r="Z89" s="70" t="n">
        <v>0.0</v>
      </c>
      <c r="AA89" s="41"/>
      <c r="AB89" s="74" t="n">
        <v>0.0</v>
      </c>
      <c r="AC89" s="40"/>
      <c r="AD89" s="70" t="n">
        <v>0.0</v>
      </c>
      <c r="AE89" s="41"/>
      <c r="AF89" s="237" t="n">
        <v>0.0</v>
      </c>
      <c r="AG89" s="40"/>
      <c r="AH89" s="238" t="n">
        <v>0.0</v>
      </c>
      <c r="AI89" s="41"/>
      <c r="AJ89" s="74" t="n">
        <v>0.0</v>
      </c>
      <c r="AK89" s="40"/>
      <c r="AL89" s="70" t="n">
        <v>0.0</v>
      </c>
      <c r="AM89" s="41"/>
      <c r="AN89" s="74" t="n">
        <v>0.0</v>
      </c>
      <c r="AO89" s="40"/>
      <c r="AP89" s="70" t="n">
        <v>0.0</v>
      </c>
      <c r="AQ89" s="41"/>
      <c r="AR89" s="74" t="n">
        <v>0.0</v>
      </c>
      <c r="AS89" s="40"/>
      <c r="AT89" s="70" t="n">
        <v>0.0</v>
      </c>
      <c r="AU89" s="41"/>
      <c r="AV89" s="74" t="n">
        <v>0.0</v>
      </c>
      <c r="AW89" s="40"/>
      <c r="AX89" s="70" t="n">
        <v>0.0</v>
      </c>
      <c r="AY89" s="41"/>
      <c r="AZ89" s="44">
        <f>D89+H89+L89+P89+T89+X89+AB89+AF89+AJ89+AN89+AR89+AV89</f>
      </c>
      <c r="BA89" s="40"/>
      <c r="BB89" s="45">
        <f>F89+J89+N89+R89+V89+Z89+AD89+AH89+AL89+AP89+AT89+AX89</f>
      </c>
    </row>
    <row r="90" customHeight="true" ht="15.0">
      <c r="A90" s="28"/>
      <c r="B90" s="38"/>
      <c r="C90" s="39" t="n">
        <v>7.0</v>
      </c>
      <c r="D90" s="74" t="n">
        <v>0.0</v>
      </c>
      <c r="E90" s="40"/>
      <c r="F90" s="70" t="n">
        <v>0.0</v>
      </c>
      <c r="G90" s="41"/>
      <c r="H90" s="74" t="n">
        <v>0.0</v>
      </c>
      <c r="I90" s="40"/>
      <c r="J90" s="70" t="n">
        <v>0.0</v>
      </c>
      <c r="K90" s="41"/>
      <c r="L90" s="74" t="n">
        <v>0.0</v>
      </c>
      <c r="M90" s="40"/>
      <c r="N90" s="70" t="n">
        <v>0.0</v>
      </c>
      <c r="O90" s="41"/>
      <c r="P90" s="74" t="n">
        <v>0.0</v>
      </c>
      <c r="Q90" s="40"/>
      <c r="R90" s="70" t="n">
        <v>0.0</v>
      </c>
      <c r="S90" s="41"/>
      <c r="T90" s="74" t="n">
        <v>0.0</v>
      </c>
      <c r="U90" s="40"/>
      <c r="V90" s="70" t="n">
        <v>0.0</v>
      </c>
      <c r="W90" s="41"/>
      <c r="X90" s="74" t="n">
        <v>0.0</v>
      </c>
      <c r="Y90" s="40"/>
      <c r="Z90" s="70" t="n">
        <v>0.0</v>
      </c>
      <c r="AA90" s="41"/>
      <c r="AB90" s="74" t="n">
        <v>0.0</v>
      </c>
      <c r="AC90" s="40"/>
      <c r="AD90" s="70" t="n">
        <v>0.0</v>
      </c>
      <c r="AE90" s="41"/>
      <c r="AF90" s="239" t="n">
        <v>0.0</v>
      </c>
      <c r="AG90" s="40"/>
      <c r="AH90" s="240" t="n">
        <v>0.0</v>
      </c>
      <c r="AI90" s="41"/>
      <c r="AJ90" s="74" t="n">
        <v>0.0</v>
      </c>
      <c r="AK90" s="40"/>
      <c r="AL90" s="70" t="n">
        <v>0.0</v>
      </c>
      <c r="AM90" s="41"/>
      <c r="AN90" s="74" t="n">
        <v>0.0</v>
      </c>
      <c r="AO90" s="40"/>
      <c r="AP90" s="70" t="n">
        <v>0.0</v>
      </c>
      <c r="AQ90" s="41"/>
      <c r="AR90" s="74" t="n">
        <v>0.0</v>
      </c>
      <c r="AS90" s="40"/>
      <c r="AT90" s="70" t="n">
        <v>0.0</v>
      </c>
      <c r="AU90" s="41"/>
      <c r="AV90" s="74" t="n">
        <v>0.0</v>
      </c>
      <c r="AW90" s="40"/>
      <c r="AX90" s="70" t="n">
        <v>0.0</v>
      </c>
      <c r="AY90" s="41"/>
      <c r="AZ90" s="44">
        <f>D90+H90+L90+P90+T90+X90+AB90+AF90+AJ90+AN90+AR90+AV90</f>
      </c>
      <c r="BA90" s="40"/>
      <c r="BB90" s="45">
        <f>F90+J90+N90+R90+V90+Z90+AD90+AH90+AL90+AP90+AT90+AX90</f>
      </c>
    </row>
    <row r="91" customHeight="true" ht="15.0">
      <c r="A91" s="28"/>
      <c r="B91" s="46"/>
      <c r="C91" s="62" t="n">
        <v>6.0</v>
      </c>
      <c r="D91" s="74" t="n">
        <v>0.0</v>
      </c>
      <c r="E91" s="63"/>
      <c r="F91" s="70" t="n">
        <v>0.0</v>
      </c>
      <c r="G91" s="64"/>
      <c r="H91" s="74" t="n">
        <v>0.0</v>
      </c>
      <c r="I91" s="63"/>
      <c r="J91" s="70" t="n">
        <v>0.0</v>
      </c>
      <c r="K91" s="64"/>
      <c r="L91" s="74" t="n">
        <v>0.0</v>
      </c>
      <c r="M91" s="63"/>
      <c r="N91" s="70" t="n">
        <v>0.0</v>
      </c>
      <c r="O91" s="64"/>
      <c r="P91" s="74" t="n">
        <v>0.0</v>
      </c>
      <c r="Q91" s="63"/>
      <c r="R91" s="70" t="n">
        <v>0.0</v>
      </c>
      <c r="S91" s="64"/>
      <c r="T91" s="74" t="n">
        <v>0.0</v>
      </c>
      <c r="U91" s="63"/>
      <c r="V91" s="70" t="n">
        <v>0.0</v>
      </c>
      <c r="W91" s="64"/>
      <c r="X91" s="74" t="n">
        <v>0.0</v>
      </c>
      <c r="Y91" s="63"/>
      <c r="Z91" s="70" t="n">
        <v>0.0</v>
      </c>
      <c r="AA91" s="64"/>
      <c r="AB91" s="74" t="n">
        <v>0.0</v>
      </c>
      <c r="AC91" s="63"/>
      <c r="AD91" s="70" t="n">
        <v>0.0</v>
      </c>
      <c r="AE91" s="64"/>
      <c r="AF91" s="241" t="n">
        <v>0.0</v>
      </c>
      <c r="AG91" s="63"/>
      <c r="AH91" s="242" t="n">
        <v>0.0</v>
      </c>
      <c r="AI91" s="64"/>
      <c r="AJ91" s="74" t="n">
        <v>0.0</v>
      </c>
      <c r="AK91" s="63"/>
      <c r="AL91" s="70" t="n">
        <v>0.0</v>
      </c>
      <c r="AM91" s="64"/>
      <c r="AN91" s="74" t="n">
        <v>0.0</v>
      </c>
      <c r="AO91" s="63"/>
      <c r="AP91" s="70" t="n">
        <v>0.0</v>
      </c>
      <c r="AQ91" s="64"/>
      <c r="AR91" s="74" t="n">
        <v>0.0</v>
      </c>
      <c r="AS91" s="63"/>
      <c r="AT91" s="70" t="n">
        <v>0.0</v>
      </c>
      <c r="AU91" s="64"/>
      <c r="AV91" s="74" t="n">
        <v>0.0</v>
      </c>
      <c r="AW91" s="63"/>
      <c r="AX91" s="70" t="n">
        <v>0.0</v>
      </c>
      <c r="AY91" s="64"/>
      <c r="AZ91" s="67">
        <f>D91+H91+L91+P91+T91+X91+AB91+AF91+AJ91+AN91+AR91+AV91</f>
      </c>
      <c r="BA91" s="63"/>
      <c r="BB91" s="68">
        <f>F91+J91+N91+R91+V91+Z91+AD91+AH91+AL91+AP91+AT91+AX91</f>
      </c>
    </row>
    <row r="92" customHeight="true" ht="15.0">
      <c r="A92" s="28"/>
      <c r="B92" s="29" t="s">
        <v>27</v>
      </c>
      <c r="C92" s="69" t="n">
        <v>5.0</v>
      </c>
      <c r="D92" s="74" t="n">
        <v>0.0</v>
      </c>
      <c r="E92" s="70"/>
      <c r="F92" s="70" t="n">
        <v>0.0</v>
      </c>
      <c r="G92" s="71"/>
      <c r="H92" s="74" t="n">
        <v>0.0</v>
      </c>
      <c r="I92" s="70"/>
      <c r="J92" s="70" t="n">
        <v>0.0</v>
      </c>
      <c r="K92" s="71"/>
      <c r="L92" s="74" t="n">
        <v>0.0</v>
      </c>
      <c r="M92" s="70"/>
      <c r="N92" s="70" t="n">
        <v>0.0</v>
      </c>
      <c r="O92" s="71"/>
      <c r="P92" s="74" t="n">
        <v>0.0</v>
      </c>
      <c r="Q92" s="70"/>
      <c r="R92" s="70" t="n">
        <v>0.0</v>
      </c>
      <c r="S92" s="71"/>
      <c r="T92" s="74" t="n">
        <v>0.0</v>
      </c>
      <c r="U92" s="70"/>
      <c r="V92" s="70" t="n">
        <v>0.0</v>
      </c>
      <c r="W92" s="71"/>
      <c r="X92" s="74" t="n">
        <v>0.0</v>
      </c>
      <c r="Y92" s="70"/>
      <c r="Z92" s="70" t="n">
        <v>0.0</v>
      </c>
      <c r="AA92" s="71"/>
      <c r="AB92" s="74" t="n">
        <v>0.0</v>
      </c>
      <c r="AC92" s="70"/>
      <c r="AD92" s="70" t="n">
        <v>0.0</v>
      </c>
      <c r="AE92" s="71"/>
      <c r="AF92" s="243" t="n">
        <v>0.0</v>
      </c>
      <c r="AG92" s="70"/>
      <c r="AH92" s="244" t="n">
        <v>0.0</v>
      </c>
      <c r="AI92" s="71"/>
      <c r="AJ92" s="74" t="n">
        <v>0.0</v>
      </c>
      <c r="AK92" s="70"/>
      <c r="AL92" s="70" t="n">
        <v>0.0</v>
      </c>
      <c r="AM92" s="71"/>
      <c r="AN92" s="74" t="n">
        <v>0.0</v>
      </c>
      <c r="AO92" s="70"/>
      <c r="AP92" s="70" t="n">
        <v>0.0</v>
      </c>
      <c r="AQ92" s="71"/>
      <c r="AR92" s="74" t="n">
        <v>0.0</v>
      </c>
      <c r="AS92" s="70"/>
      <c r="AT92" s="70" t="n">
        <v>0.0</v>
      </c>
      <c r="AU92" s="71"/>
      <c r="AV92" s="74" t="n">
        <v>0.0</v>
      </c>
      <c r="AW92" s="70"/>
      <c r="AX92" s="70" t="n">
        <v>0.0</v>
      </c>
      <c r="AY92" s="71"/>
      <c r="AZ92" s="74">
        <f>D92+H92+L92+P92+T92+X92+AB92+AF92+AJ92+AN92+AR92+AV92</f>
      </c>
      <c r="BA92" s="70"/>
      <c r="BB92" s="75">
        <f>F92+J92+N92+R92+V92+Z92+AD92+AH92+AL92+AP92+AT92+AX92</f>
      </c>
    </row>
    <row r="93" customHeight="true" ht="15.0">
      <c r="A93" s="28"/>
      <c r="B93" s="38"/>
      <c r="C93" s="39" t="n">
        <v>4.0</v>
      </c>
      <c r="D93" s="74" t="n">
        <v>0.0</v>
      </c>
      <c r="E93" s="40"/>
      <c r="F93" s="70" t="n">
        <v>0.0</v>
      </c>
      <c r="G93" s="41"/>
      <c r="H93" s="74" t="n">
        <v>0.0</v>
      </c>
      <c r="I93" s="40"/>
      <c r="J93" s="70" t="n">
        <v>0.0</v>
      </c>
      <c r="K93" s="41"/>
      <c r="L93" s="74" t="n">
        <v>0.0</v>
      </c>
      <c r="M93" s="40"/>
      <c r="N93" s="70" t="n">
        <v>0.0</v>
      </c>
      <c r="O93" s="41"/>
      <c r="P93" s="74" t="n">
        <v>0.0</v>
      </c>
      <c r="Q93" s="40"/>
      <c r="R93" s="70" t="n">
        <v>0.0</v>
      </c>
      <c r="S93" s="41"/>
      <c r="T93" s="74" t="n">
        <v>0.0</v>
      </c>
      <c r="U93" s="40"/>
      <c r="V93" s="70" t="n">
        <v>0.0</v>
      </c>
      <c r="W93" s="41"/>
      <c r="X93" s="74" t="n">
        <v>0.0</v>
      </c>
      <c r="Y93" s="40"/>
      <c r="Z93" s="70" t="n">
        <v>0.0</v>
      </c>
      <c r="AA93" s="41"/>
      <c r="AB93" s="74" t="n">
        <v>0.0</v>
      </c>
      <c r="AC93" s="40"/>
      <c r="AD93" s="70" t="n">
        <v>0.0</v>
      </c>
      <c r="AE93" s="41"/>
      <c r="AF93" s="245" t="n">
        <v>0.0</v>
      </c>
      <c r="AG93" s="40"/>
      <c r="AH93" s="246" t="n">
        <v>0.0</v>
      </c>
      <c r="AI93" s="41"/>
      <c r="AJ93" s="74" t="n">
        <v>0.0</v>
      </c>
      <c r="AK93" s="40"/>
      <c r="AL93" s="70" t="n">
        <v>0.0</v>
      </c>
      <c r="AM93" s="41"/>
      <c r="AN93" s="74" t="n">
        <v>0.0</v>
      </c>
      <c r="AO93" s="40"/>
      <c r="AP93" s="70" t="n">
        <v>0.0</v>
      </c>
      <c r="AQ93" s="41"/>
      <c r="AR93" s="74" t="n">
        <v>0.0</v>
      </c>
      <c r="AS93" s="40"/>
      <c r="AT93" s="70" t="n">
        <v>0.0</v>
      </c>
      <c r="AU93" s="41"/>
      <c r="AV93" s="74" t="n">
        <v>0.0</v>
      </c>
      <c r="AW93" s="40"/>
      <c r="AX93" s="70" t="n">
        <v>0.0</v>
      </c>
      <c r="AY93" s="41"/>
      <c r="AZ93" s="44">
        <f>D93+H93+L93+P93+T93+X93+AB93+AF93+AJ93+AN93+AR93+AV93</f>
      </c>
      <c r="BA93" s="40"/>
      <c r="BB93" s="45">
        <f>F93+J93+N93+R93+V93+Z93+AD93+AH93+AL93+AP93+AT93+AX93</f>
      </c>
    </row>
    <row r="94" customHeight="true" ht="15.0">
      <c r="A94" s="28"/>
      <c r="B94" s="38"/>
      <c r="C94" s="39" t="n">
        <v>3.0</v>
      </c>
      <c r="D94" s="74" t="n">
        <v>0.0</v>
      </c>
      <c r="E94" s="40"/>
      <c r="F94" s="70" t="n">
        <v>0.0</v>
      </c>
      <c r="G94" s="41"/>
      <c r="H94" s="74" t="n">
        <v>0.0</v>
      </c>
      <c r="I94" s="40"/>
      <c r="J94" s="70" t="n">
        <v>0.0</v>
      </c>
      <c r="K94" s="41"/>
      <c r="L94" s="74" t="n">
        <v>0.0</v>
      </c>
      <c r="M94" s="40"/>
      <c r="N94" s="70" t="n">
        <v>0.0</v>
      </c>
      <c r="O94" s="41"/>
      <c r="P94" s="74" t="n">
        <v>0.0</v>
      </c>
      <c r="Q94" s="40"/>
      <c r="R94" s="70" t="n">
        <v>0.0</v>
      </c>
      <c r="S94" s="41"/>
      <c r="T94" s="74" t="n">
        <v>0.0</v>
      </c>
      <c r="U94" s="40"/>
      <c r="V94" s="70" t="n">
        <v>0.0</v>
      </c>
      <c r="W94" s="41"/>
      <c r="X94" s="74" t="n">
        <v>0.0</v>
      </c>
      <c r="Y94" s="40"/>
      <c r="Z94" s="70" t="n">
        <v>0.0</v>
      </c>
      <c r="AA94" s="41"/>
      <c r="AB94" s="74" t="n">
        <v>0.0</v>
      </c>
      <c r="AC94" s="40"/>
      <c r="AD94" s="70" t="n">
        <v>0.0</v>
      </c>
      <c r="AE94" s="41"/>
      <c r="AF94" s="247" t="n">
        <v>0.0</v>
      </c>
      <c r="AG94" s="40"/>
      <c r="AH94" s="248" t="n">
        <v>0.0</v>
      </c>
      <c r="AI94" s="41"/>
      <c r="AJ94" s="74" t="n">
        <v>0.0</v>
      </c>
      <c r="AK94" s="40"/>
      <c r="AL94" s="70" t="n">
        <v>0.0</v>
      </c>
      <c r="AM94" s="41"/>
      <c r="AN94" s="74" t="n">
        <v>0.0</v>
      </c>
      <c r="AO94" s="40"/>
      <c r="AP94" s="70" t="n">
        <v>0.0</v>
      </c>
      <c r="AQ94" s="41"/>
      <c r="AR94" s="74" t="n">
        <v>0.0</v>
      </c>
      <c r="AS94" s="40"/>
      <c r="AT94" s="70" t="n">
        <v>0.0</v>
      </c>
      <c r="AU94" s="41"/>
      <c r="AV94" s="74" t="n">
        <v>0.0</v>
      </c>
      <c r="AW94" s="40"/>
      <c r="AX94" s="70" t="n">
        <v>0.0</v>
      </c>
      <c r="AY94" s="41"/>
      <c r="AZ94" s="44">
        <f>D94+H94+L94+P94+T94+X94+AB94+AF94+AJ94+AN94+AR94+AV94</f>
      </c>
      <c r="BA94" s="40"/>
      <c r="BB94" s="45">
        <f>F94+J94+N94+R94+V94+Z94+AD94+AH94+AL94+AP94+AT94+AX94</f>
      </c>
    </row>
    <row r="95" customHeight="true" ht="15.0">
      <c r="A95" s="28"/>
      <c r="B95" s="38"/>
      <c r="C95" s="39" t="n">
        <v>2.0</v>
      </c>
      <c r="D95" s="74" t="n">
        <v>0.0</v>
      </c>
      <c r="E95" s="40"/>
      <c r="F95" s="70" t="n">
        <v>0.0</v>
      </c>
      <c r="G95" s="41"/>
      <c r="H95" s="74" t="n">
        <v>0.0</v>
      </c>
      <c r="I95" s="40"/>
      <c r="J95" s="70" t="n">
        <v>0.0</v>
      </c>
      <c r="K95" s="41"/>
      <c r="L95" s="74" t="n">
        <v>0.0</v>
      </c>
      <c r="M95" s="40"/>
      <c r="N95" s="70" t="n">
        <v>0.0</v>
      </c>
      <c r="O95" s="41"/>
      <c r="P95" s="74" t="n">
        <v>0.0</v>
      </c>
      <c r="Q95" s="40"/>
      <c r="R95" s="70" t="n">
        <v>0.0</v>
      </c>
      <c r="S95" s="41"/>
      <c r="T95" s="74" t="n">
        <v>0.0</v>
      </c>
      <c r="U95" s="40"/>
      <c r="V95" s="70" t="n">
        <v>0.0</v>
      </c>
      <c r="W95" s="41"/>
      <c r="X95" s="74" t="n">
        <v>0.0</v>
      </c>
      <c r="Y95" s="40"/>
      <c r="Z95" s="70" t="n">
        <v>0.0</v>
      </c>
      <c r="AA95" s="41"/>
      <c r="AB95" s="74" t="n">
        <v>0.0</v>
      </c>
      <c r="AC95" s="40"/>
      <c r="AD95" s="70" t="n">
        <v>0.0</v>
      </c>
      <c r="AE95" s="41"/>
      <c r="AF95" s="249" t="n">
        <v>0.0</v>
      </c>
      <c r="AG95" s="40"/>
      <c r="AH95" s="250" t="n">
        <v>0.0</v>
      </c>
      <c r="AI95" s="41"/>
      <c r="AJ95" s="74" t="n">
        <v>0.0</v>
      </c>
      <c r="AK95" s="40"/>
      <c r="AL95" s="70" t="n">
        <v>0.0</v>
      </c>
      <c r="AM95" s="41"/>
      <c r="AN95" s="74" t="n">
        <v>0.0</v>
      </c>
      <c r="AO95" s="40"/>
      <c r="AP95" s="70" t="n">
        <v>0.0</v>
      </c>
      <c r="AQ95" s="41"/>
      <c r="AR95" s="74" t="n">
        <v>0.0</v>
      </c>
      <c r="AS95" s="40"/>
      <c r="AT95" s="70" t="n">
        <v>0.0</v>
      </c>
      <c r="AU95" s="41"/>
      <c r="AV95" s="74" t="n">
        <v>0.0</v>
      </c>
      <c r="AW95" s="40"/>
      <c r="AX95" s="70" t="n">
        <v>0.0</v>
      </c>
      <c r="AY95" s="41"/>
      <c r="AZ95" s="44">
        <f>D95+H95+L95+P95+T95+X95+AB95+AF95+AJ95+AN95+AR95+AV95</f>
      </c>
      <c r="BA95" s="40"/>
      <c r="BB95" s="45">
        <f>F95+J95+N95+R95+V95+Z95+AD95+AH95+AL95+AP95+AT95+AX95</f>
      </c>
    </row>
    <row r="96" customHeight="true" ht="15.0">
      <c r="A96" s="28"/>
      <c r="B96" s="82"/>
      <c r="C96" s="47" t="n">
        <v>1.0</v>
      </c>
      <c r="D96" s="74" t="n">
        <v>0.0</v>
      </c>
      <c r="E96" s="83"/>
      <c r="F96" s="70" t="n">
        <v>0.0</v>
      </c>
      <c r="G96" s="84"/>
      <c r="H96" s="74" t="n">
        <v>0.0</v>
      </c>
      <c r="I96" s="83"/>
      <c r="J96" s="70" t="n">
        <v>0.0</v>
      </c>
      <c r="K96" s="84"/>
      <c r="L96" s="74" t="n">
        <v>0.0</v>
      </c>
      <c r="M96" s="83"/>
      <c r="N96" s="70" t="n">
        <v>0.0</v>
      </c>
      <c r="O96" s="84"/>
      <c r="P96" s="74" t="n">
        <v>0.0</v>
      </c>
      <c r="Q96" s="83"/>
      <c r="R96" s="70" t="n">
        <v>0.0</v>
      </c>
      <c r="S96" s="84"/>
      <c r="T96" s="74" t="n">
        <v>0.0</v>
      </c>
      <c r="U96" s="83"/>
      <c r="V96" s="70" t="n">
        <v>0.0</v>
      </c>
      <c r="W96" s="84"/>
      <c r="X96" s="74" t="n">
        <v>0.0</v>
      </c>
      <c r="Y96" s="83"/>
      <c r="Z96" s="70" t="n">
        <v>0.0</v>
      </c>
      <c r="AA96" s="84"/>
      <c r="AB96" s="74" t="n">
        <v>0.0</v>
      </c>
      <c r="AC96" s="83"/>
      <c r="AD96" s="70" t="n">
        <v>0.0</v>
      </c>
      <c r="AE96" s="84"/>
      <c r="AF96" s="251" t="n">
        <v>0.0</v>
      </c>
      <c r="AG96" s="83"/>
      <c r="AH96" s="252" t="n">
        <v>0.0</v>
      </c>
      <c r="AI96" s="84"/>
      <c r="AJ96" s="74" t="n">
        <v>0.0</v>
      </c>
      <c r="AK96" s="83"/>
      <c r="AL96" s="70" t="n">
        <v>0.0</v>
      </c>
      <c r="AM96" s="84"/>
      <c r="AN96" s="74" t="n">
        <v>0.0</v>
      </c>
      <c r="AO96" s="83"/>
      <c r="AP96" s="70" t="n">
        <v>0.0</v>
      </c>
      <c r="AQ96" s="84"/>
      <c r="AR96" s="74" t="n">
        <v>0.0</v>
      </c>
      <c r="AS96" s="83"/>
      <c r="AT96" s="70" t="n">
        <v>0.0</v>
      </c>
      <c r="AU96" s="84"/>
      <c r="AV96" s="74" t="n">
        <v>0.0</v>
      </c>
      <c r="AW96" s="83"/>
      <c r="AX96" s="70" t="n">
        <v>0.0</v>
      </c>
      <c r="AY96" s="84"/>
      <c r="AZ96" s="87">
        <f>D96+H96+L96+P96+T96+X96+AB96+AF96+AJ96+AN96+AR96+AV96</f>
      </c>
      <c r="BA96" s="83"/>
      <c r="BB96" s="88">
        <f>F96+J96+N96+R96+V96+Z96+AD96+AH96+AL96+AP96+AT96+AX96</f>
      </c>
    </row>
    <row r="97" customHeight="true" ht="15.0">
      <c r="A97" s="192"/>
      <c r="B97" s="193" t="s">
        <v>28</v>
      </c>
      <c r="C97" s="194"/>
      <c r="D97" s="92">
        <f>SUM(D84:D96)</f>
      </c>
      <c r="E97" s="93">
        <f>SUM(E84:E96)</f>
      </c>
      <c r="F97" s="93">
        <f>SUM(F84:F96)</f>
      </c>
      <c r="G97" s="93">
        <f>SUM(G84:G96)</f>
      </c>
      <c r="H97" s="92">
        <f>SUM(H84:H96)</f>
      </c>
      <c r="I97" s="93">
        <f>SUM(I84:I96)</f>
      </c>
      <c r="J97" s="93">
        <f>SUM(J84:J96)</f>
      </c>
      <c r="K97" s="93">
        <f>SUM(K84:K96)</f>
      </c>
      <c r="L97" s="92">
        <f>SUM(L84:L96)</f>
      </c>
      <c r="M97" s="93">
        <f>SUM(M84:M96)</f>
      </c>
      <c r="N97" s="93">
        <f>SUM(N84:N96)</f>
      </c>
      <c r="O97" s="93">
        <f>SUM(O84:O96)</f>
      </c>
      <c r="P97" s="92">
        <f>SUM(P84:P96)</f>
      </c>
      <c r="Q97" s="93">
        <f>SUM(Q84:Q96)</f>
      </c>
      <c r="R97" s="93">
        <f>SUM(R84:R96)</f>
      </c>
      <c r="S97" s="93">
        <f>SUM(S84:S96)</f>
      </c>
      <c r="T97" s="92">
        <f>SUM(T84:T96)</f>
      </c>
      <c r="U97" s="93">
        <f>SUM(U84:U96)</f>
      </c>
      <c r="V97" s="93">
        <f>SUM(V84:V96)</f>
      </c>
      <c r="W97" s="93">
        <f>SUM(W84:W96)</f>
      </c>
      <c r="X97" s="92">
        <f>SUM(X84:X96)</f>
      </c>
      <c r="Y97" s="93">
        <f>SUM(Y84:Y96)</f>
      </c>
      <c r="Z97" s="93">
        <f>SUM(Z84:Z96)</f>
      </c>
      <c r="AA97" s="93">
        <f>SUM(AA84:AA96)</f>
      </c>
      <c r="AB97" s="92">
        <f>SUM(AB84:AB96)</f>
      </c>
      <c r="AC97" s="93">
        <f>SUM(AC84:AC96)</f>
      </c>
      <c r="AD97" s="93">
        <f>SUM(AD84:AD96)</f>
      </c>
      <c r="AE97" s="93">
        <f>SUM(AE84:AE96)</f>
      </c>
      <c r="AF97" s="92">
        <f>SUM(AF84:AF96)</f>
      </c>
      <c r="AG97" s="93">
        <f>SUM(AG84:AG96)</f>
      </c>
      <c r="AH97" s="93">
        <f>SUM(AH84:AH96)</f>
      </c>
      <c r="AI97" s="93">
        <f>SUM(AI84:AI96)</f>
      </c>
      <c r="AJ97" s="92">
        <f>SUM(AJ84:AJ96)</f>
      </c>
      <c r="AK97" s="93">
        <f>SUM(AK84:AK96)</f>
      </c>
      <c r="AL97" s="93">
        <f>SUM(AL84:AL96)</f>
      </c>
      <c r="AM97" s="93">
        <f>SUM(AM84:AM96)</f>
      </c>
      <c r="AN97" s="92">
        <f>SUM(AN84:AN96)</f>
      </c>
      <c r="AO97" s="93">
        <f>SUM(AO84:AO96)</f>
      </c>
      <c r="AP97" s="93">
        <f>SUM(AP84:AP96)</f>
      </c>
      <c r="AQ97" s="93">
        <f>SUM(AQ84:AQ96)</f>
      </c>
      <c r="AR97" s="92">
        <f>SUM(AR84:AR96)</f>
      </c>
      <c r="AS97" s="93">
        <f>SUM(AS84:AS96)</f>
      </c>
      <c r="AT97" s="93">
        <f>SUM(AT84:AT96)</f>
      </c>
      <c r="AU97" s="93">
        <f>SUM(AU84:AU96)</f>
      </c>
      <c r="AV97" s="92">
        <f>SUM(AV84:AV96)</f>
      </c>
      <c r="AW97" s="93">
        <f>SUM(AW84:AW96)</f>
      </c>
      <c r="AX97" s="93">
        <f>SUM(AX84:AX96)</f>
      </c>
      <c r="AY97" s="93">
        <f>SUM(AY84:AY96)</f>
      </c>
      <c r="AZ97" s="92">
        <f>SUM(AZ84:AZ96)</f>
      </c>
      <c r="BA97" s="93"/>
      <c r="BB97" s="94">
        <f>SUM(BB84:BB96)</f>
      </c>
    </row>
    <row r="98" customHeight="true" ht="15.0">
      <c r="A98" s="28" t="s">
        <v>29</v>
      </c>
      <c r="B98" s="195" t="s">
        <v>25</v>
      </c>
      <c r="C98" s="96" t="n">
        <v>13.0</v>
      </c>
      <c r="D98" s="97" t="n">
        <v>0.0</v>
      </c>
      <c r="E98" s="98"/>
      <c r="F98" s="98" t="n">
        <v>0.0</v>
      </c>
      <c r="G98" s="99"/>
      <c r="H98" s="97" t="n">
        <v>0.0</v>
      </c>
      <c r="I98" s="98"/>
      <c r="J98" s="98" t="n">
        <v>0.0</v>
      </c>
      <c r="K98" s="99"/>
      <c r="L98" s="97" t="n">
        <v>0.0</v>
      </c>
      <c r="M98" s="98"/>
      <c r="N98" s="98" t="n">
        <v>0.0</v>
      </c>
      <c r="O98" s="99"/>
      <c r="P98" s="97" t="n">
        <v>0.0</v>
      </c>
      <c r="Q98" s="98"/>
      <c r="R98" s="98" t="n">
        <v>0.0</v>
      </c>
      <c r="S98" s="99"/>
      <c r="T98" s="97" t="n">
        <v>0.0</v>
      </c>
      <c r="U98" s="98"/>
      <c r="V98" s="98" t="n">
        <v>0.0</v>
      </c>
      <c r="W98" s="99"/>
      <c r="X98" s="97" t="n">
        <v>0.0</v>
      </c>
      <c r="Y98" s="98"/>
      <c r="Z98" s="98" t="n">
        <v>0.0</v>
      </c>
      <c r="AA98" s="99"/>
      <c r="AB98" s="97" t="n">
        <v>0.0</v>
      </c>
      <c r="AC98" s="98"/>
      <c r="AD98" s="98" t="n">
        <v>0.0</v>
      </c>
      <c r="AE98" s="99"/>
      <c r="AF98" s="253" t="n">
        <v>0.0</v>
      </c>
      <c r="AG98" s="98"/>
      <c r="AH98" s="254" t="n">
        <v>0.0</v>
      </c>
      <c r="AI98" s="99"/>
      <c r="AJ98" s="97" t="n">
        <v>0.0</v>
      </c>
      <c r="AK98" s="98"/>
      <c r="AL98" s="98" t="n">
        <v>0.0</v>
      </c>
      <c r="AM98" s="99"/>
      <c r="AN98" s="97" t="n">
        <v>0.0</v>
      </c>
      <c r="AO98" s="98"/>
      <c r="AP98" s="98" t="n">
        <v>0.0</v>
      </c>
      <c r="AQ98" s="99"/>
      <c r="AR98" s="97" t="n">
        <v>0.0</v>
      </c>
      <c r="AS98" s="98"/>
      <c r="AT98" s="98" t="n">
        <v>0.0</v>
      </c>
      <c r="AU98" s="99"/>
      <c r="AV98" s="97" t="n">
        <v>0.0</v>
      </c>
      <c r="AW98" s="98"/>
      <c r="AX98" s="98" t="n">
        <v>0.0</v>
      </c>
      <c r="AY98" s="99"/>
      <c r="AZ98" s="97">
        <f>D98+H98+L98+P98+T98+X98+AB98+AF98+AJ98+AN98+AR98+AV98</f>
      </c>
      <c r="BA98" s="98"/>
      <c r="BB98" s="102">
        <f>F98+J98+N98+R98+V98+Z98+AD98+AH98+AL98+AP98+AT98+AX98</f>
      </c>
    </row>
    <row r="99" customHeight="true" ht="15.0">
      <c r="A99" s="28"/>
      <c r="B99" s="38"/>
      <c r="C99" s="39" t="n">
        <v>12.0</v>
      </c>
      <c r="D99" s="97" t="n">
        <v>0.0</v>
      </c>
      <c r="E99" s="40"/>
      <c r="F99" s="98" t="n">
        <v>0.0</v>
      </c>
      <c r="G99" s="41"/>
      <c r="H99" s="97" t="n">
        <v>0.0</v>
      </c>
      <c r="I99" s="40"/>
      <c r="J99" s="98" t="n">
        <v>0.0</v>
      </c>
      <c r="K99" s="41"/>
      <c r="L99" s="97" t="n">
        <v>0.0</v>
      </c>
      <c r="M99" s="40"/>
      <c r="N99" s="98" t="n">
        <v>0.0</v>
      </c>
      <c r="O99" s="41"/>
      <c r="P99" s="97" t="n">
        <v>0.0</v>
      </c>
      <c r="Q99" s="40"/>
      <c r="R99" s="98" t="n">
        <v>0.0</v>
      </c>
      <c r="S99" s="41"/>
      <c r="T99" s="97" t="n">
        <v>0.0</v>
      </c>
      <c r="U99" s="40"/>
      <c r="V99" s="98" t="n">
        <v>0.0</v>
      </c>
      <c r="W99" s="41"/>
      <c r="X99" s="97" t="n">
        <v>0.0</v>
      </c>
      <c r="Y99" s="40"/>
      <c r="Z99" s="98" t="n">
        <v>0.0</v>
      </c>
      <c r="AA99" s="41"/>
      <c r="AB99" s="97" t="n">
        <v>0.0</v>
      </c>
      <c r="AC99" s="40"/>
      <c r="AD99" s="98" t="n">
        <v>0.0</v>
      </c>
      <c r="AE99" s="41"/>
      <c r="AF99" s="255" t="n">
        <v>0.0</v>
      </c>
      <c r="AG99" s="40"/>
      <c r="AH99" s="256" t="n">
        <v>0.0</v>
      </c>
      <c r="AI99" s="41"/>
      <c r="AJ99" s="97" t="n">
        <v>0.0</v>
      </c>
      <c r="AK99" s="40"/>
      <c r="AL99" s="98" t="n">
        <v>0.0</v>
      </c>
      <c r="AM99" s="41"/>
      <c r="AN99" s="97" t="n">
        <v>0.0</v>
      </c>
      <c r="AO99" s="40"/>
      <c r="AP99" s="98" t="n">
        <v>0.0</v>
      </c>
      <c r="AQ99" s="41"/>
      <c r="AR99" s="97" t="n">
        <v>0.0</v>
      </c>
      <c r="AS99" s="40"/>
      <c r="AT99" s="98" t="n">
        <v>0.0</v>
      </c>
      <c r="AU99" s="41"/>
      <c r="AV99" s="97" t="n">
        <v>0.0</v>
      </c>
      <c r="AW99" s="40"/>
      <c r="AX99" s="98" t="n">
        <v>0.0</v>
      </c>
      <c r="AY99" s="41"/>
      <c r="AZ99" s="44">
        <f>D99+H99+L99+P99+T99+X99+AB99+AF99+AJ99+AN99+AR99+AV99</f>
      </c>
      <c r="BA99" s="40"/>
      <c r="BB99" s="45">
        <f>F99+J99+N99+R99+V99+Z99+AD99+AH99+AL99+AP99+AT99+AX99</f>
      </c>
    </row>
    <row r="100" customHeight="true" ht="15.0">
      <c r="A100" s="28"/>
      <c r="B100" s="46"/>
      <c r="C100" s="47" t="n">
        <v>11.0</v>
      </c>
      <c r="D100" s="97" t="n">
        <v>0.0</v>
      </c>
      <c r="E100" s="48"/>
      <c r="F100" s="98" t="n">
        <v>0.0</v>
      </c>
      <c r="G100" s="49"/>
      <c r="H100" s="97" t="n">
        <v>0.0</v>
      </c>
      <c r="I100" s="48"/>
      <c r="J100" s="98" t="n">
        <v>0.0</v>
      </c>
      <c r="K100" s="49"/>
      <c r="L100" s="97" t="n">
        <v>0.0</v>
      </c>
      <c r="M100" s="48"/>
      <c r="N100" s="98" t="n">
        <v>0.0</v>
      </c>
      <c r="O100" s="49"/>
      <c r="P100" s="97" t="n">
        <v>0.0</v>
      </c>
      <c r="Q100" s="48"/>
      <c r="R100" s="98" t="n">
        <v>0.0</v>
      </c>
      <c r="S100" s="49"/>
      <c r="T100" s="97" t="n">
        <v>0.0</v>
      </c>
      <c r="U100" s="48"/>
      <c r="V100" s="98" t="n">
        <v>0.0</v>
      </c>
      <c r="W100" s="49"/>
      <c r="X100" s="97" t="n">
        <v>0.0</v>
      </c>
      <c r="Y100" s="48"/>
      <c r="Z100" s="98" t="n">
        <v>0.0</v>
      </c>
      <c r="AA100" s="49"/>
      <c r="AB100" s="97" t="n">
        <v>0.0</v>
      </c>
      <c r="AC100" s="48"/>
      <c r="AD100" s="98" t="n">
        <v>0.0</v>
      </c>
      <c r="AE100" s="49"/>
      <c r="AF100" s="257" t="n">
        <v>0.0</v>
      </c>
      <c r="AG100" s="48"/>
      <c r="AH100" s="258" t="n">
        <v>0.0</v>
      </c>
      <c r="AI100" s="49"/>
      <c r="AJ100" s="97" t="n">
        <v>0.0</v>
      </c>
      <c r="AK100" s="48"/>
      <c r="AL100" s="98" t="n">
        <v>0.0</v>
      </c>
      <c r="AM100" s="49"/>
      <c r="AN100" s="97" t="n">
        <v>0.0</v>
      </c>
      <c r="AO100" s="48"/>
      <c r="AP100" s="98" t="n">
        <v>0.0</v>
      </c>
      <c r="AQ100" s="49"/>
      <c r="AR100" s="97" t="n">
        <v>0.0</v>
      </c>
      <c r="AS100" s="48"/>
      <c r="AT100" s="98" t="n">
        <v>0.0</v>
      </c>
      <c r="AU100" s="49"/>
      <c r="AV100" s="97" t="n">
        <v>0.0</v>
      </c>
      <c r="AW100" s="48"/>
      <c r="AX100" s="98" t="n">
        <v>0.0</v>
      </c>
      <c r="AY100" s="49"/>
      <c r="AZ100" s="52">
        <f>D100+H100+L100+P100+T100+X100+AB100+AF100+AJ100+AN100+AR100+AV100</f>
      </c>
      <c r="BA100" s="48"/>
      <c r="BB100" s="53">
        <f>F100+J100+N100+R100+V100+Z100+AD100+AH100+AL100+AP100+AT100+AX100</f>
      </c>
    </row>
    <row r="101" customHeight="true" ht="15.0">
      <c r="A101" s="28"/>
      <c r="B101" s="29" t="s">
        <v>26</v>
      </c>
      <c r="C101" s="30" t="n">
        <v>10.0</v>
      </c>
      <c r="D101" s="97" t="n">
        <v>0.0</v>
      </c>
      <c r="E101" s="32"/>
      <c r="F101" s="98" t="n">
        <v>0.0</v>
      </c>
      <c r="G101" s="33"/>
      <c r="H101" s="97" t="n">
        <v>0.0</v>
      </c>
      <c r="I101" s="32"/>
      <c r="J101" s="98" t="n">
        <v>0.0</v>
      </c>
      <c r="K101" s="33"/>
      <c r="L101" s="97" t="n">
        <v>0.0</v>
      </c>
      <c r="M101" s="32"/>
      <c r="N101" s="98" t="n">
        <v>0.0</v>
      </c>
      <c r="O101" s="33"/>
      <c r="P101" s="97" t="n">
        <v>0.0</v>
      </c>
      <c r="Q101" s="32"/>
      <c r="R101" s="98" t="n">
        <v>0.0</v>
      </c>
      <c r="S101" s="33"/>
      <c r="T101" s="97" t="n">
        <v>0.0</v>
      </c>
      <c r="U101" s="32"/>
      <c r="V101" s="98" t="n">
        <v>0.0</v>
      </c>
      <c r="W101" s="33"/>
      <c r="X101" s="97" t="n">
        <v>0.0</v>
      </c>
      <c r="Y101" s="32"/>
      <c r="Z101" s="98" t="n">
        <v>0.0</v>
      </c>
      <c r="AA101" s="33"/>
      <c r="AB101" s="97" t="n">
        <v>0.0</v>
      </c>
      <c r="AC101" s="32"/>
      <c r="AD101" s="98" t="n">
        <v>0.0</v>
      </c>
      <c r="AE101" s="33"/>
      <c r="AF101" s="259" t="n">
        <v>0.0</v>
      </c>
      <c r="AG101" s="32"/>
      <c r="AH101" s="260" t="n">
        <v>0.0</v>
      </c>
      <c r="AI101" s="33"/>
      <c r="AJ101" s="97" t="n">
        <v>0.0</v>
      </c>
      <c r="AK101" s="32"/>
      <c r="AL101" s="98" t="n">
        <v>0.0</v>
      </c>
      <c r="AM101" s="33"/>
      <c r="AN101" s="97" t="n">
        <v>0.0</v>
      </c>
      <c r="AO101" s="32"/>
      <c r="AP101" s="98" t="n">
        <v>0.0</v>
      </c>
      <c r="AQ101" s="33"/>
      <c r="AR101" s="97" t="n">
        <v>0.0</v>
      </c>
      <c r="AS101" s="32"/>
      <c r="AT101" s="98" t="n">
        <v>0.0</v>
      </c>
      <c r="AU101" s="33"/>
      <c r="AV101" s="97" t="n">
        <v>0.0</v>
      </c>
      <c r="AW101" s="32"/>
      <c r="AX101" s="98" t="n">
        <v>0.0</v>
      </c>
      <c r="AY101" s="33"/>
      <c r="AZ101" s="31">
        <f>D101+H101+L101+P101+T101+X101+AB101+AF101+AJ101+AN101+AR101+AV101</f>
      </c>
      <c r="BA101" s="32"/>
      <c r="BB101" s="36">
        <f>F101+J101+N101+R101+V101+Z101+AD101+AH101+AL101+AP101+AT101+AX101</f>
      </c>
    </row>
    <row r="102" customHeight="true" ht="15.0">
      <c r="A102" s="28"/>
      <c r="B102" s="38"/>
      <c r="C102" s="39" t="n">
        <v>9.0</v>
      </c>
      <c r="D102" s="97" t="n">
        <v>0.0</v>
      </c>
      <c r="E102" s="40"/>
      <c r="F102" s="98" t="n">
        <v>0.0</v>
      </c>
      <c r="G102" s="41"/>
      <c r="H102" s="97" t="n">
        <v>0.0</v>
      </c>
      <c r="I102" s="40"/>
      <c r="J102" s="98" t="n">
        <v>0.0</v>
      </c>
      <c r="K102" s="41"/>
      <c r="L102" s="97" t="n">
        <v>0.0</v>
      </c>
      <c r="M102" s="40"/>
      <c r="N102" s="98" t="n">
        <v>0.0</v>
      </c>
      <c r="O102" s="41"/>
      <c r="P102" s="97" t="n">
        <v>0.0</v>
      </c>
      <c r="Q102" s="40"/>
      <c r="R102" s="98" t="n">
        <v>0.0</v>
      </c>
      <c r="S102" s="41"/>
      <c r="T102" s="97" t="n">
        <v>0.0</v>
      </c>
      <c r="U102" s="40"/>
      <c r="V102" s="98" t="n">
        <v>0.0</v>
      </c>
      <c r="W102" s="41"/>
      <c r="X102" s="97" t="n">
        <v>0.0</v>
      </c>
      <c r="Y102" s="40"/>
      <c r="Z102" s="98" t="n">
        <v>0.0</v>
      </c>
      <c r="AA102" s="41"/>
      <c r="AB102" s="97" t="n">
        <v>0.0</v>
      </c>
      <c r="AC102" s="40"/>
      <c r="AD102" s="98" t="n">
        <v>0.0</v>
      </c>
      <c r="AE102" s="41"/>
      <c r="AF102" s="261" t="n">
        <v>0.0</v>
      </c>
      <c r="AG102" s="40"/>
      <c r="AH102" s="262" t="n">
        <v>0.0</v>
      </c>
      <c r="AI102" s="41"/>
      <c r="AJ102" s="97" t="n">
        <v>0.0</v>
      </c>
      <c r="AK102" s="40"/>
      <c r="AL102" s="98" t="n">
        <v>0.0</v>
      </c>
      <c r="AM102" s="41"/>
      <c r="AN102" s="97" t="n">
        <v>0.0</v>
      </c>
      <c r="AO102" s="40"/>
      <c r="AP102" s="98" t="n">
        <v>0.0</v>
      </c>
      <c r="AQ102" s="41"/>
      <c r="AR102" s="97" t="n">
        <v>0.0</v>
      </c>
      <c r="AS102" s="40"/>
      <c r="AT102" s="98" t="n">
        <v>0.0</v>
      </c>
      <c r="AU102" s="41"/>
      <c r="AV102" s="97" t="n">
        <v>0.0</v>
      </c>
      <c r="AW102" s="40"/>
      <c r="AX102" s="98" t="n">
        <v>0.0</v>
      </c>
      <c r="AY102" s="41"/>
      <c r="AZ102" s="44">
        <f>D102+H102+L102+P102+T102+X102+AB102+AF102+AJ102+AN102+AR102+AV102</f>
      </c>
      <c r="BA102" s="40"/>
      <c r="BB102" s="45">
        <f>F102+J102+N102+R102+V102+Z102+AD102+AH102+AL102+AP102+AT102+AX102</f>
      </c>
    </row>
    <row r="103" customHeight="true" ht="15.0">
      <c r="A103" s="28"/>
      <c r="B103" s="38"/>
      <c r="C103" s="39" t="n">
        <v>8.0</v>
      </c>
      <c r="D103" s="97" t="n">
        <v>0.0</v>
      </c>
      <c r="E103" s="40"/>
      <c r="F103" s="98" t="n">
        <v>0.0</v>
      </c>
      <c r="G103" s="41"/>
      <c r="H103" s="97" t="n">
        <v>0.0</v>
      </c>
      <c r="I103" s="40"/>
      <c r="J103" s="98" t="n">
        <v>0.0</v>
      </c>
      <c r="K103" s="41"/>
      <c r="L103" s="97" t="n">
        <v>0.0</v>
      </c>
      <c r="M103" s="40"/>
      <c r="N103" s="98" t="n">
        <v>0.0</v>
      </c>
      <c r="O103" s="41"/>
      <c r="P103" s="97" t="n">
        <v>0.0</v>
      </c>
      <c r="Q103" s="40"/>
      <c r="R103" s="98" t="n">
        <v>0.0</v>
      </c>
      <c r="S103" s="41"/>
      <c r="T103" s="97" t="n">
        <v>0.0</v>
      </c>
      <c r="U103" s="40"/>
      <c r="V103" s="98" t="n">
        <v>0.0</v>
      </c>
      <c r="W103" s="41"/>
      <c r="X103" s="97" t="n">
        <v>0.0</v>
      </c>
      <c r="Y103" s="40"/>
      <c r="Z103" s="98" t="n">
        <v>0.0</v>
      </c>
      <c r="AA103" s="41"/>
      <c r="AB103" s="97" t="n">
        <v>0.0</v>
      </c>
      <c r="AC103" s="40"/>
      <c r="AD103" s="98" t="n">
        <v>0.0</v>
      </c>
      <c r="AE103" s="41"/>
      <c r="AF103" s="263" t="n">
        <v>0.0</v>
      </c>
      <c r="AG103" s="40"/>
      <c r="AH103" s="264" t="n">
        <v>0.0</v>
      </c>
      <c r="AI103" s="41"/>
      <c r="AJ103" s="97" t="n">
        <v>0.0</v>
      </c>
      <c r="AK103" s="40"/>
      <c r="AL103" s="98" t="n">
        <v>0.0</v>
      </c>
      <c r="AM103" s="41"/>
      <c r="AN103" s="97" t="n">
        <v>0.0</v>
      </c>
      <c r="AO103" s="40"/>
      <c r="AP103" s="98" t="n">
        <v>0.0</v>
      </c>
      <c r="AQ103" s="41"/>
      <c r="AR103" s="97" t="n">
        <v>0.0</v>
      </c>
      <c r="AS103" s="40"/>
      <c r="AT103" s="98" t="n">
        <v>0.0</v>
      </c>
      <c r="AU103" s="41"/>
      <c r="AV103" s="97" t="n">
        <v>0.0</v>
      </c>
      <c r="AW103" s="40"/>
      <c r="AX103" s="98" t="n">
        <v>0.0</v>
      </c>
      <c r="AY103" s="41"/>
      <c r="AZ103" s="44">
        <f>D103+H103+L103+P103+T103+X103+AB103+AF103+AJ103+AN103+AR103+AV103</f>
      </c>
      <c r="BA103" s="40"/>
      <c r="BB103" s="45">
        <f>F103+J103+N103+R103+V103+Z103+AD103+AH103+AL103+AP103+AT103+AX103</f>
      </c>
    </row>
    <row r="104" customHeight="true" ht="15.0">
      <c r="A104" s="28"/>
      <c r="B104" s="38"/>
      <c r="C104" s="39" t="n">
        <v>7.0</v>
      </c>
      <c r="D104" s="97" t="n">
        <v>0.0</v>
      </c>
      <c r="E104" s="40"/>
      <c r="F104" s="98" t="n">
        <v>0.0</v>
      </c>
      <c r="G104" s="41"/>
      <c r="H104" s="97" t="n">
        <v>0.0</v>
      </c>
      <c r="I104" s="40"/>
      <c r="J104" s="98" t="n">
        <v>0.0</v>
      </c>
      <c r="K104" s="41"/>
      <c r="L104" s="97" t="n">
        <v>0.0</v>
      </c>
      <c r="M104" s="40"/>
      <c r="N104" s="98" t="n">
        <v>0.0</v>
      </c>
      <c r="O104" s="41"/>
      <c r="P104" s="97" t="n">
        <v>0.0</v>
      </c>
      <c r="Q104" s="40"/>
      <c r="R104" s="98" t="n">
        <v>0.0</v>
      </c>
      <c r="S104" s="41"/>
      <c r="T104" s="97" t="n">
        <v>0.0</v>
      </c>
      <c r="U104" s="40"/>
      <c r="V104" s="98" t="n">
        <v>0.0</v>
      </c>
      <c r="W104" s="41"/>
      <c r="X104" s="97" t="n">
        <v>0.0</v>
      </c>
      <c r="Y104" s="40"/>
      <c r="Z104" s="98" t="n">
        <v>0.0</v>
      </c>
      <c r="AA104" s="41"/>
      <c r="AB104" s="97" t="n">
        <v>0.0</v>
      </c>
      <c r="AC104" s="40"/>
      <c r="AD104" s="98" t="n">
        <v>0.0</v>
      </c>
      <c r="AE104" s="41"/>
      <c r="AF104" s="265" t="n">
        <v>0.0</v>
      </c>
      <c r="AG104" s="40"/>
      <c r="AH104" s="266" t="n">
        <v>0.0</v>
      </c>
      <c r="AI104" s="41"/>
      <c r="AJ104" s="97" t="n">
        <v>0.0</v>
      </c>
      <c r="AK104" s="40"/>
      <c r="AL104" s="98" t="n">
        <v>0.0</v>
      </c>
      <c r="AM104" s="41"/>
      <c r="AN104" s="97" t="n">
        <v>0.0</v>
      </c>
      <c r="AO104" s="40"/>
      <c r="AP104" s="98" t="n">
        <v>0.0</v>
      </c>
      <c r="AQ104" s="41"/>
      <c r="AR104" s="97" t="n">
        <v>0.0</v>
      </c>
      <c r="AS104" s="40"/>
      <c r="AT104" s="98" t="n">
        <v>0.0</v>
      </c>
      <c r="AU104" s="41"/>
      <c r="AV104" s="97" t="n">
        <v>0.0</v>
      </c>
      <c r="AW104" s="40"/>
      <c r="AX104" s="98" t="n">
        <v>0.0</v>
      </c>
      <c r="AY104" s="41"/>
      <c r="AZ104" s="44">
        <f>D104+H104+L104+P104+T104+X104+AB104+AF104+AJ104+AN104+AR104+AV104</f>
      </c>
      <c r="BA104" s="40"/>
      <c r="BB104" s="45">
        <f>F104+J104+N104+R104+V104+Z104+AD104+AH104+AL104+AP104+AT104+AX104</f>
      </c>
    </row>
    <row r="105" customHeight="true" ht="15.0">
      <c r="A105" s="28"/>
      <c r="B105" s="46"/>
      <c r="C105" s="62" t="n">
        <v>6.0</v>
      </c>
      <c r="D105" s="97" t="n">
        <v>0.0</v>
      </c>
      <c r="E105" s="63"/>
      <c r="F105" s="98" t="n">
        <v>0.0</v>
      </c>
      <c r="G105" s="64"/>
      <c r="H105" s="97" t="n">
        <v>0.0</v>
      </c>
      <c r="I105" s="63"/>
      <c r="J105" s="98" t="n">
        <v>0.0</v>
      </c>
      <c r="K105" s="64"/>
      <c r="L105" s="97" t="n">
        <v>0.0</v>
      </c>
      <c r="M105" s="63"/>
      <c r="N105" s="98" t="n">
        <v>0.0</v>
      </c>
      <c r="O105" s="64"/>
      <c r="P105" s="97" t="n">
        <v>0.0</v>
      </c>
      <c r="Q105" s="63"/>
      <c r="R105" s="98" t="n">
        <v>0.0</v>
      </c>
      <c r="S105" s="64"/>
      <c r="T105" s="97" t="n">
        <v>0.0</v>
      </c>
      <c r="U105" s="63"/>
      <c r="V105" s="98" t="n">
        <v>0.0</v>
      </c>
      <c r="W105" s="64"/>
      <c r="X105" s="97" t="n">
        <v>0.0</v>
      </c>
      <c r="Y105" s="63"/>
      <c r="Z105" s="98" t="n">
        <v>0.0</v>
      </c>
      <c r="AA105" s="64"/>
      <c r="AB105" s="97" t="n">
        <v>0.0</v>
      </c>
      <c r="AC105" s="63"/>
      <c r="AD105" s="98" t="n">
        <v>0.0</v>
      </c>
      <c r="AE105" s="64"/>
      <c r="AF105" s="267" t="n">
        <v>0.0</v>
      </c>
      <c r="AG105" s="63"/>
      <c r="AH105" s="268" t="n">
        <v>0.0</v>
      </c>
      <c r="AI105" s="64"/>
      <c r="AJ105" s="97" t="n">
        <v>0.0</v>
      </c>
      <c r="AK105" s="63"/>
      <c r="AL105" s="98" t="n">
        <v>0.0</v>
      </c>
      <c r="AM105" s="64"/>
      <c r="AN105" s="97" t="n">
        <v>0.0</v>
      </c>
      <c r="AO105" s="63"/>
      <c r="AP105" s="98" t="n">
        <v>0.0</v>
      </c>
      <c r="AQ105" s="64"/>
      <c r="AR105" s="97" t="n">
        <v>0.0</v>
      </c>
      <c r="AS105" s="63"/>
      <c r="AT105" s="98" t="n">
        <v>0.0</v>
      </c>
      <c r="AU105" s="64"/>
      <c r="AV105" s="97" t="n">
        <v>0.0</v>
      </c>
      <c r="AW105" s="63"/>
      <c r="AX105" s="98" t="n">
        <v>0.0</v>
      </c>
      <c r="AY105" s="64"/>
      <c r="AZ105" s="67">
        <f>D105+H105+L105+P105+T105+X105+AB105+AF105+AJ105+AN105+AR105+AV105</f>
      </c>
      <c r="BA105" s="63"/>
      <c r="BB105" s="68">
        <f>F105+J105+N105+R105+V105+Z105+AD105+AH105+AL105+AP105+AT105+AX105</f>
      </c>
    </row>
    <row r="106" customHeight="true" ht="15.0">
      <c r="A106" s="28"/>
      <c r="B106" s="29" t="s">
        <v>27</v>
      </c>
      <c r="C106" s="69" t="n">
        <v>5.0</v>
      </c>
      <c r="D106" s="97" t="n">
        <v>0.0</v>
      </c>
      <c r="E106" s="70"/>
      <c r="F106" s="98" t="n">
        <v>0.0</v>
      </c>
      <c r="G106" s="71"/>
      <c r="H106" s="97" t="n">
        <v>0.0</v>
      </c>
      <c r="I106" s="70"/>
      <c r="J106" s="98" t="n">
        <v>0.0</v>
      </c>
      <c r="K106" s="71"/>
      <c r="L106" s="97" t="n">
        <v>0.0</v>
      </c>
      <c r="M106" s="70"/>
      <c r="N106" s="98" t="n">
        <v>0.0</v>
      </c>
      <c r="O106" s="71"/>
      <c r="P106" s="97" t="n">
        <v>0.0</v>
      </c>
      <c r="Q106" s="70"/>
      <c r="R106" s="98" t="n">
        <v>0.0</v>
      </c>
      <c r="S106" s="71"/>
      <c r="T106" s="97" t="n">
        <v>0.0</v>
      </c>
      <c r="U106" s="70"/>
      <c r="V106" s="98" t="n">
        <v>0.0</v>
      </c>
      <c r="W106" s="71"/>
      <c r="X106" s="97" t="n">
        <v>0.0</v>
      </c>
      <c r="Y106" s="70"/>
      <c r="Z106" s="98" t="n">
        <v>0.0</v>
      </c>
      <c r="AA106" s="71"/>
      <c r="AB106" s="97" t="n">
        <v>0.0</v>
      </c>
      <c r="AC106" s="70"/>
      <c r="AD106" s="98" t="n">
        <v>0.0</v>
      </c>
      <c r="AE106" s="71"/>
      <c r="AF106" s="269" t="n">
        <v>0.0</v>
      </c>
      <c r="AG106" s="70"/>
      <c r="AH106" s="270" t="n">
        <v>0.0</v>
      </c>
      <c r="AI106" s="71"/>
      <c r="AJ106" s="97" t="n">
        <v>0.0</v>
      </c>
      <c r="AK106" s="70"/>
      <c r="AL106" s="98" t="n">
        <v>0.0</v>
      </c>
      <c r="AM106" s="71"/>
      <c r="AN106" s="97" t="n">
        <v>0.0</v>
      </c>
      <c r="AO106" s="70"/>
      <c r="AP106" s="98" t="n">
        <v>0.0</v>
      </c>
      <c r="AQ106" s="71"/>
      <c r="AR106" s="97" t="n">
        <v>0.0</v>
      </c>
      <c r="AS106" s="70"/>
      <c r="AT106" s="98" t="n">
        <v>0.0</v>
      </c>
      <c r="AU106" s="71"/>
      <c r="AV106" s="97" t="n">
        <v>0.0</v>
      </c>
      <c r="AW106" s="70"/>
      <c r="AX106" s="98" t="n">
        <v>0.0</v>
      </c>
      <c r="AY106" s="71"/>
      <c r="AZ106" s="74">
        <f>D106+H106+L106+P106+T106+X106+AB106+AF106+AJ106+AN106+AR106+AV106</f>
      </c>
      <c r="BA106" s="70"/>
      <c r="BB106" s="75">
        <f>F106+J106+N106+R106+V106+Z106+AD106+AH106+AL106+AP106+AT106+AX106</f>
      </c>
    </row>
    <row r="107" customHeight="true" ht="15.0">
      <c r="A107" s="28"/>
      <c r="B107" s="38"/>
      <c r="C107" s="39" t="n">
        <v>4.0</v>
      </c>
      <c r="D107" s="97" t="n">
        <v>0.0</v>
      </c>
      <c r="E107" s="40"/>
      <c r="F107" s="98" t="n">
        <v>0.0</v>
      </c>
      <c r="G107" s="41"/>
      <c r="H107" s="97" t="n">
        <v>0.0</v>
      </c>
      <c r="I107" s="40"/>
      <c r="J107" s="98" t="n">
        <v>0.0</v>
      </c>
      <c r="K107" s="41"/>
      <c r="L107" s="97" t="n">
        <v>0.0</v>
      </c>
      <c r="M107" s="40"/>
      <c r="N107" s="98" t="n">
        <v>0.0</v>
      </c>
      <c r="O107" s="41"/>
      <c r="P107" s="97" t="n">
        <v>0.0</v>
      </c>
      <c r="Q107" s="40"/>
      <c r="R107" s="98" t="n">
        <v>0.0</v>
      </c>
      <c r="S107" s="41"/>
      <c r="T107" s="97" t="n">
        <v>0.0</v>
      </c>
      <c r="U107" s="40"/>
      <c r="V107" s="98" t="n">
        <v>0.0</v>
      </c>
      <c r="W107" s="41"/>
      <c r="X107" s="97" t="n">
        <v>0.0</v>
      </c>
      <c r="Y107" s="40"/>
      <c r="Z107" s="98" t="n">
        <v>0.0</v>
      </c>
      <c r="AA107" s="41"/>
      <c r="AB107" s="97" t="n">
        <v>0.0</v>
      </c>
      <c r="AC107" s="40"/>
      <c r="AD107" s="98" t="n">
        <v>0.0</v>
      </c>
      <c r="AE107" s="41"/>
      <c r="AF107" s="271" t="n">
        <v>0.0</v>
      </c>
      <c r="AG107" s="40"/>
      <c r="AH107" s="272" t="n">
        <v>0.0</v>
      </c>
      <c r="AI107" s="41"/>
      <c r="AJ107" s="97" t="n">
        <v>0.0</v>
      </c>
      <c r="AK107" s="40"/>
      <c r="AL107" s="98" t="n">
        <v>0.0</v>
      </c>
      <c r="AM107" s="41"/>
      <c r="AN107" s="97" t="n">
        <v>0.0</v>
      </c>
      <c r="AO107" s="40"/>
      <c r="AP107" s="98" t="n">
        <v>0.0</v>
      </c>
      <c r="AQ107" s="41"/>
      <c r="AR107" s="97" t="n">
        <v>0.0</v>
      </c>
      <c r="AS107" s="40"/>
      <c r="AT107" s="98" t="n">
        <v>0.0</v>
      </c>
      <c r="AU107" s="41"/>
      <c r="AV107" s="97" t="n">
        <v>0.0</v>
      </c>
      <c r="AW107" s="40"/>
      <c r="AX107" s="98" t="n">
        <v>0.0</v>
      </c>
      <c r="AY107" s="41"/>
      <c r="AZ107" s="44">
        <f>D107+H107+L107+P107+T107+X107+AB107+AF107+AJ107+AN107+AR107+AV107</f>
      </c>
      <c r="BA107" s="40"/>
      <c r="BB107" s="45">
        <f>F107+J107+N107+R107+V107+Z107+AD107+AH107+AL107+AP107+AT107+AX107</f>
      </c>
    </row>
    <row r="108" customHeight="true" ht="15.0">
      <c r="A108" s="28"/>
      <c r="B108" s="38"/>
      <c r="C108" s="39" t="n">
        <v>3.0</v>
      </c>
      <c r="D108" s="97" t="n">
        <v>0.0</v>
      </c>
      <c r="E108" s="40"/>
      <c r="F108" s="98" t="n">
        <v>0.0</v>
      </c>
      <c r="G108" s="41"/>
      <c r="H108" s="97" t="n">
        <v>0.0</v>
      </c>
      <c r="I108" s="40"/>
      <c r="J108" s="98" t="n">
        <v>0.0</v>
      </c>
      <c r="K108" s="41"/>
      <c r="L108" s="97" t="n">
        <v>0.0</v>
      </c>
      <c r="M108" s="40"/>
      <c r="N108" s="98" t="n">
        <v>0.0</v>
      </c>
      <c r="O108" s="41"/>
      <c r="P108" s="97" t="n">
        <v>0.0</v>
      </c>
      <c r="Q108" s="40"/>
      <c r="R108" s="98" t="n">
        <v>0.0</v>
      </c>
      <c r="S108" s="41"/>
      <c r="T108" s="97" t="n">
        <v>0.0</v>
      </c>
      <c r="U108" s="40"/>
      <c r="V108" s="98" t="n">
        <v>0.0</v>
      </c>
      <c r="W108" s="41"/>
      <c r="X108" s="97" t="n">
        <v>0.0</v>
      </c>
      <c r="Y108" s="40"/>
      <c r="Z108" s="98" t="n">
        <v>0.0</v>
      </c>
      <c r="AA108" s="41"/>
      <c r="AB108" s="97" t="n">
        <v>0.0</v>
      </c>
      <c r="AC108" s="40"/>
      <c r="AD108" s="98" t="n">
        <v>0.0</v>
      </c>
      <c r="AE108" s="41"/>
      <c r="AF108" s="273" t="n">
        <v>0.0</v>
      </c>
      <c r="AG108" s="40"/>
      <c r="AH108" s="274" t="n">
        <v>0.0</v>
      </c>
      <c r="AI108" s="41"/>
      <c r="AJ108" s="97" t="n">
        <v>0.0</v>
      </c>
      <c r="AK108" s="40"/>
      <c r="AL108" s="98" t="n">
        <v>0.0</v>
      </c>
      <c r="AM108" s="41"/>
      <c r="AN108" s="97" t="n">
        <v>0.0</v>
      </c>
      <c r="AO108" s="40"/>
      <c r="AP108" s="98" t="n">
        <v>0.0</v>
      </c>
      <c r="AQ108" s="41"/>
      <c r="AR108" s="97" t="n">
        <v>0.0</v>
      </c>
      <c r="AS108" s="40"/>
      <c r="AT108" s="98" t="n">
        <v>0.0</v>
      </c>
      <c r="AU108" s="41"/>
      <c r="AV108" s="97" t="n">
        <v>0.0</v>
      </c>
      <c r="AW108" s="40"/>
      <c r="AX108" s="98" t="n">
        <v>0.0</v>
      </c>
      <c r="AY108" s="41"/>
      <c r="AZ108" s="44">
        <f>D108+H108+L108+P108+T108+X108+AB108+AF108+AJ108+AN108+AR108+AV108</f>
      </c>
      <c r="BA108" s="40"/>
      <c r="BB108" s="45">
        <f>F108+J108+N108+R108+V108+Z108+AD108+AH108+AL108+AP108+AT108+AX108</f>
      </c>
    </row>
    <row r="109" customHeight="true" ht="15.0">
      <c r="A109" s="28"/>
      <c r="B109" s="38"/>
      <c r="C109" s="39" t="n">
        <v>2.0</v>
      </c>
      <c r="D109" s="97" t="n">
        <v>0.0</v>
      </c>
      <c r="E109" s="40"/>
      <c r="F109" s="98" t="n">
        <v>0.0</v>
      </c>
      <c r="G109" s="41"/>
      <c r="H109" s="97" t="n">
        <v>0.0</v>
      </c>
      <c r="I109" s="40"/>
      <c r="J109" s="98" t="n">
        <v>0.0</v>
      </c>
      <c r="K109" s="41"/>
      <c r="L109" s="97" t="n">
        <v>0.0</v>
      </c>
      <c r="M109" s="40"/>
      <c r="N109" s="98" t="n">
        <v>0.0</v>
      </c>
      <c r="O109" s="41"/>
      <c r="P109" s="97" t="n">
        <v>0.0</v>
      </c>
      <c r="Q109" s="40"/>
      <c r="R109" s="98" t="n">
        <v>0.0</v>
      </c>
      <c r="S109" s="41"/>
      <c r="T109" s="97" t="n">
        <v>0.0</v>
      </c>
      <c r="U109" s="40"/>
      <c r="V109" s="98" t="n">
        <v>0.0</v>
      </c>
      <c r="W109" s="41"/>
      <c r="X109" s="97" t="n">
        <v>0.0</v>
      </c>
      <c r="Y109" s="40"/>
      <c r="Z109" s="98" t="n">
        <v>0.0</v>
      </c>
      <c r="AA109" s="41"/>
      <c r="AB109" s="97" t="n">
        <v>0.0</v>
      </c>
      <c r="AC109" s="40"/>
      <c r="AD109" s="98" t="n">
        <v>0.0</v>
      </c>
      <c r="AE109" s="41"/>
      <c r="AF109" s="275" t="n">
        <v>0.0</v>
      </c>
      <c r="AG109" s="40"/>
      <c r="AH109" s="276" t="n">
        <v>0.0</v>
      </c>
      <c r="AI109" s="41"/>
      <c r="AJ109" s="97" t="n">
        <v>0.0</v>
      </c>
      <c r="AK109" s="40"/>
      <c r="AL109" s="98" t="n">
        <v>0.0</v>
      </c>
      <c r="AM109" s="41"/>
      <c r="AN109" s="97" t="n">
        <v>0.0</v>
      </c>
      <c r="AO109" s="40"/>
      <c r="AP109" s="98" t="n">
        <v>0.0</v>
      </c>
      <c r="AQ109" s="41"/>
      <c r="AR109" s="97" t="n">
        <v>0.0</v>
      </c>
      <c r="AS109" s="40"/>
      <c r="AT109" s="98" t="n">
        <v>0.0</v>
      </c>
      <c r="AU109" s="41"/>
      <c r="AV109" s="97" t="n">
        <v>0.0</v>
      </c>
      <c r="AW109" s="40"/>
      <c r="AX109" s="98" t="n">
        <v>0.0</v>
      </c>
      <c r="AY109" s="41"/>
      <c r="AZ109" s="44">
        <f>D109+H109+L109+P109+T109+X109+AB109+AF109+AJ109+AN109+AR109+AV109</f>
      </c>
      <c r="BA109" s="40"/>
      <c r="BB109" s="45">
        <f>F109+J109+N109+R109+V109+Z109+AD109+AH109+AL109+AP109+AT109+AX109</f>
      </c>
    </row>
    <row r="110" customHeight="true" ht="15.0">
      <c r="A110" s="28"/>
      <c r="B110" s="82"/>
      <c r="C110" s="158" t="n">
        <v>1.0</v>
      </c>
      <c r="D110" s="97" t="n">
        <v>0.0</v>
      </c>
      <c r="E110" s="83"/>
      <c r="F110" s="98" t="n">
        <v>0.0</v>
      </c>
      <c r="G110" s="84"/>
      <c r="H110" s="97" t="n">
        <v>0.0</v>
      </c>
      <c r="I110" s="83"/>
      <c r="J110" s="98" t="n">
        <v>0.0</v>
      </c>
      <c r="K110" s="84"/>
      <c r="L110" s="97" t="n">
        <v>0.0</v>
      </c>
      <c r="M110" s="83"/>
      <c r="N110" s="98" t="n">
        <v>0.0</v>
      </c>
      <c r="O110" s="84"/>
      <c r="P110" s="97" t="n">
        <v>0.0</v>
      </c>
      <c r="Q110" s="83"/>
      <c r="R110" s="98" t="n">
        <v>0.0</v>
      </c>
      <c r="S110" s="84"/>
      <c r="T110" s="97" t="n">
        <v>0.0</v>
      </c>
      <c r="U110" s="83"/>
      <c r="V110" s="98" t="n">
        <v>0.0</v>
      </c>
      <c r="W110" s="84"/>
      <c r="X110" s="97" t="n">
        <v>0.0</v>
      </c>
      <c r="Y110" s="83"/>
      <c r="Z110" s="98" t="n">
        <v>0.0</v>
      </c>
      <c r="AA110" s="84"/>
      <c r="AB110" s="97" t="n">
        <v>0.0</v>
      </c>
      <c r="AC110" s="83"/>
      <c r="AD110" s="98" t="n">
        <v>0.0</v>
      </c>
      <c r="AE110" s="84"/>
      <c r="AF110" s="277" t="n">
        <v>0.0</v>
      </c>
      <c r="AG110" s="83"/>
      <c r="AH110" s="278" t="n">
        <v>0.0</v>
      </c>
      <c r="AI110" s="84"/>
      <c r="AJ110" s="97" t="n">
        <v>0.0</v>
      </c>
      <c r="AK110" s="83"/>
      <c r="AL110" s="98" t="n">
        <v>0.0</v>
      </c>
      <c r="AM110" s="84"/>
      <c r="AN110" s="97" t="n">
        <v>0.0</v>
      </c>
      <c r="AO110" s="83"/>
      <c r="AP110" s="98" t="n">
        <v>0.0</v>
      </c>
      <c r="AQ110" s="84"/>
      <c r="AR110" s="97" t="n">
        <v>0.0</v>
      </c>
      <c r="AS110" s="83"/>
      <c r="AT110" s="98" t="n">
        <v>0.0</v>
      </c>
      <c r="AU110" s="84"/>
      <c r="AV110" s="97" t="n">
        <v>0.0</v>
      </c>
      <c r="AW110" s="83"/>
      <c r="AX110" s="98" t="n">
        <v>0.0</v>
      </c>
      <c r="AY110" s="84"/>
      <c r="AZ110" s="87">
        <f>D110+H110+L110+P110+T110+X110+AB110+AF110+AJ110+AN110+AR110+AV110</f>
      </c>
      <c r="BA110" s="83"/>
      <c r="BB110" s="88">
        <f>F110+J110+N110+R110+V110+Z110+AD110+AH110+AL110+AP110+AT110+AX110</f>
      </c>
    </row>
    <row r="111" customHeight="true" ht="15.0">
      <c r="A111" s="222"/>
      <c r="B111" s="223" t="s">
        <v>30</v>
      </c>
      <c r="C111" s="224"/>
      <c r="D111" s="225">
        <f>SUM(D98:D110)</f>
      </c>
      <c r="E111" s="225">
        <f>SUM(E98:E110)</f>
      </c>
      <c r="F111" s="225">
        <f>SUM(F98:F110)</f>
      </c>
      <c r="G111" s="225">
        <f>SUM(G98:G110)</f>
      </c>
      <c r="H111" s="225">
        <f>SUM(H98:H110)</f>
      </c>
      <c r="I111" s="225">
        <f>SUM(I98:I110)</f>
      </c>
      <c r="J111" s="225">
        <f>SUM(J98:J110)</f>
      </c>
      <c r="K111" s="225">
        <f>SUM(K98:K110)</f>
      </c>
      <c r="L111" s="225">
        <f>SUM(L98:L110)</f>
      </c>
      <c r="M111" s="225">
        <f>SUM(M98:M110)</f>
      </c>
      <c r="N111" s="225">
        <f>SUM(N98:N110)</f>
      </c>
      <c r="O111" s="225">
        <f>SUM(O98:O110)</f>
      </c>
      <c r="P111" s="225">
        <f>SUM(P98:P110)</f>
      </c>
      <c r="Q111" s="225">
        <f>SUM(Q98:Q110)</f>
      </c>
      <c r="R111" s="225">
        <f>SUM(R98:R110)</f>
      </c>
      <c r="S111" s="225">
        <f>SUM(S98:S110)</f>
      </c>
      <c r="T111" s="225">
        <f>SUM(T98:T110)</f>
      </c>
      <c r="U111" s="225">
        <f>SUM(U98:U110)</f>
      </c>
      <c r="V111" s="225">
        <f>SUM(V98:V110)</f>
      </c>
      <c r="W111" s="225">
        <f>SUM(W98:W110)</f>
      </c>
      <c r="X111" s="225">
        <f>SUM(X98:X110)</f>
      </c>
      <c r="Y111" s="225">
        <f>SUM(Y98:Y110)</f>
      </c>
      <c r="Z111" s="225">
        <f>SUM(Z98:Z110)</f>
      </c>
      <c r="AA111" s="225">
        <f>SUM(AA98:AA110)</f>
      </c>
      <c r="AB111" s="225">
        <f>SUM(AB98:AB110)</f>
      </c>
      <c r="AC111" s="225">
        <f>SUM(AC98:AC110)</f>
      </c>
      <c r="AD111" s="225">
        <f>SUM(AD98:AD110)</f>
      </c>
      <c r="AE111" s="225">
        <f>SUM(AE98:AE110)</f>
      </c>
      <c r="AF111" s="225">
        <f>SUM(AF98:AF110)</f>
      </c>
      <c r="AG111" s="225">
        <f>SUM(AG98:AG110)</f>
      </c>
      <c r="AH111" s="225">
        <f>SUM(AH98:AH110)</f>
      </c>
      <c r="AI111" s="225">
        <f>SUM(AI98:AI110)</f>
      </c>
      <c r="AJ111" s="225">
        <f>SUM(AJ98:AJ110)</f>
      </c>
      <c r="AK111" s="225">
        <f>SUM(AK98:AK110)</f>
      </c>
      <c r="AL111" s="225">
        <f>SUM(AL98:AL110)</f>
      </c>
      <c r="AM111" s="225">
        <f>SUM(AM98:AM110)</f>
      </c>
      <c r="AN111" s="225">
        <f>SUM(AN98:AN110)</f>
      </c>
      <c r="AO111" s="225">
        <f>SUM(AO98:AO110)</f>
      </c>
      <c r="AP111" s="225">
        <f>SUM(AP98:AP110)</f>
      </c>
      <c r="AQ111" s="225">
        <f>SUM(AQ98:AQ110)</f>
      </c>
      <c r="AR111" s="225">
        <f>SUM(AR98:AR110)</f>
      </c>
      <c r="AS111" s="225">
        <f>SUM(AS98:AS110)</f>
      </c>
      <c r="AT111" s="225">
        <f>SUM(AT98:AT110)</f>
      </c>
      <c r="AU111" s="225">
        <f>SUM(AU98:AU110)</f>
      </c>
      <c r="AV111" s="225">
        <f>SUM(AV98:AV110)</f>
      </c>
      <c r="AW111" s="225">
        <f>SUM(AW98:AW110)</f>
      </c>
      <c r="AX111" s="225">
        <f>SUM(AX98:AX110)</f>
      </c>
      <c r="AY111" s="225">
        <f>SUM(AY98:AY110)</f>
      </c>
      <c r="AZ111" s="225">
        <f>SUM(AZ98:AZ110)</f>
      </c>
      <c r="BA111" s="225"/>
      <c r="BB111" s="226">
        <f>SUM(BB98:BB110)</f>
      </c>
    </row>
    <row r="112" customHeight="true" ht="15.0">
      <c r="A112" s="163" t="s">
        <v>37</v>
      </c>
      <c r="B112" s="164"/>
      <c r="C112" s="162"/>
      <c r="D112" s="131">
        <f>D111+D97</f>
      </c>
      <c r="E112" s="131">
        <f>E111+E97</f>
      </c>
      <c r="F112" s="131">
        <f>F111+F97</f>
      </c>
      <c r="G112" s="131">
        <f>G111+G97</f>
      </c>
      <c r="H112" s="131">
        <f>H111+H97</f>
      </c>
      <c r="I112" s="131">
        <f>I111+I97</f>
      </c>
      <c r="J112" s="131">
        <f>J111+J97</f>
      </c>
      <c r="K112" s="131">
        <f>K111+K97</f>
      </c>
      <c r="L112" s="131">
        <f>L111+L97</f>
      </c>
      <c r="M112" s="131">
        <f>M111+M97</f>
      </c>
      <c r="N112" s="131">
        <f>N111+N97</f>
      </c>
      <c r="O112" s="131">
        <f>O111+O97</f>
      </c>
      <c r="P112" s="131">
        <f>P111+P97</f>
      </c>
      <c r="Q112" s="131">
        <f>Q111+Q97</f>
      </c>
      <c r="R112" s="131">
        <f>R111+R97</f>
      </c>
      <c r="S112" s="131">
        <f>S111+S97</f>
      </c>
      <c r="T112" s="131">
        <f>T111+T97</f>
      </c>
      <c r="U112" s="131">
        <f>U111+U97</f>
      </c>
      <c r="V112" s="131">
        <f>V111+V97</f>
      </c>
      <c r="W112" s="131">
        <f>W111+W97</f>
      </c>
      <c r="X112" s="131">
        <f>X111+X97</f>
      </c>
      <c r="Y112" s="131">
        <f>Y111+Y97</f>
      </c>
      <c r="Z112" s="131">
        <f>Z111+Z97</f>
      </c>
      <c r="AA112" s="131">
        <f>AA111+AA97</f>
      </c>
      <c r="AB112" s="131">
        <f>AB111+AB97</f>
      </c>
      <c r="AC112" s="131">
        <f>AC111+AC97</f>
      </c>
      <c r="AD112" s="131">
        <f>AD111+AD97</f>
      </c>
      <c r="AE112" s="131">
        <f>AE111+AE97</f>
      </c>
      <c r="AF112" s="131">
        <f>AF111+AF97</f>
      </c>
      <c r="AG112" s="131">
        <f>AG111+AG97</f>
      </c>
      <c r="AH112" s="131">
        <f>AH111+AH97</f>
      </c>
      <c r="AI112" s="131">
        <f>AI111+AI97</f>
      </c>
      <c r="AJ112" s="131">
        <f>AJ111+AJ97</f>
      </c>
      <c r="AK112" s="131">
        <f>AK111+AK97</f>
      </c>
      <c r="AL112" s="131">
        <f>AL111+AL97</f>
      </c>
      <c r="AM112" s="131">
        <f>AM111+AM97</f>
      </c>
      <c r="AN112" s="131">
        <f>AN111+AN97</f>
      </c>
      <c r="AO112" s="131">
        <f>AO111+AO97</f>
      </c>
      <c r="AP112" s="131">
        <f>AP111+AP97</f>
      </c>
      <c r="AQ112" s="131">
        <f>AQ111+AQ97</f>
      </c>
      <c r="AR112" s="131">
        <f>AR111+AR97</f>
      </c>
      <c r="AS112" s="131">
        <f>AS111+AS97</f>
      </c>
      <c r="AT112" s="131">
        <f>AT111+AT97</f>
      </c>
      <c r="AU112" s="131">
        <f>AU111+AU97</f>
      </c>
      <c r="AV112" s="131">
        <f>AV111+AV97</f>
      </c>
      <c r="AW112" s="131">
        <f>AW111+AW97</f>
      </c>
      <c r="AX112" s="131">
        <f>AX111+AX97</f>
      </c>
      <c r="AY112" s="131">
        <f>AY111+AY97</f>
      </c>
      <c r="AZ112" s="131">
        <f>AZ111+AZ97</f>
      </c>
      <c r="BA112" s="131"/>
      <c r="BB112" s="132">
        <f>BB111+BB97</f>
      </c>
    </row>
    <row r="113" hidden="true">
      <c r="A113" s="279"/>
      <c r="B113" s="280"/>
      <c r="C113" s="280"/>
      <c r="D113" s="281"/>
      <c r="E113" s="281"/>
      <c r="F113" s="281"/>
      <c r="G113" s="281"/>
      <c r="H113" s="281"/>
      <c r="I113" s="281"/>
      <c r="J113" s="281"/>
      <c r="K113" s="281"/>
      <c r="L113" s="281"/>
      <c r="M113" s="281"/>
      <c r="N113" s="281"/>
      <c r="O113" s="281"/>
      <c r="P113" s="281"/>
      <c r="Q113" s="281"/>
      <c r="R113" s="281"/>
      <c r="S113" s="281"/>
      <c r="T113" s="281"/>
      <c r="U113" s="281"/>
      <c r="V113" s="281"/>
      <c r="W113" s="281"/>
      <c r="X113" s="281"/>
      <c r="Y113" s="281"/>
      <c r="Z113" s="281"/>
      <c r="AA113" s="281"/>
      <c r="AB113" s="281"/>
      <c r="AC113" s="281"/>
      <c r="AD113" s="281"/>
      <c r="AE113" s="281"/>
      <c r="AF113" s="281"/>
      <c r="AG113" s="281"/>
      <c r="AH113" s="281"/>
      <c r="AI113" s="281"/>
      <c r="AJ113" s="281"/>
      <c r="AK113" s="281"/>
      <c r="AL113" s="281"/>
      <c r="AM113" s="281"/>
      <c r="AN113" s="281"/>
      <c r="AO113" s="281"/>
      <c r="AP113" s="281"/>
      <c r="AQ113" s="281"/>
      <c r="AR113" s="281"/>
      <c r="AS113" s="281"/>
      <c r="AT113" s="281"/>
      <c r="AU113" s="281"/>
      <c r="AV113" s="281"/>
      <c r="AW113" s="281"/>
      <c r="AX113" s="281"/>
      <c r="AY113" s="281"/>
      <c r="AZ113" s="281"/>
      <c r="BA113" s="281"/>
      <c r="BB113" s="281"/>
    </row>
    <row r="114" hidden="true">
      <c r="A114" s="282"/>
      <c r="B114" s="29"/>
      <c r="C114" s="30"/>
      <c r="D114" s="283"/>
      <c r="E114" s="33"/>
      <c r="F114" s="31"/>
      <c r="G114" s="33"/>
      <c r="H114" s="283"/>
      <c r="I114" s="33"/>
      <c r="J114" s="31"/>
      <c r="K114" s="33"/>
      <c r="L114" s="283"/>
      <c r="M114" s="33"/>
      <c r="N114" s="31"/>
      <c r="O114" s="33"/>
      <c r="P114" s="283"/>
      <c r="Q114" s="33"/>
      <c r="R114" s="31"/>
      <c r="S114" s="33"/>
      <c r="T114" s="283"/>
      <c r="U114" s="33"/>
      <c r="V114" s="31"/>
      <c r="W114" s="33"/>
      <c r="X114" s="283"/>
      <c r="Y114" s="33"/>
      <c r="Z114" s="31"/>
      <c r="AA114" s="33"/>
      <c r="AB114" s="283"/>
      <c r="AC114" s="33"/>
      <c r="AD114" s="31"/>
      <c r="AE114" s="33"/>
      <c r="AF114" s="283"/>
      <c r="AG114" s="33"/>
      <c r="AH114" s="31"/>
      <c r="AI114" s="33"/>
      <c r="AJ114" s="283"/>
      <c r="AK114" s="33"/>
      <c r="AL114" s="31"/>
      <c r="AM114" s="33"/>
      <c r="AN114" s="283"/>
      <c r="AO114" s="33"/>
      <c r="AP114" s="31"/>
      <c r="AQ114" s="33"/>
      <c r="AR114" s="283"/>
      <c r="AS114" s="33"/>
      <c r="AT114" s="31"/>
      <c r="AU114" s="33"/>
      <c r="AV114" s="283"/>
      <c r="AW114" s="33"/>
      <c r="AX114" s="31"/>
      <c r="AY114" s="33"/>
      <c r="AZ114" s="283"/>
      <c r="BA114" s="33"/>
      <c r="BB114" s="284"/>
    </row>
    <row r="115" hidden="true">
      <c r="A115" s="285"/>
      <c r="B115" s="38"/>
      <c r="C115" s="39"/>
      <c r="D115" s="286"/>
      <c r="E115" s="41"/>
      <c r="F115" s="44"/>
      <c r="G115" s="41"/>
      <c r="H115" s="286"/>
      <c r="I115" s="41"/>
      <c r="J115" s="44"/>
      <c r="K115" s="41"/>
      <c r="L115" s="286"/>
      <c r="M115" s="41"/>
      <c r="N115" s="44"/>
      <c r="O115" s="41"/>
      <c r="P115" s="286"/>
      <c r="Q115" s="41"/>
      <c r="R115" s="44"/>
      <c r="S115" s="41"/>
      <c r="T115" s="286"/>
      <c r="U115" s="41"/>
      <c r="V115" s="44"/>
      <c r="W115" s="41"/>
      <c r="X115" s="286"/>
      <c r="Y115" s="41"/>
      <c r="Z115" s="44"/>
      <c r="AA115" s="41"/>
      <c r="AB115" s="286"/>
      <c r="AC115" s="41"/>
      <c r="AD115" s="44"/>
      <c r="AE115" s="41"/>
      <c r="AF115" s="286"/>
      <c r="AG115" s="41"/>
      <c r="AH115" s="44"/>
      <c r="AI115" s="41"/>
      <c r="AJ115" s="286"/>
      <c r="AK115" s="41"/>
      <c r="AL115" s="44"/>
      <c r="AM115" s="41"/>
      <c r="AN115" s="286"/>
      <c r="AO115" s="41"/>
      <c r="AP115" s="44"/>
      <c r="AQ115" s="41"/>
      <c r="AR115" s="286"/>
      <c r="AS115" s="41"/>
      <c r="AT115" s="44"/>
      <c r="AU115" s="41"/>
      <c r="AV115" s="286"/>
      <c r="AW115" s="41"/>
      <c r="AX115" s="44"/>
      <c r="AY115" s="41"/>
      <c r="AZ115" s="286"/>
      <c r="BA115" s="41"/>
      <c r="BB115" s="287"/>
    </row>
    <row r="116" hidden="true">
      <c r="A116" s="285"/>
      <c r="B116" s="46"/>
      <c r="C116" s="47"/>
      <c r="D116" s="288"/>
      <c r="E116" s="49"/>
      <c r="F116" s="52"/>
      <c r="G116" s="49"/>
      <c r="H116" s="288"/>
      <c r="I116" s="49"/>
      <c r="J116" s="52"/>
      <c r="K116" s="49"/>
      <c r="L116" s="288"/>
      <c r="M116" s="49"/>
      <c r="N116" s="52"/>
      <c r="O116" s="49"/>
      <c r="P116" s="288"/>
      <c r="Q116" s="49"/>
      <c r="R116" s="52"/>
      <c r="S116" s="49"/>
      <c r="T116" s="288"/>
      <c r="U116" s="49"/>
      <c r="V116" s="52"/>
      <c r="W116" s="49"/>
      <c r="X116" s="288"/>
      <c r="Y116" s="49"/>
      <c r="Z116" s="52"/>
      <c r="AA116" s="49"/>
      <c r="AB116" s="288"/>
      <c r="AC116" s="49"/>
      <c r="AD116" s="52"/>
      <c r="AE116" s="49"/>
      <c r="AF116" s="288"/>
      <c r="AG116" s="49"/>
      <c r="AH116" s="52"/>
      <c r="AI116" s="49"/>
      <c r="AJ116" s="288"/>
      <c r="AK116" s="49"/>
      <c r="AL116" s="52"/>
      <c r="AM116" s="49"/>
      <c r="AN116" s="288"/>
      <c r="AO116" s="49"/>
      <c r="AP116" s="52"/>
      <c r="AQ116" s="49"/>
      <c r="AR116" s="288"/>
      <c r="AS116" s="49"/>
      <c r="AT116" s="52"/>
      <c r="AU116" s="49"/>
      <c r="AV116" s="288"/>
      <c r="AW116" s="49"/>
      <c r="AX116" s="52"/>
      <c r="AY116" s="49"/>
      <c r="AZ116" s="288"/>
      <c r="BA116" s="49"/>
      <c r="BB116" s="289"/>
    </row>
    <row r="117" hidden="true">
      <c r="A117" s="285"/>
      <c r="B117" s="29"/>
      <c r="C117" s="30"/>
      <c r="D117" s="283"/>
      <c r="E117" s="33"/>
      <c r="F117" s="31"/>
      <c r="G117" s="33"/>
      <c r="H117" s="283"/>
      <c r="I117" s="33"/>
      <c r="J117" s="31"/>
      <c r="K117" s="33"/>
      <c r="L117" s="283"/>
      <c r="M117" s="33"/>
      <c r="N117" s="31"/>
      <c r="O117" s="33"/>
      <c r="P117" s="283"/>
      <c r="Q117" s="33"/>
      <c r="R117" s="31"/>
      <c r="S117" s="33"/>
      <c r="T117" s="283"/>
      <c r="U117" s="33"/>
      <c r="V117" s="31"/>
      <c r="W117" s="33"/>
      <c r="X117" s="283"/>
      <c r="Y117" s="33"/>
      <c r="Z117" s="31"/>
      <c r="AA117" s="33"/>
      <c r="AB117" s="283"/>
      <c r="AC117" s="33"/>
      <c r="AD117" s="31"/>
      <c r="AE117" s="33"/>
      <c r="AF117" s="283"/>
      <c r="AG117" s="33"/>
      <c r="AH117" s="31"/>
      <c r="AI117" s="33"/>
      <c r="AJ117" s="283"/>
      <c r="AK117" s="33"/>
      <c r="AL117" s="31"/>
      <c r="AM117" s="33"/>
      <c r="AN117" s="283"/>
      <c r="AO117" s="33"/>
      <c r="AP117" s="31"/>
      <c r="AQ117" s="33"/>
      <c r="AR117" s="283"/>
      <c r="AS117" s="33"/>
      <c r="AT117" s="31"/>
      <c r="AU117" s="33"/>
      <c r="AV117" s="283"/>
      <c r="AW117" s="33"/>
      <c r="AX117" s="31"/>
      <c r="AY117" s="33"/>
      <c r="AZ117" s="283"/>
      <c r="BA117" s="33"/>
      <c r="BB117" s="284"/>
    </row>
    <row r="118" hidden="true">
      <c r="A118" s="285"/>
      <c r="B118" s="38"/>
      <c r="C118" s="39"/>
      <c r="D118" s="286"/>
      <c r="E118" s="41"/>
      <c r="F118" s="44"/>
      <c r="G118" s="41"/>
      <c r="H118" s="286"/>
      <c r="I118" s="41"/>
      <c r="J118" s="44"/>
      <c r="K118" s="41"/>
      <c r="L118" s="286"/>
      <c r="M118" s="41"/>
      <c r="N118" s="44"/>
      <c r="O118" s="41"/>
      <c r="P118" s="286"/>
      <c r="Q118" s="41"/>
      <c r="R118" s="44"/>
      <c r="S118" s="41"/>
      <c r="T118" s="286"/>
      <c r="U118" s="41"/>
      <c r="V118" s="44"/>
      <c r="W118" s="41"/>
      <c r="X118" s="286"/>
      <c r="Y118" s="41"/>
      <c r="Z118" s="44"/>
      <c r="AA118" s="41"/>
      <c r="AB118" s="286"/>
      <c r="AC118" s="41"/>
      <c r="AD118" s="44"/>
      <c r="AE118" s="41"/>
      <c r="AF118" s="286"/>
      <c r="AG118" s="41"/>
      <c r="AH118" s="44"/>
      <c r="AI118" s="41"/>
      <c r="AJ118" s="286"/>
      <c r="AK118" s="41"/>
      <c r="AL118" s="44"/>
      <c r="AM118" s="41"/>
      <c r="AN118" s="286"/>
      <c r="AO118" s="41"/>
      <c r="AP118" s="44"/>
      <c r="AQ118" s="41"/>
      <c r="AR118" s="286"/>
      <c r="AS118" s="41"/>
      <c r="AT118" s="44"/>
      <c r="AU118" s="41"/>
      <c r="AV118" s="286"/>
      <c r="AW118" s="41"/>
      <c r="AX118" s="44"/>
      <c r="AY118" s="41"/>
      <c r="AZ118" s="286"/>
      <c r="BA118" s="41"/>
      <c r="BB118" s="287"/>
    </row>
    <row r="119" hidden="true">
      <c r="A119" s="285"/>
      <c r="B119" s="38"/>
      <c r="C119" s="39"/>
      <c r="D119" s="286"/>
      <c r="E119" s="41"/>
      <c r="F119" s="44"/>
      <c r="G119" s="41"/>
      <c r="H119" s="286"/>
      <c r="I119" s="41"/>
      <c r="J119" s="44"/>
      <c r="K119" s="41"/>
      <c r="L119" s="286"/>
      <c r="M119" s="41"/>
      <c r="N119" s="44"/>
      <c r="O119" s="41"/>
      <c r="P119" s="286"/>
      <c r="Q119" s="41"/>
      <c r="R119" s="44"/>
      <c r="S119" s="41"/>
      <c r="T119" s="286"/>
      <c r="U119" s="41"/>
      <c r="V119" s="44"/>
      <c r="W119" s="41"/>
      <c r="X119" s="286"/>
      <c r="Y119" s="41"/>
      <c r="Z119" s="44"/>
      <c r="AA119" s="41"/>
      <c r="AB119" s="286"/>
      <c r="AC119" s="41"/>
      <c r="AD119" s="44"/>
      <c r="AE119" s="41"/>
      <c r="AF119" s="286"/>
      <c r="AG119" s="41"/>
      <c r="AH119" s="44"/>
      <c r="AI119" s="41"/>
      <c r="AJ119" s="286"/>
      <c r="AK119" s="41"/>
      <c r="AL119" s="44"/>
      <c r="AM119" s="41"/>
      <c r="AN119" s="286"/>
      <c r="AO119" s="41"/>
      <c r="AP119" s="44"/>
      <c r="AQ119" s="41"/>
      <c r="AR119" s="286"/>
      <c r="AS119" s="41"/>
      <c r="AT119" s="44"/>
      <c r="AU119" s="41"/>
      <c r="AV119" s="286"/>
      <c r="AW119" s="41"/>
      <c r="AX119" s="44"/>
      <c r="AY119" s="41"/>
      <c r="AZ119" s="286"/>
      <c r="BA119" s="41"/>
      <c r="BB119" s="287"/>
    </row>
    <row r="120" hidden="true">
      <c r="A120" s="285"/>
      <c r="B120" s="38"/>
      <c r="C120" s="39"/>
      <c r="D120" s="286"/>
      <c r="E120" s="41"/>
      <c r="F120" s="44"/>
      <c r="G120" s="41"/>
      <c r="H120" s="286"/>
      <c r="I120" s="41"/>
      <c r="J120" s="44"/>
      <c r="K120" s="41"/>
      <c r="L120" s="286"/>
      <c r="M120" s="41"/>
      <c r="N120" s="44"/>
      <c r="O120" s="41"/>
      <c r="P120" s="286"/>
      <c r="Q120" s="41"/>
      <c r="R120" s="44"/>
      <c r="S120" s="41"/>
      <c r="T120" s="286"/>
      <c r="U120" s="41"/>
      <c r="V120" s="44"/>
      <c r="W120" s="41"/>
      <c r="X120" s="286"/>
      <c r="Y120" s="41"/>
      <c r="Z120" s="44"/>
      <c r="AA120" s="41"/>
      <c r="AB120" s="286"/>
      <c r="AC120" s="41"/>
      <c r="AD120" s="44"/>
      <c r="AE120" s="41"/>
      <c r="AF120" s="286"/>
      <c r="AG120" s="41"/>
      <c r="AH120" s="44"/>
      <c r="AI120" s="41"/>
      <c r="AJ120" s="286"/>
      <c r="AK120" s="41"/>
      <c r="AL120" s="44"/>
      <c r="AM120" s="41"/>
      <c r="AN120" s="286"/>
      <c r="AO120" s="41"/>
      <c r="AP120" s="44"/>
      <c r="AQ120" s="41"/>
      <c r="AR120" s="286"/>
      <c r="AS120" s="41"/>
      <c r="AT120" s="44"/>
      <c r="AU120" s="41"/>
      <c r="AV120" s="286"/>
      <c r="AW120" s="41"/>
      <c r="AX120" s="44"/>
      <c r="AY120" s="41"/>
      <c r="AZ120" s="286"/>
      <c r="BA120" s="41"/>
      <c r="BB120" s="287"/>
    </row>
    <row r="121" hidden="true">
      <c r="A121" s="285"/>
      <c r="B121" s="46"/>
      <c r="C121" s="62"/>
      <c r="D121" s="290"/>
      <c r="E121" s="64"/>
      <c r="F121" s="67"/>
      <c r="G121" s="64"/>
      <c r="H121" s="290"/>
      <c r="I121" s="64"/>
      <c r="J121" s="67"/>
      <c r="K121" s="64"/>
      <c r="L121" s="290"/>
      <c r="M121" s="64"/>
      <c r="N121" s="67"/>
      <c r="O121" s="64"/>
      <c r="P121" s="290"/>
      <c r="Q121" s="64"/>
      <c r="R121" s="67"/>
      <c r="S121" s="64"/>
      <c r="T121" s="290"/>
      <c r="U121" s="64"/>
      <c r="V121" s="67"/>
      <c r="W121" s="64"/>
      <c r="X121" s="290"/>
      <c r="Y121" s="64"/>
      <c r="Z121" s="67"/>
      <c r="AA121" s="64"/>
      <c r="AB121" s="290"/>
      <c r="AC121" s="64"/>
      <c r="AD121" s="67"/>
      <c r="AE121" s="64"/>
      <c r="AF121" s="290"/>
      <c r="AG121" s="64"/>
      <c r="AH121" s="67"/>
      <c r="AI121" s="64"/>
      <c r="AJ121" s="290"/>
      <c r="AK121" s="64"/>
      <c r="AL121" s="67"/>
      <c r="AM121" s="64"/>
      <c r="AN121" s="290"/>
      <c r="AO121" s="64"/>
      <c r="AP121" s="67"/>
      <c r="AQ121" s="64"/>
      <c r="AR121" s="290"/>
      <c r="AS121" s="64"/>
      <c r="AT121" s="67"/>
      <c r="AU121" s="64"/>
      <c r="AV121" s="290"/>
      <c r="AW121" s="64"/>
      <c r="AX121" s="67"/>
      <c r="AY121" s="64"/>
      <c r="AZ121" s="290"/>
      <c r="BA121" s="64"/>
      <c r="BB121" s="291"/>
    </row>
    <row r="122" hidden="true">
      <c r="A122" s="285"/>
      <c r="B122" s="29"/>
      <c r="C122" s="69"/>
      <c r="D122" s="292"/>
      <c r="E122" s="71"/>
      <c r="F122" s="74"/>
      <c r="G122" s="71"/>
      <c r="H122" s="292"/>
      <c r="I122" s="71"/>
      <c r="J122" s="74"/>
      <c r="K122" s="71"/>
      <c r="L122" s="292"/>
      <c r="M122" s="71"/>
      <c r="N122" s="74"/>
      <c r="O122" s="71"/>
      <c r="P122" s="292"/>
      <c r="Q122" s="71"/>
      <c r="R122" s="74"/>
      <c r="S122" s="71"/>
      <c r="T122" s="292"/>
      <c r="U122" s="71"/>
      <c r="V122" s="74"/>
      <c r="W122" s="71"/>
      <c r="X122" s="292"/>
      <c r="Y122" s="71"/>
      <c r="Z122" s="74"/>
      <c r="AA122" s="71"/>
      <c r="AB122" s="292"/>
      <c r="AC122" s="71"/>
      <c r="AD122" s="74"/>
      <c r="AE122" s="71"/>
      <c r="AF122" s="292"/>
      <c r="AG122" s="71"/>
      <c r="AH122" s="74"/>
      <c r="AI122" s="71"/>
      <c r="AJ122" s="292"/>
      <c r="AK122" s="71"/>
      <c r="AL122" s="74"/>
      <c r="AM122" s="71"/>
      <c r="AN122" s="292"/>
      <c r="AO122" s="71"/>
      <c r="AP122" s="74"/>
      <c r="AQ122" s="71"/>
      <c r="AR122" s="292"/>
      <c r="AS122" s="71"/>
      <c r="AT122" s="74"/>
      <c r="AU122" s="71"/>
      <c r="AV122" s="292"/>
      <c r="AW122" s="71"/>
      <c r="AX122" s="74"/>
      <c r="AY122" s="71"/>
      <c r="AZ122" s="292"/>
      <c r="BA122" s="71"/>
      <c r="BB122" s="293"/>
    </row>
    <row r="123" hidden="true">
      <c r="A123" s="285"/>
      <c r="B123" s="38"/>
      <c r="C123" s="39"/>
      <c r="D123" s="286"/>
      <c r="E123" s="41"/>
      <c r="F123" s="44"/>
      <c r="G123" s="41"/>
      <c r="H123" s="286"/>
      <c r="I123" s="41"/>
      <c r="J123" s="44"/>
      <c r="K123" s="41"/>
      <c r="L123" s="286"/>
      <c r="M123" s="41"/>
      <c r="N123" s="44"/>
      <c r="O123" s="41"/>
      <c r="P123" s="286"/>
      <c r="Q123" s="41"/>
      <c r="R123" s="44"/>
      <c r="S123" s="41"/>
      <c r="T123" s="286"/>
      <c r="U123" s="41"/>
      <c r="V123" s="44"/>
      <c r="W123" s="41"/>
      <c r="X123" s="286"/>
      <c r="Y123" s="41"/>
      <c r="Z123" s="44"/>
      <c r="AA123" s="41"/>
      <c r="AB123" s="286"/>
      <c r="AC123" s="41"/>
      <c r="AD123" s="44"/>
      <c r="AE123" s="41"/>
      <c r="AF123" s="286"/>
      <c r="AG123" s="41"/>
      <c r="AH123" s="44"/>
      <c r="AI123" s="41"/>
      <c r="AJ123" s="286"/>
      <c r="AK123" s="41"/>
      <c r="AL123" s="44"/>
      <c r="AM123" s="41"/>
      <c r="AN123" s="286"/>
      <c r="AO123" s="41"/>
      <c r="AP123" s="44"/>
      <c r="AQ123" s="41"/>
      <c r="AR123" s="286"/>
      <c r="AS123" s="41"/>
      <c r="AT123" s="44"/>
      <c r="AU123" s="41"/>
      <c r="AV123" s="286"/>
      <c r="AW123" s="41"/>
      <c r="AX123" s="44"/>
      <c r="AY123" s="41"/>
      <c r="AZ123" s="286"/>
      <c r="BA123" s="41"/>
      <c r="BB123" s="287"/>
    </row>
    <row r="124" hidden="true">
      <c r="A124" s="285"/>
      <c r="B124" s="38"/>
      <c r="C124" s="39"/>
      <c r="D124" s="286"/>
      <c r="E124" s="41"/>
      <c r="F124" s="44"/>
      <c r="G124" s="41"/>
      <c r="H124" s="286"/>
      <c r="I124" s="41"/>
      <c r="J124" s="44"/>
      <c r="K124" s="41"/>
      <c r="L124" s="286"/>
      <c r="M124" s="41"/>
      <c r="N124" s="44"/>
      <c r="O124" s="41"/>
      <c r="P124" s="286"/>
      <c r="Q124" s="41"/>
      <c r="R124" s="44"/>
      <c r="S124" s="41"/>
      <c r="T124" s="286"/>
      <c r="U124" s="41"/>
      <c r="V124" s="44"/>
      <c r="W124" s="41"/>
      <c r="X124" s="286"/>
      <c r="Y124" s="41"/>
      <c r="Z124" s="44"/>
      <c r="AA124" s="41"/>
      <c r="AB124" s="286"/>
      <c r="AC124" s="41"/>
      <c r="AD124" s="44"/>
      <c r="AE124" s="41"/>
      <c r="AF124" s="286"/>
      <c r="AG124" s="41"/>
      <c r="AH124" s="44"/>
      <c r="AI124" s="41"/>
      <c r="AJ124" s="286"/>
      <c r="AK124" s="41"/>
      <c r="AL124" s="44"/>
      <c r="AM124" s="41"/>
      <c r="AN124" s="286"/>
      <c r="AO124" s="41"/>
      <c r="AP124" s="44"/>
      <c r="AQ124" s="41"/>
      <c r="AR124" s="286"/>
      <c r="AS124" s="41"/>
      <c r="AT124" s="44"/>
      <c r="AU124" s="41"/>
      <c r="AV124" s="286"/>
      <c r="AW124" s="41"/>
      <c r="AX124" s="44"/>
      <c r="AY124" s="41"/>
      <c r="AZ124" s="286"/>
      <c r="BA124" s="41"/>
      <c r="BB124" s="287"/>
    </row>
    <row r="125" hidden="true">
      <c r="A125" s="285"/>
      <c r="B125" s="38"/>
      <c r="C125" s="39"/>
      <c r="D125" s="286"/>
      <c r="E125" s="41"/>
      <c r="F125" s="44"/>
      <c r="G125" s="41"/>
      <c r="H125" s="286"/>
      <c r="I125" s="41"/>
      <c r="J125" s="44"/>
      <c r="K125" s="41"/>
      <c r="L125" s="286"/>
      <c r="M125" s="41"/>
      <c r="N125" s="44"/>
      <c r="O125" s="41"/>
      <c r="P125" s="286"/>
      <c r="Q125" s="41"/>
      <c r="R125" s="44"/>
      <c r="S125" s="41"/>
      <c r="T125" s="286"/>
      <c r="U125" s="41"/>
      <c r="V125" s="44"/>
      <c r="W125" s="41"/>
      <c r="X125" s="286"/>
      <c r="Y125" s="41"/>
      <c r="Z125" s="44"/>
      <c r="AA125" s="41"/>
      <c r="AB125" s="286"/>
      <c r="AC125" s="41"/>
      <c r="AD125" s="44"/>
      <c r="AE125" s="41"/>
      <c r="AF125" s="286"/>
      <c r="AG125" s="41"/>
      <c r="AH125" s="44"/>
      <c r="AI125" s="41"/>
      <c r="AJ125" s="286"/>
      <c r="AK125" s="41"/>
      <c r="AL125" s="44"/>
      <c r="AM125" s="41"/>
      <c r="AN125" s="286"/>
      <c r="AO125" s="41"/>
      <c r="AP125" s="44"/>
      <c r="AQ125" s="41"/>
      <c r="AR125" s="286"/>
      <c r="AS125" s="41"/>
      <c r="AT125" s="44"/>
      <c r="AU125" s="41"/>
      <c r="AV125" s="286"/>
      <c r="AW125" s="41"/>
      <c r="AX125" s="44"/>
      <c r="AY125" s="41"/>
      <c r="AZ125" s="286"/>
      <c r="BA125" s="41"/>
      <c r="BB125" s="287"/>
    </row>
    <row r="126" hidden="true">
      <c r="A126" s="285"/>
      <c r="B126" s="82"/>
      <c r="C126" s="47"/>
      <c r="D126" s="288"/>
      <c r="E126" s="49"/>
      <c r="F126" s="52"/>
      <c r="G126" s="49"/>
      <c r="H126" s="288"/>
      <c r="I126" s="49"/>
      <c r="J126" s="52"/>
      <c r="K126" s="49"/>
      <c r="L126" s="288"/>
      <c r="M126" s="49"/>
      <c r="N126" s="52"/>
      <c r="O126" s="49"/>
      <c r="P126" s="288"/>
      <c r="Q126" s="49"/>
      <c r="R126" s="52"/>
      <c r="S126" s="49"/>
      <c r="T126" s="288"/>
      <c r="U126" s="49"/>
      <c r="V126" s="52"/>
      <c r="W126" s="49"/>
      <c r="X126" s="288"/>
      <c r="Y126" s="49"/>
      <c r="Z126" s="52"/>
      <c r="AA126" s="49"/>
      <c r="AB126" s="288"/>
      <c r="AC126" s="49"/>
      <c r="AD126" s="52"/>
      <c r="AE126" s="49"/>
      <c r="AF126" s="288"/>
      <c r="AG126" s="49"/>
      <c r="AH126" s="52"/>
      <c r="AI126" s="49"/>
      <c r="AJ126" s="288"/>
      <c r="AK126" s="49"/>
      <c r="AL126" s="52"/>
      <c r="AM126" s="49"/>
      <c r="AN126" s="288"/>
      <c r="AO126" s="49"/>
      <c r="AP126" s="52"/>
      <c r="AQ126" s="49"/>
      <c r="AR126" s="288"/>
      <c r="AS126" s="49"/>
      <c r="AT126" s="52"/>
      <c r="AU126" s="49"/>
      <c r="AV126" s="288"/>
      <c r="AW126" s="49"/>
      <c r="AX126" s="52"/>
      <c r="AY126" s="49"/>
      <c r="AZ126" s="288"/>
      <c r="BA126" s="49"/>
      <c r="BB126" s="289"/>
    </row>
    <row r="127" hidden="true">
      <c r="A127" s="294"/>
      <c r="B127" s="295"/>
      <c r="C127" s="296"/>
      <c r="D127" s="297"/>
      <c r="E127" s="297"/>
      <c r="F127" s="297"/>
      <c r="G127" s="297"/>
      <c r="H127" s="297"/>
      <c r="I127" s="297"/>
      <c r="J127" s="297"/>
      <c r="K127" s="297"/>
      <c r="L127" s="297"/>
      <c r="M127" s="297"/>
      <c r="N127" s="297"/>
      <c r="O127" s="297"/>
      <c r="P127" s="297"/>
      <c r="Q127" s="297"/>
      <c r="R127" s="297"/>
      <c r="S127" s="297"/>
      <c r="T127" s="297"/>
      <c r="U127" s="297"/>
      <c r="V127" s="297"/>
      <c r="W127" s="297"/>
      <c r="X127" s="297"/>
      <c r="Y127" s="297"/>
      <c r="Z127" s="297"/>
      <c r="AA127" s="297"/>
      <c r="AB127" s="297"/>
      <c r="AC127" s="297"/>
      <c r="AD127" s="297"/>
      <c r="AE127" s="297"/>
      <c r="AF127" s="297"/>
      <c r="AG127" s="297"/>
      <c r="AH127" s="297"/>
      <c r="AI127" s="297"/>
      <c r="AJ127" s="297"/>
      <c r="AK127" s="297"/>
      <c r="AL127" s="297"/>
      <c r="AM127" s="297"/>
      <c r="AN127" s="297"/>
      <c r="AO127" s="297"/>
      <c r="AP127" s="297"/>
      <c r="AQ127" s="297"/>
      <c r="AR127" s="297"/>
      <c r="AS127" s="297"/>
      <c r="AT127" s="297"/>
      <c r="AU127" s="297"/>
      <c r="AV127" s="297"/>
      <c r="AW127" s="297"/>
      <c r="AX127" s="297"/>
      <c r="AY127" s="297"/>
      <c r="AZ127" s="297"/>
      <c r="BA127" s="297"/>
      <c r="BB127" s="298"/>
    </row>
    <row r="128" hidden="true">
      <c r="A128" s="299"/>
      <c r="B128" s="195"/>
      <c r="C128" s="69"/>
      <c r="D128" s="283"/>
      <c r="E128" s="33"/>
      <c r="F128" s="31"/>
      <c r="G128" s="33"/>
      <c r="H128" s="283"/>
      <c r="I128" s="33"/>
      <c r="J128" s="31"/>
      <c r="K128" s="33"/>
      <c r="L128" s="283"/>
      <c r="M128" s="33"/>
      <c r="N128" s="31"/>
      <c r="O128" s="33"/>
      <c r="P128" s="283"/>
      <c r="Q128" s="33"/>
      <c r="R128" s="31"/>
      <c r="S128" s="33"/>
      <c r="T128" s="283"/>
      <c r="U128" s="33"/>
      <c r="V128" s="31"/>
      <c r="W128" s="33"/>
      <c r="X128" s="283"/>
      <c r="Y128" s="33"/>
      <c r="Z128" s="31"/>
      <c r="AA128" s="33"/>
      <c r="AB128" s="283"/>
      <c r="AC128" s="33"/>
      <c r="AD128" s="31"/>
      <c r="AE128" s="33"/>
      <c r="AF128" s="283"/>
      <c r="AG128" s="33"/>
      <c r="AH128" s="31"/>
      <c r="AI128" s="33"/>
      <c r="AJ128" s="283"/>
      <c r="AK128" s="33"/>
      <c r="AL128" s="31"/>
      <c r="AM128" s="33"/>
      <c r="AN128" s="283"/>
      <c r="AO128" s="33"/>
      <c r="AP128" s="31"/>
      <c r="AQ128" s="33"/>
      <c r="AR128" s="283"/>
      <c r="AS128" s="33"/>
      <c r="AT128" s="31"/>
      <c r="AU128" s="33"/>
      <c r="AV128" s="283"/>
      <c r="AW128" s="33"/>
      <c r="AX128" s="31"/>
      <c r="AY128" s="33"/>
      <c r="AZ128" s="283"/>
      <c r="BA128" s="33"/>
      <c r="BB128" s="284"/>
    </row>
    <row r="129" hidden="true">
      <c r="A129" s="285"/>
      <c r="B129" s="38"/>
      <c r="C129" s="39"/>
      <c r="D129" s="286"/>
      <c r="E129" s="41"/>
      <c r="F129" s="44"/>
      <c r="G129" s="41"/>
      <c r="H129" s="286"/>
      <c r="I129" s="41"/>
      <c r="J129" s="44"/>
      <c r="K129" s="41"/>
      <c r="L129" s="286"/>
      <c r="M129" s="41"/>
      <c r="N129" s="44"/>
      <c r="O129" s="41"/>
      <c r="P129" s="286"/>
      <c r="Q129" s="41"/>
      <c r="R129" s="44"/>
      <c r="S129" s="41"/>
      <c r="T129" s="286"/>
      <c r="U129" s="41"/>
      <c r="V129" s="44"/>
      <c r="W129" s="41"/>
      <c r="X129" s="286"/>
      <c r="Y129" s="41"/>
      <c r="Z129" s="44"/>
      <c r="AA129" s="41"/>
      <c r="AB129" s="286"/>
      <c r="AC129" s="41"/>
      <c r="AD129" s="44"/>
      <c r="AE129" s="41"/>
      <c r="AF129" s="286"/>
      <c r="AG129" s="41"/>
      <c r="AH129" s="44"/>
      <c r="AI129" s="41"/>
      <c r="AJ129" s="286"/>
      <c r="AK129" s="41"/>
      <c r="AL129" s="44"/>
      <c r="AM129" s="41"/>
      <c r="AN129" s="286"/>
      <c r="AO129" s="41"/>
      <c r="AP129" s="44"/>
      <c r="AQ129" s="41"/>
      <c r="AR129" s="286"/>
      <c r="AS129" s="41"/>
      <c r="AT129" s="44"/>
      <c r="AU129" s="41"/>
      <c r="AV129" s="286"/>
      <c r="AW129" s="41"/>
      <c r="AX129" s="44"/>
      <c r="AY129" s="41"/>
      <c r="AZ129" s="286"/>
      <c r="BA129" s="41"/>
      <c r="BB129" s="287"/>
    </row>
    <row r="130" hidden="true">
      <c r="A130" s="285"/>
      <c r="B130" s="46"/>
      <c r="C130" s="47"/>
      <c r="D130" s="288"/>
      <c r="E130" s="49"/>
      <c r="F130" s="52"/>
      <c r="G130" s="49"/>
      <c r="H130" s="288"/>
      <c r="I130" s="49"/>
      <c r="J130" s="52"/>
      <c r="K130" s="49"/>
      <c r="L130" s="288"/>
      <c r="M130" s="49"/>
      <c r="N130" s="52"/>
      <c r="O130" s="49"/>
      <c r="P130" s="288"/>
      <c r="Q130" s="49"/>
      <c r="R130" s="52"/>
      <c r="S130" s="49"/>
      <c r="T130" s="288"/>
      <c r="U130" s="49"/>
      <c r="V130" s="52"/>
      <c r="W130" s="49"/>
      <c r="X130" s="288"/>
      <c r="Y130" s="49"/>
      <c r="Z130" s="52"/>
      <c r="AA130" s="49"/>
      <c r="AB130" s="288"/>
      <c r="AC130" s="49"/>
      <c r="AD130" s="52"/>
      <c r="AE130" s="49"/>
      <c r="AF130" s="288"/>
      <c r="AG130" s="49"/>
      <c r="AH130" s="52"/>
      <c r="AI130" s="49"/>
      <c r="AJ130" s="288"/>
      <c r="AK130" s="49"/>
      <c r="AL130" s="52"/>
      <c r="AM130" s="49"/>
      <c r="AN130" s="288"/>
      <c r="AO130" s="49"/>
      <c r="AP130" s="52"/>
      <c r="AQ130" s="49"/>
      <c r="AR130" s="288"/>
      <c r="AS130" s="49"/>
      <c r="AT130" s="52"/>
      <c r="AU130" s="49"/>
      <c r="AV130" s="288"/>
      <c r="AW130" s="49"/>
      <c r="AX130" s="52"/>
      <c r="AY130" s="49"/>
      <c r="AZ130" s="288"/>
      <c r="BA130" s="49"/>
      <c r="BB130" s="289"/>
    </row>
    <row r="131" hidden="true">
      <c r="A131" s="285"/>
      <c r="B131" s="29"/>
      <c r="C131" s="30"/>
      <c r="D131" s="283"/>
      <c r="E131" s="33"/>
      <c r="F131" s="31"/>
      <c r="G131" s="33"/>
      <c r="H131" s="283"/>
      <c r="I131" s="33"/>
      <c r="J131" s="31"/>
      <c r="K131" s="33"/>
      <c r="L131" s="283"/>
      <c r="M131" s="33"/>
      <c r="N131" s="31"/>
      <c r="O131" s="33"/>
      <c r="P131" s="283"/>
      <c r="Q131" s="33"/>
      <c r="R131" s="31"/>
      <c r="S131" s="33"/>
      <c r="T131" s="283"/>
      <c r="U131" s="33"/>
      <c r="V131" s="31"/>
      <c r="W131" s="33"/>
      <c r="X131" s="283"/>
      <c r="Y131" s="33"/>
      <c r="Z131" s="31"/>
      <c r="AA131" s="33"/>
      <c r="AB131" s="283"/>
      <c r="AC131" s="33"/>
      <c r="AD131" s="31"/>
      <c r="AE131" s="33"/>
      <c r="AF131" s="283"/>
      <c r="AG131" s="33"/>
      <c r="AH131" s="31"/>
      <c r="AI131" s="33"/>
      <c r="AJ131" s="283"/>
      <c r="AK131" s="33"/>
      <c r="AL131" s="31"/>
      <c r="AM131" s="33"/>
      <c r="AN131" s="283"/>
      <c r="AO131" s="33"/>
      <c r="AP131" s="31"/>
      <c r="AQ131" s="33"/>
      <c r="AR131" s="283"/>
      <c r="AS131" s="33"/>
      <c r="AT131" s="31"/>
      <c r="AU131" s="33"/>
      <c r="AV131" s="283"/>
      <c r="AW131" s="33"/>
      <c r="AX131" s="31"/>
      <c r="AY131" s="33"/>
      <c r="AZ131" s="283"/>
      <c r="BA131" s="33"/>
      <c r="BB131" s="284"/>
    </row>
    <row r="132" hidden="true">
      <c r="A132" s="285"/>
      <c r="B132" s="38"/>
      <c r="C132" s="39"/>
      <c r="D132" s="286"/>
      <c r="E132" s="41"/>
      <c r="F132" s="44"/>
      <c r="G132" s="41"/>
      <c r="H132" s="286"/>
      <c r="I132" s="41"/>
      <c r="J132" s="44"/>
      <c r="K132" s="41"/>
      <c r="L132" s="286"/>
      <c r="M132" s="41"/>
      <c r="N132" s="44"/>
      <c r="O132" s="41"/>
      <c r="P132" s="286"/>
      <c r="Q132" s="41"/>
      <c r="R132" s="44"/>
      <c r="S132" s="41"/>
      <c r="T132" s="286"/>
      <c r="U132" s="41"/>
      <c r="V132" s="44"/>
      <c r="W132" s="41"/>
      <c r="X132" s="286"/>
      <c r="Y132" s="41"/>
      <c r="Z132" s="44"/>
      <c r="AA132" s="41"/>
      <c r="AB132" s="286"/>
      <c r="AC132" s="41"/>
      <c r="AD132" s="44"/>
      <c r="AE132" s="41"/>
      <c r="AF132" s="286"/>
      <c r="AG132" s="41"/>
      <c r="AH132" s="44"/>
      <c r="AI132" s="41"/>
      <c r="AJ132" s="286"/>
      <c r="AK132" s="41"/>
      <c r="AL132" s="44"/>
      <c r="AM132" s="41"/>
      <c r="AN132" s="286"/>
      <c r="AO132" s="41"/>
      <c r="AP132" s="44"/>
      <c r="AQ132" s="41"/>
      <c r="AR132" s="286"/>
      <c r="AS132" s="41"/>
      <c r="AT132" s="44"/>
      <c r="AU132" s="41"/>
      <c r="AV132" s="286"/>
      <c r="AW132" s="41"/>
      <c r="AX132" s="44"/>
      <c r="AY132" s="41"/>
      <c r="AZ132" s="286"/>
      <c r="BA132" s="41"/>
      <c r="BB132" s="287"/>
    </row>
    <row r="133" hidden="true">
      <c r="A133" s="285"/>
      <c r="B133" s="38"/>
      <c r="C133" s="39"/>
      <c r="D133" s="286"/>
      <c r="E133" s="41"/>
      <c r="F133" s="44"/>
      <c r="G133" s="41"/>
      <c r="H133" s="286"/>
      <c r="I133" s="41"/>
      <c r="J133" s="44"/>
      <c r="K133" s="41"/>
      <c r="L133" s="286"/>
      <c r="M133" s="41"/>
      <c r="N133" s="44"/>
      <c r="O133" s="41"/>
      <c r="P133" s="286"/>
      <c r="Q133" s="41"/>
      <c r="R133" s="44"/>
      <c r="S133" s="41"/>
      <c r="T133" s="286"/>
      <c r="U133" s="41"/>
      <c r="V133" s="44"/>
      <c r="W133" s="41"/>
      <c r="X133" s="286"/>
      <c r="Y133" s="41"/>
      <c r="Z133" s="44"/>
      <c r="AA133" s="41"/>
      <c r="AB133" s="286"/>
      <c r="AC133" s="41"/>
      <c r="AD133" s="44"/>
      <c r="AE133" s="41"/>
      <c r="AF133" s="286"/>
      <c r="AG133" s="41"/>
      <c r="AH133" s="44"/>
      <c r="AI133" s="41"/>
      <c r="AJ133" s="286"/>
      <c r="AK133" s="41"/>
      <c r="AL133" s="44"/>
      <c r="AM133" s="41"/>
      <c r="AN133" s="286"/>
      <c r="AO133" s="41"/>
      <c r="AP133" s="44"/>
      <c r="AQ133" s="41"/>
      <c r="AR133" s="286"/>
      <c r="AS133" s="41"/>
      <c r="AT133" s="44"/>
      <c r="AU133" s="41"/>
      <c r="AV133" s="286"/>
      <c r="AW133" s="41"/>
      <c r="AX133" s="44"/>
      <c r="AY133" s="41"/>
      <c r="AZ133" s="286"/>
      <c r="BA133" s="41"/>
      <c r="BB133" s="287"/>
    </row>
    <row r="134" hidden="true">
      <c r="A134" s="285"/>
      <c r="B134" s="38"/>
      <c r="C134" s="39"/>
      <c r="D134" s="286"/>
      <c r="E134" s="41"/>
      <c r="F134" s="44"/>
      <c r="G134" s="41"/>
      <c r="H134" s="286"/>
      <c r="I134" s="41"/>
      <c r="J134" s="44"/>
      <c r="K134" s="41"/>
      <c r="L134" s="286"/>
      <c r="M134" s="41"/>
      <c r="N134" s="44"/>
      <c r="O134" s="41"/>
      <c r="P134" s="286"/>
      <c r="Q134" s="41"/>
      <c r="R134" s="44"/>
      <c r="S134" s="41"/>
      <c r="T134" s="286"/>
      <c r="U134" s="41"/>
      <c r="V134" s="44"/>
      <c r="W134" s="41"/>
      <c r="X134" s="286"/>
      <c r="Y134" s="41"/>
      <c r="Z134" s="44"/>
      <c r="AA134" s="41"/>
      <c r="AB134" s="286"/>
      <c r="AC134" s="41"/>
      <c r="AD134" s="44"/>
      <c r="AE134" s="41"/>
      <c r="AF134" s="286"/>
      <c r="AG134" s="41"/>
      <c r="AH134" s="44"/>
      <c r="AI134" s="41"/>
      <c r="AJ134" s="286"/>
      <c r="AK134" s="41"/>
      <c r="AL134" s="44"/>
      <c r="AM134" s="41"/>
      <c r="AN134" s="286"/>
      <c r="AO134" s="41"/>
      <c r="AP134" s="44"/>
      <c r="AQ134" s="41"/>
      <c r="AR134" s="286"/>
      <c r="AS134" s="41"/>
      <c r="AT134" s="44"/>
      <c r="AU134" s="41"/>
      <c r="AV134" s="286"/>
      <c r="AW134" s="41"/>
      <c r="AX134" s="44"/>
      <c r="AY134" s="41"/>
      <c r="AZ134" s="286"/>
      <c r="BA134" s="41"/>
      <c r="BB134" s="287"/>
    </row>
    <row r="135" hidden="true">
      <c r="A135" s="285"/>
      <c r="B135" s="46"/>
      <c r="C135" s="62"/>
      <c r="D135" s="290"/>
      <c r="E135" s="64"/>
      <c r="F135" s="67"/>
      <c r="G135" s="64"/>
      <c r="H135" s="290"/>
      <c r="I135" s="64"/>
      <c r="J135" s="67"/>
      <c r="K135" s="64"/>
      <c r="L135" s="290"/>
      <c r="M135" s="64"/>
      <c r="N135" s="67"/>
      <c r="O135" s="64"/>
      <c r="P135" s="290"/>
      <c r="Q135" s="64"/>
      <c r="R135" s="67"/>
      <c r="S135" s="64"/>
      <c r="T135" s="290"/>
      <c r="U135" s="64"/>
      <c r="V135" s="67"/>
      <c r="W135" s="64"/>
      <c r="X135" s="290"/>
      <c r="Y135" s="64"/>
      <c r="Z135" s="67"/>
      <c r="AA135" s="64"/>
      <c r="AB135" s="290"/>
      <c r="AC135" s="64"/>
      <c r="AD135" s="67"/>
      <c r="AE135" s="64"/>
      <c r="AF135" s="290"/>
      <c r="AG135" s="64"/>
      <c r="AH135" s="67"/>
      <c r="AI135" s="64"/>
      <c r="AJ135" s="290"/>
      <c r="AK135" s="64"/>
      <c r="AL135" s="67"/>
      <c r="AM135" s="64"/>
      <c r="AN135" s="290"/>
      <c r="AO135" s="64"/>
      <c r="AP135" s="67"/>
      <c r="AQ135" s="64"/>
      <c r="AR135" s="290"/>
      <c r="AS135" s="64"/>
      <c r="AT135" s="67"/>
      <c r="AU135" s="64"/>
      <c r="AV135" s="290"/>
      <c r="AW135" s="64"/>
      <c r="AX135" s="67"/>
      <c r="AY135" s="64"/>
      <c r="AZ135" s="290"/>
      <c r="BA135" s="64"/>
      <c r="BB135" s="291"/>
    </row>
    <row r="136" hidden="true">
      <c r="A136" s="285"/>
      <c r="B136" s="29"/>
      <c r="C136" s="69"/>
      <c r="D136" s="292"/>
      <c r="E136" s="71"/>
      <c r="F136" s="74"/>
      <c r="G136" s="71"/>
      <c r="H136" s="292"/>
      <c r="I136" s="71"/>
      <c r="J136" s="74"/>
      <c r="K136" s="71"/>
      <c r="L136" s="292"/>
      <c r="M136" s="71"/>
      <c r="N136" s="74"/>
      <c r="O136" s="71"/>
      <c r="P136" s="292"/>
      <c r="Q136" s="71"/>
      <c r="R136" s="74"/>
      <c r="S136" s="71"/>
      <c r="T136" s="292"/>
      <c r="U136" s="71"/>
      <c r="V136" s="74"/>
      <c r="W136" s="71"/>
      <c r="X136" s="292"/>
      <c r="Y136" s="71"/>
      <c r="Z136" s="74"/>
      <c r="AA136" s="71"/>
      <c r="AB136" s="292"/>
      <c r="AC136" s="71"/>
      <c r="AD136" s="74"/>
      <c r="AE136" s="71"/>
      <c r="AF136" s="292"/>
      <c r="AG136" s="71"/>
      <c r="AH136" s="74"/>
      <c r="AI136" s="71"/>
      <c r="AJ136" s="292"/>
      <c r="AK136" s="71"/>
      <c r="AL136" s="74"/>
      <c r="AM136" s="71"/>
      <c r="AN136" s="292"/>
      <c r="AO136" s="71"/>
      <c r="AP136" s="74"/>
      <c r="AQ136" s="71"/>
      <c r="AR136" s="292"/>
      <c r="AS136" s="71"/>
      <c r="AT136" s="74"/>
      <c r="AU136" s="71"/>
      <c r="AV136" s="292"/>
      <c r="AW136" s="71"/>
      <c r="AX136" s="74"/>
      <c r="AY136" s="71"/>
      <c r="AZ136" s="292"/>
      <c r="BA136" s="71"/>
      <c r="BB136" s="293"/>
    </row>
    <row r="137" hidden="true">
      <c r="A137" s="285"/>
      <c r="B137" s="38"/>
      <c r="C137" s="39"/>
      <c r="D137" s="286"/>
      <c r="E137" s="41"/>
      <c r="F137" s="44"/>
      <c r="G137" s="41"/>
      <c r="H137" s="286"/>
      <c r="I137" s="41"/>
      <c r="J137" s="44"/>
      <c r="K137" s="41"/>
      <c r="L137" s="286"/>
      <c r="M137" s="41"/>
      <c r="N137" s="44"/>
      <c r="O137" s="41"/>
      <c r="P137" s="286"/>
      <c r="Q137" s="41"/>
      <c r="R137" s="44"/>
      <c r="S137" s="41"/>
      <c r="T137" s="286"/>
      <c r="U137" s="41"/>
      <c r="V137" s="44"/>
      <c r="W137" s="41"/>
      <c r="X137" s="286"/>
      <c r="Y137" s="41"/>
      <c r="Z137" s="44"/>
      <c r="AA137" s="41"/>
      <c r="AB137" s="286"/>
      <c r="AC137" s="41"/>
      <c r="AD137" s="44"/>
      <c r="AE137" s="41"/>
      <c r="AF137" s="286"/>
      <c r="AG137" s="41"/>
      <c r="AH137" s="44"/>
      <c r="AI137" s="41"/>
      <c r="AJ137" s="286"/>
      <c r="AK137" s="41"/>
      <c r="AL137" s="44"/>
      <c r="AM137" s="41"/>
      <c r="AN137" s="286"/>
      <c r="AO137" s="41"/>
      <c r="AP137" s="44"/>
      <c r="AQ137" s="41"/>
      <c r="AR137" s="286"/>
      <c r="AS137" s="41"/>
      <c r="AT137" s="44"/>
      <c r="AU137" s="41"/>
      <c r="AV137" s="286"/>
      <c r="AW137" s="41"/>
      <c r="AX137" s="44"/>
      <c r="AY137" s="41"/>
      <c r="AZ137" s="286"/>
      <c r="BA137" s="41"/>
      <c r="BB137" s="287"/>
    </row>
    <row r="138" hidden="true">
      <c r="A138" s="285"/>
      <c r="B138" s="38"/>
      <c r="C138" s="39"/>
      <c r="D138" s="286"/>
      <c r="E138" s="41"/>
      <c r="F138" s="44"/>
      <c r="G138" s="41"/>
      <c r="H138" s="286"/>
      <c r="I138" s="41"/>
      <c r="J138" s="44"/>
      <c r="K138" s="41"/>
      <c r="L138" s="286"/>
      <c r="M138" s="41"/>
      <c r="N138" s="44"/>
      <c r="O138" s="41"/>
      <c r="P138" s="286"/>
      <c r="Q138" s="41"/>
      <c r="R138" s="44"/>
      <c r="S138" s="41"/>
      <c r="T138" s="286"/>
      <c r="U138" s="41"/>
      <c r="V138" s="44"/>
      <c r="W138" s="41"/>
      <c r="X138" s="286"/>
      <c r="Y138" s="41"/>
      <c r="Z138" s="44"/>
      <c r="AA138" s="41"/>
      <c r="AB138" s="286"/>
      <c r="AC138" s="41"/>
      <c r="AD138" s="44"/>
      <c r="AE138" s="41"/>
      <c r="AF138" s="286"/>
      <c r="AG138" s="41"/>
      <c r="AH138" s="44"/>
      <c r="AI138" s="41"/>
      <c r="AJ138" s="286"/>
      <c r="AK138" s="41"/>
      <c r="AL138" s="44"/>
      <c r="AM138" s="41"/>
      <c r="AN138" s="286"/>
      <c r="AO138" s="41"/>
      <c r="AP138" s="44"/>
      <c r="AQ138" s="41"/>
      <c r="AR138" s="286"/>
      <c r="AS138" s="41"/>
      <c r="AT138" s="44"/>
      <c r="AU138" s="41"/>
      <c r="AV138" s="286"/>
      <c r="AW138" s="41"/>
      <c r="AX138" s="44"/>
      <c r="AY138" s="41"/>
      <c r="AZ138" s="286"/>
      <c r="BA138" s="41"/>
      <c r="BB138" s="287"/>
    </row>
    <row r="139" hidden="true">
      <c r="A139" s="285"/>
      <c r="B139" s="38"/>
      <c r="C139" s="39"/>
      <c r="D139" s="286"/>
      <c r="E139" s="41"/>
      <c r="F139" s="44"/>
      <c r="G139" s="41"/>
      <c r="H139" s="286"/>
      <c r="I139" s="41"/>
      <c r="J139" s="44"/>
      <c r="K139" s="41"/>
      <c r="L139" s="286"/>
      <c r="M139" s="41"/>
      <c r="N139" s="44"/>
      <c r="O139" s="41"/>
      <c r="P139" s="286"/>
      <c r="Q139" s="41"/>
      <c r="R139" s="44"/>
      <c r="S139" s="41"/>
      <c r="T139" s="286"/>
      <c r="U139" s="41"/>
      <c r="V139" s="44"/>
      <c r="W139" s="41"/>
      <c r="X139" s="286"/>
      <c r="Y139" s="41"/>
      <c r="Z139" s="44"/>
      <c r="AA139" s="41"/>
      <c r="AB139" s="286"/>
      <c r="AC139" s="41"/>
      <c r="AD139" s="44"/>
      <c r="AE139" s="41"/>
      <c r="AF139" s="286"/>
      <c r="AG139" s="41"/>
      <c r="AH139" s="44"/>
      <c r="AI139" s="41"/>
      <c r="AJ139" s="286"/>
      <c r="AK139" s="41"/>
      <c r="AL139" s="44"/>
      <c r="AM139" s="41"/>
      <c r="AN139" s="286"/>
      <c r="AO139" s="41"/>
      <c r="AP139" s="44"/>
      <c r="AQ139" s="41"/>
      <c r="AR139" s="286"/>
      <c r="AS139" s="41"/>
      <c r="AT139" s="44"/>
      <c r="AU139" s="41"/>
      <c r="AV139" s="286"/>
      <c r="AW139" s="41"/>
      <c r="AX139" s="44"/>
      <c r="AY139" s="41"/>
      <c r="AZ139" s="286"/>
      <c r="BA139" s="41"/>
      <c r="BB139" s="287"/>
    </row>
    <row r="140" hidden="true">
      <c r="A140" s="285"/>
      <c r="B140" s="82"/>
      <c r="C140" s="47"/>
      <c r="D140" s="288"/>
      <c r="E140" s="49"/>
      <c r="F140" s="52"/>
      <c r="G140" s="49"/>
      <c r="H140" s="288"/>
      <c r="I140" s="49"/>
      <c r="J140" s="52"/>
      <c r="K140" s="49"/>
      <c r="L140" s="288"/>
      <c r="M140" s="49"/>
      <c r="N140" s="52"/>
      <c r="O140" s="49"/>
      <c r="P140" s="288"/>
      <c r="Q140" s="49"/>
      <c r="R140" s="52"/>
      <c r="S140" s="49"/>
      <c r="T140" s="288"/>
      <c r="U140" s="49"/>
      <c r="V140" s="52"/>
      <c r="W140" s="49"/>
      <c r="X140" s="288"/>
      <c r="Y140" s="49"/>
      <c r="Z140" s="52"/>
      <c r="AA140" s="49"/>
      <c r="AB140" s="288"/>
      <c r="AC140" s="49"/>
      <c r="AD140" s="52"/>
      <c r="AE140" s="49"/>
      <c r="AF140" s="288"/>
      <c r="AG140" s="49"/>
      <c r="AH140" s="52"/>
      <c r="AI140" s="49"/>
      <c r="AJ140" s="288"/>
      <c r="AK140" s="49"/>
      <c r="AL140" s="52"/>
      <c r="AM140" s="49"/>
      <c r="AN140" s="288"/>
      <c r="AO140" s="49"/>
      <c r="AP140" s="52"/>
      <c r="AQ140" s="49"/>
      <c r="AR140" s="288"/>
      <c r="AS140" s="49"/>
      <c r="AT140" s="52"/>
      <c r="AU140" s="49"/>
      <c r="AV140" s="288"/>
      <c r="AW140" s="49"/>
      <c r="AX140" s="52"/>
      <c r="AY140" s="49"/>
      <c r="AZ140" s="288"/>
      <c r="BA140" s="49"/>
      <c r="BB140" s="289"/>
    </row>
    <row r="141" hidden="true">
      <c r="A141" s="300"/>
      <c r="B141" s="301"/>
      <c r="C141" s="302"/>
      <c r="D141" s="303"/>
      <c r="E141" s="303"/>
      <c r="F141" s="303"/>
      <c r="G141" s="303"/>
      <c r="H141" s="303"/>
      <c r="I141" s="303"/>
      <c r="J141" s="303"/>
      <c r="K141" s="303"/>
      <c r="L141" s="303"/>
      <c r="M141" s="303"/>
      <c r="N141" s="303"/>
      <c r="O141" s="303"/>
      <c r="P141" s="303"/>
      <c r="Q141" s="303"/>
      <c r="R141" s="303"/>
      <c r="S141" s="303"/>
      <c r="T141" s="303"/>
      <c r="U141" s="303"/>
      <c r="V141" s="303"/>
      <c r="W141" s="303"/>
      <c r="X141" s="303"/>
      <c r="Y141" s="303"/>
      <c r="Z141" s="303"/>
      <c r="AA141" s="303"/>
      <c r="AB141" s="303"/>
      <c r="AC141" s="303"/>
      <c r="AD141" s="303"/>
      <c r="AE141" s="303"/>
      <c r="AF141" s="303"/>
      <c r="AG141" s="303"/>
      <c r="AH141" s="303"/>
      <c r="AI141" s="303"/>
      <c r="AJ141" s="303"/>
      <c r="AK141" s="303"/>
      <c r="AL141" s="303"/>
      <c r="AM141" s="303"/>
      <c r="AN141" s="303"/>
      <c r="AO141" s="303"/>
      <c r="AP141" s="303"/>
      <c r="AQ141" s="303"/>
      <c r="AR141" s="303"/>
      <c r="AS141" s="303"/>
      <c r="AT141" s="303"/>
      <c r="AU141" s="303"/>
      <c r="AV141" s="303"/>
      <c r="AW141" s="303"/>
      <c r="AX141" s="303"/>
      <c r="AY141" s="303"/>
      <c r="AZ141" s="303"/>
      <c r="BA141" s="303"/>
      <c r="BB141" s="304"/>
    </row>
    <row r="142" hidden="true">
      <c r="A142" s="305"/>
      <c r="B142" s="306"/>
      <c r="C142" s="302"/>
      <c r="D142" s="297"/>
      <c r="E142" s="297"/>
      <c r="F142" s="297"/>
      <c r="G142" s="297"/>
      <c r="H142" s="297"/>
      <c r="I142" s="297"/>
      <c r="J142" s="297"/>
      <c r="K142" s="297"/>
      <c r="L142" s="297"/>
      <c r="M142" s="297"/>
      <c r="N142" s="297"/>
      <c r="O142" s="297"/>
      <c r="P142" s="297"/>
      <c r="Q142" s="297"/>
      <c r="R142" s="297"/>
      <c r="S142" s="297"/>
      <c r="T142" s="297"/>
      <c r="U142" s="297"/>
      <c r="V142" s="297"/>
      <c r="W142" s="297"/>
      <c r="X142" s="297"/>
      <c r="Y142" s="297"/>
      <c r="Z142" s="297"/>
      <c r="AA142" s="297"/>
      <c r="AB142" s="297"/>
      <c r="AC142" s="297"/>
      <c r="AD142" s="297"/>
      <c r="AE142" s="297"/>
      <c r="AF142" s="297"/>
      <c r="AG142" s="297"/>
      <c r="AH142" s="297"/>
      <c r="AI142" s="297"/>
      <c r="AJ142" s="297"/>
      <c r="AK142" s="297"/>
      <c r="AL142" s="297"/>
      <c r="AM142" s="297"/>
      <c r="AN142" s="297"/>
      <c r="AO142" s="297"/>
      <c r="AP142" s="297"/>
      <c r="AQ142" s="297"/>
      <c r="AR142" s="297"/>
      <c r="AS142" s="297"/>
      <c r="AT142" s="297"/>
      <c r="AU142" s="297"/>
      <c r="AV142" s="297"/>
      <c r="AW142" s="297"/>
      <c r="AX142" s="297"/>
      <c r="AY142" s="297"/>
      <c r="AZ142" s="297"/>
      <c r="BA142" s="297"/>
      <c r="BB142" s="298"/>
    </row>
    <row r="143" hidden="true">
      <c r="A143" s="279"/>
      <c r="B143" s="280"/>
      <c r="C143" s="280"/>
      <c r="D143" s="281"/>
      <c r="E143" s="281"/>
      <c r="F143" s="281"/>
      <c r="G143" s="281"/>
      <c r="H143" s="281"/>
      <c r="I143" s="281"/>
      <c r="J143" s="281"/>
      <c r="K143" s="281"/>
      <c r="L143" s="281"/>
      <c r="M143" s="281"/>
      <c r="N143" s="281"/>
      <c r="O143" s="281"/>
      <c r="P143" s="281"/>
      <c r="Q143" s="281"/>
      <c r="R143" s="281"/>
      <c r="S143" s="281"/>
      <c r="T143" s="281"/>
      <c r="U143" s="281"/>
      <c r="V143" s="281"/>
      <c r="W143" s="281"/>
      <c r="X143" s="281"/>
      <c r="Y143" s="281"/>
      <c r="Z143" s="281"/>
      <c r="AA143" s="281"/>
      <c r="AB143" s="281"/>
      <c r="AC143" s="281"/>
      <c r="AD143" s="281"/>
      <c r="AE143" s="281"/>
      <c r="AF143" s="281"/>
      <c r="AG143" s="281"/>
      <c r="AH143" s="281"/>
      <c r="AI143" s="281"/>
      <c r="AJ143" s="281"/>
      <c r="AK143" s="281"/>
      <c r="AL143" s="281"/>
      <c r="AM143" s="281"/>
      <c r="AN143" s="281"/>
      <c r="AO143" s="281"/>
      <c r="AP143" s="281"/>
      <c r="AQ143" s="281"/>
      <c r="AR143" s="281"/>
      <c r="AS143" s="281"/>
      <c r="AT143" s="281"/>
      <c r="AU143" s="281"/>
      <c r="AV143" s="281"/>
      <c r="AW143" s="281"/>
      <c r="AX143" s="281"/>
      <c r="AY143" s="281"/>
      <c r="AZ143" s="281"/>
      <c r="BA143" s="281"/>
      <c r="BB143" s="281"/>
    </row>
    <row r="144" hidden="true">
      <c r="A144" s="282"/>
      <c r="B144" s="29"/>
      <c r="C144" s="30"/>
      <c r="D144" s="283"/>
      <c r="E144" s="33"/>
      <c r="F144" s="31"/>
      <c r="G144" s="33"/>
      <c r="H144" s="283"/>
      <c r="I144" s="33"/>
      <c r="J144" s="31"/>
      <c r="K144" s="33"/>
      <c r="L144" s="283"/>
      <c r="M144" s="33"/>
      <c r="N144" s="31"/>
      <c r="O144" s="33"/>
      <c r="P144" s="283"/>
      <c r="Q144" s="33"/>
      <c r="R144" s="31"/>
      <c r="S144" s="33"/>
      <c r="T144" s="283"/>
      <c r="U144" s="33"/>
      <c r="V144" s="31"/>
      <c r="W144" s="33"/>
      <c r="X144" s="283"/>
      <c r="Y144" s="33"/>
      <c r="Z144" s="31"/>
      <c r="AA144" s="33"/>
      <c r="AB144" s="283"/>
      <c r="AC144" s="33"/>
      <c r="AD144" s="31"/>
      <c r="AE144" s="33"/>
      <c r="AF144" s="283"/>
      <c r="AG144" s="33"/>
      <c r="AH144" s="31"/>
      <c r="AI144" s="33"/>
      <c r="AJ144" s="283"/>
      <c r="AK144" s="33"/>
      <c r="AL144" s="31"/>
      <c r="AM144" s="33"/>
      <c r="AN144" s="283"/>
      <c r="AO144" s="33"/>
      <c r="AP144" s="31"/>
      <c r="AQ144" s="33"/>
      <c r="AR144" s="283"/>
      <c r="AS144" s="33"/>
      <c r="AT144" s="31"/>
      <c r="AU144" s="33"/>
      <c r="AV144" s="283"/>
      <c r="AW144" s="33"/>
      <c r="AX144" s="31"/>
      <c r="AY144" s="33"/>
      <c r="AZ144" s="283"/>
      <c r="BA144" s="33"/>
      <c r="BB144" s="284"/>
    </row>
    <row r="145" hidden="true">
      <c r="A145" s="285"/>
      <c r="B145" s="38"/>
      <c r="C145" s="39"/>
      <c r="D145" s="286"/>
      <c r="E145" s="41"/>
      <c r="F145" s="44"/>
      <c r="G145" s="41"/>
      <c r="H145" s="286"/>
      <c r="I145" s="41"/>
      <c r="J145" s="44"/>
      <c r="K145" s="41"/>
      <c r="L145" s="286"/>
      <c r="M145" s="41"/>
      <c r="N145" s="44"/>
      <c r="O145" s="41"/>
      <c r="P145" s="286"/>
      <c r="Q145" s="41"/>
      <c r="R145" s="44"/>
      <c r="S145" s="41"/>
      <c r="T145" s="286"/>
      <c r="U145" s="41"/>
      <c r="V145" s="44"/>
      <c r="W145" s="41"/>
      <c r="X145" s="286"/>
      <c r="Y145" s="41"/>
      <c r="Z145" s="44"/>
      <c r="AA145" s="41"/>
      <c r="AB145" s="286"/>
      <c r="AC145" s="41"/>
      <c r="AD145" s="44"/>
      <c r="AE145" s="41"/>
      <c r="AF145" s="286"/>
      <c r="AG145" s="41"/>
      <c r="AH145" s="44"/>
      <c r="AI145" s="41"/>
      <c r="AJ145" s="286"/>
      <c r="AK145" s="41"/>
      <c r="AL145" s="44"/>
      <c r="AM145" s="41"/>
      <c r="AN145" s="286"/>
      <c r="AO145" s="41"/>
      <c r="AP145" s="44"/>
      <c r="AQ145" s="41"/>
      <c r="AR145" s="286"/>
      <c r="AS145" s="41"/>
      <c r="AT145" s="44"/>
      <c r="AU145" s="41"/>
      <c r="AV145" s="286"/>
      <c r="AW145" s="41"/>
      <c r="AX145" s="44"/>
      <c r="AY145" s="41"/>
      <c r="AZ145" s="286"/>
      <c r="BA145" s="41"/>
      <c r="BB145" s="287"/>
    </row>
    <row r="146" hidden="true">
      <c r="A146" s="285"/>
      <c r="B146" s="46"/>
      <c r="C146" s="47"/>
      <c r="D146" s="288"/>
      <c r="E146" s="49"/>
      <c r="F146" s="52"/>
      <c r="G146" s="49"/>
      <c r="H146" s="288"/>
      <c r="I146" s="49"/>
      <c r="J146" s="52"/>
      <c r="K146" s="49"/>
      <c r="L146" s="288"/>
      <c r="M146" s="49"/>
      <c r="N146" s="52"/>
      <c r="O146" s="49"/>
      <c r="P146" s="288"/>
      <c r="Q146" s="49"/>
      <c r="R146" s="52"/>
      <c r="S146" s="49"/>
      <c r="T146" s="288"/>
      <c r="U146" s="49"/>
      <c r="V146" s="52"/>
      <c r="W146" s="49"/>
      <c r="X146" s="288"/>
      <c r="Y146" s="49"/>
      <c r="Z146" s="52"/>
      <c r="AA146" s="49"/>
      <c r="AB146" s="288"/>
      <c r="AC146" s="49"/>
      <c r="AD146" s="52"/>
      <c r="AE146" s="49"/>
      <c r="AF146" s="288"/>
      <c r="AG146" s="49"/>
      <c r="AH146" s="52"/>
      <c r="AI146" s="49"/>
      <c r="AJ146" s="288"/>
      <c r="AK146" s="49"/>
      <c r="AL146" s="52"/>
      <c r="AM146" s="49"/>
      <c r="AN146" s="288"/>
      <c r="AO146" s="49"/>
      <c r="AP146" s="52"/>
      <c r="AQ146" s="49"/>
      <c r="AR146" s="288"/>
      <c r="AS146" s="49"/>
      <c r="AT146" s="52"/>
      <c r="AU146" s="49"/>
      <c r="AV146" s="288"/>
      <c r="AW146" s="49"/>
      <c r="AX146" s="52"/>
      <c r="AY146" s="49"/>
      <c r="AZ146" s="288"/>
      <c r="BA146" s="49"/>
      <c r="BB146" s="289"/>
    </row>
    <row r="147" hidden="true">
      <c r="A147" s="285"/>
      <c r="B147" s="29"/>
      <c r="C147" s="30"/>
      <c r="D147" s="283"/>
      <c r="E147" s="33"/>
      <c r="F147" s="31"/>
      <c r="G147" s="33"/>
      <c r="H147" s="283"/>
      <c r="I147" s="33"/>
      <c r="J147" s="31"/>
      <c r="K147" s="33"/>
      <c r="L147" s="283"/>
      <c r="M147" s="33"/>
      <c r="N147" s="31"/>
      <c r="O147" s="33"/>
      <c r="P147" s="283"/>
      <c r="Q147" s="33"/>
      <c r="R147" s="31"/>
      <c r="S147" s="33"/>
      <c r="T147" s="283"/>
      <c r="U147" s="33"/>
      <c r="V147" s="31"/>
      <c r="W147" s="33"/>
      <c r="X147" s="283"/>
      <c r="Y147" s="33"/>
      <c r="Z147" s="31"/>
      <c r="AA147" s="33"/>
      <c r="AB147" s="283"/>
      <c r="AC147" s="33"/>
      <c r="AD147" s="31"/>
      <c r="AE147" s="33"/>
      <c r="AF147" s="283"/>
      <c r="AG147" s="33"/>
      <c r="AH147" s="31"/>
      <c r="AI147" s="33"/>
      <c r="AJ147" s="283"/>
      <c r="AK147" s="33"/>
      <c r="AL147" s="31"/>
      <c r="AM147" s="33"/>
      <c r="AN147" s="283"/>
      <c r="AO147" s="33"/>
      <c r="AP147" s="31"/>
      <c r="AQ147" s="33"/>
      <c r="AR147" s="283"/>
      <c r="AS147" s="33"/>
      <c r="AT147" s="31"/>
      <c r="AU147" s="33"/>
      <c r="AV147" s="283"/>
      <c r="AW147" s="33"/>
      <c r="AX147" s="31"/>
      <c r="AY147" s="33"/>
      <c r="AZ147" s="283"/>
      <c r="BA147" s="33"/>
      <c r="BB147" s="284"/>
    </row>
    <row r="148" hidden="true">
      <c r="A148" s="285"/>
      <c r="B148" s="38"/>
      <c r="C148" s="39"/>
      <c r="D148" s="286"/>
      <c r="E148" s="41"/>
      <c r="F148" s="44"/>
      <c r="G148" s="41"/>
      <c r="H148" s="286"/>
      <c r="I148" s="41"/>
      <c r="J148" s="44"/>
      <c r="K148" s="41"/>
      <c r="L148" s="286"/>
      <c r="M148" s="41"/>
      <c r="N148" s="44"/>
      <c r="O148" s="41"/>
      <c r="P148" s="286"/>
      <c r="Q148" s="41"/>
      <c r="R148" s="44"/>
      <c r="S148" s="41"/>
      <c r="T148" s="286"/>
      <c r="U148" s="41"/>
      <c r="V148" s="44"/>
      <c r="W148" s="41"/>
      <c r="X148" s="286"/>
      <c r="Y148" s="41"/>
      <c r="Z148" s="44"/>
      <c r="AA148" s="41"/>
      <c r="AB148" s="286"/>
      <c r="AC148" s="41"/>
      <c r="AD148" s="44"/>
      <c r="AE148" s="41"/>
      <c r="AF148" s="286"/>
      <c r="AG148" s="41"/>
      <c r="AH148" s="44"/>
      <c r="AI148" s="41"/>
      <c r="AJ148" s="286"/>
      <c r="AK148" s="41"/>
      <c r="AL148" s="44"/>
      <c r="AM148" s="41"/>
      <c r="AN148" s="286"/>
      <c r="AO148" s="41"/>
      <c r="AP148" s="44"/>
      <c r="AQ148" s="41"/>
      <c r="AR148" s="286"/>
      <c r="AS148" s="41"/>
      <c r="AT148" s="44"/>
      <c r="AU148" s="41"/>
      <c r="AV148" s="286"/>
      <c r="AW148" s="41"/>
      <c r="AX148" s="44"/>
      <c r="AY148" s="41"/>
      <c r="AZ148" s="286"/>
      <c r="BA148" s="41"/>
      <c r="BB148" s="287"/>
    </row>
    <row r="149" hidden="true">
      <c r="A149" s="285"/>
      <c r="B149" s="38"/>
      <c r="C149" s="39"/>
      <c r="D149" s="286"/>
      <c r="E149" s="41"/>
      <c r="F149" s="44"/>
      <c r="G149" s="41"/>
      <c r="H149" s="286"/>
      <c r="I149" s="41"/>
      <c r="J149" s="44"/>
      <c r="K149" s="41"/>
      <c r="L149" s="286"/>
      <c r="M149" s="41"/>
      <c r="N149" s="44"/>
      <c r="O149" s="41"/>
      <c r="P149" s="286"/>
      <c r="Q149" s="41"/>
      <c r="R149" s="44"/>
      <c r="S149" s="41"/>
      <c r="T149" s="286"/>
      <c r="U149" s="41"/>
      <c r="V149" s="44"/>
      <c r="W149" s="41"/>
      <c r="X149" s="286"/>
      <c r="Y149" s="41"/>
      <c r="Z149" s="44"/>
      <c r="AA149" s="41"/>
      <c r="AB149" s="286"/>
      <c r="AC149" s="41"/>
      <c r="AD149" s="44"/>
      <c r="AE149" s="41"/>
      <c r="AF149" s="286"/>
      <c r="AG149" s="41"/>
      <c r="AH149" s="44"/>
      <c r="AI149" s="41"/>
      <c r="AJ149" s="286"/>
      <c r="AK149" s="41"/>
      <c r="AL149" s="44"/>
      <c r="AM149" s="41"/>
      <c r="AN149" s="286"/>
      <c r="AO149" s="41"/>
      <c r="AP149" s="44"/>
      <c r="AQ149" s="41"/>
      <c r="AR149" s="286"/>
      <c r="AS149" s="41"/>
      <c r="AT149" s="44"/>
      <c r="AU149" s="41"/>
      <c r="AV149" s="286"/>
      <c r="AW149" s="41"/>
      <c r="AX149" s="44"/>
      <c r="AY149" s="41"/>
      <c r="AZ149" s="286"/>
      <c r="BA149" s="41"/>
      <c r="BB149" s="287"/>
    </row>
    <row r="150" hidden="true">
      <c r="A150" s="285"/>
      <c r="B150" s="38"/>
      <c r="C150" s="39"/>
      <c r="D150" s="286"/>
      <c r="E150" s="41"/>
      <c r="F150" s="44"/>
      <c r="G150" s="41"/>
      <c r="H150" s="286"/>
      <c r="I150" s="41"/>
      <c r="J150" s="44"/>
      <c r="K150" s="41"/>
      <c r="L150" s="286"/>
      <c r="M150" s="41"/>
      <c r="N150" s="44"/>
      <c r="O150" s="41"/>
      <c r="P150" s="286"/>
      <c r="Q150" s="41"/>
      <c r="R150" s="44"/>
      <c r="S150" s="41"/>
      <c r="T150" s="286"/>
      <c r="U150" s="41"/>
      <c r="V150" s="44"/>
      <c r="W150" s="41"/>
      <c r="X150" s="286"/>
      <c r="Y150" s="41"/>
      <c r="Z150" s="44"/>
      <c r="AA150" s="41"/>
      <c r="AB150" s="286"/>
      <c r="AC150" s="41"/>
      <c r="AD150" s="44"/>
      <c r="AE150" s="41"/>
      <c r="AF150" s="286"/>
      <c r="AG150" s="41"/>
      <c r="AH150" s="44"/>
      <c r="AI150" s="41"/>
      <c r="AJ150" s="286"/>
      <c r="AK150" s="41"/>
      <c r="AL150" s="44"/>
      <c r="AM150" s="41"/>
      <c r="AN150" s="286"/>
      <c r="AO150" s="41"/>
      <c r="AP150" s="44"/>
      <c r="AQ150" s="41"/>
      <c r="AR150" s="286"/>
      <c r="AS150" s="41"/>
      <c r="AT150" s="44"/>
      <c r="AU150" s="41"/>
      <c r="AV150" s="286"/>
      <c r="AW150" s="41"/>
      <c r="AX150" s="44"/>
      <c r="AY150" s="41"/>
      <c r="AZ150" s="286"/>
      <c r="BA150" s="41"/>
      <c r="BB150" s="287"/>
    </row>
    <row r="151" hidden="true">
      <c r="A151" s="285"/>
      <c r="B151" s="46"/>
      <c r="C151" s="62"/>
      <c r="D151" s="290"/>
      <c r="E151" s="64"/>
      <c r="F151" s="67"/>
      <c r="G151" s="64"/>
      <c r="H151" s="290"/>
      <c r="I151" s="64"/>
      <c r="J151" s="67"/>
      <c r="K151" s="64"/>
      <c r="L151" s="290"/>
      <c r="M151" s="64"/>
      <c r="N151" s="67"/>
      <c r="O151" s="64"/>
      <c r="P151" s="290"/>
      <c r="Q151" s="64"/>
      <c r="R151" s="67"/>
      <c r="S151" s="64"/>
      <c r="T151" s="290"/>
      <c r="U151" s="64"/>
      <c r="V151" s="67"/>
      <c r="W151" s="64"/>
      <c r="X151" s="290"/>
      <c r="Y151" s="64"/>
      <c r="Z151" s="67"/>
      <c r="AA151" s="64"/>
      <c r="AB151" s="290"/>
      <c r="AC151" s="64"/>
      <c r="AD151" s="67"/>
      <c r="AE151" s="64"/>
      <c r="AF151" s="290"/>
      <c r="AG151" s="64"/>
      <c r="AH151" s="67"/>
      <c r="AI151" s="64"/>
      <c r="AJ151" s="290"/>
      <c r="AK151" s="64"/>
      <c r="AL151" s="67"/>
      <c r="AM151" s="64"/>
      <c r="AN151" s="290"/>
      <c r="AO151" s="64"/>
      <c r="AP151" s="67"/>
      <c r="AQ151" s="64"/>
      <c r="AR151" s="290"/>
      <c r="AS151" s="64"/>
      <c r="AT151" s="67"/>
      <c r="AU151" s="64"/>
      <c r="AV151" s="290"/>
      <c r="AW151" s="64"/>
      <c r="AX151" s="67"/>
      <c r="AY151" s="64"/>
      <c r="AZ151" s="290"/>
      <c r="BA151" s="64"/>
      <c r="BB151" s="291"/>
    </row>
    <row r="152" hidden="true">
      <c r="A152" s="285"/>
      <c r="B152" s="29"/>
      <c r="C152" s="69"/>
      <c r="D152" s="292"/>
      <c r="E152" s="71"/>
      <c r="F152" s="74"/>
      <c r="G152" s="71"/>
      <c r="H152" s="292"/>
      <c r="I152" s="71"/>
      <c r="J152" s="74"/>
      <c r="K152" s="71"/>
      <c r="L152" s="292"/>
      <c r="M152" s="71"/>
      <c r="N152" s="74"/>
      <c r="O152" s="71"/>
      <c r="P152" s="292"/>
      <c r="Q152" s="71"/>
      <c r="R152" s="74"/>
      <c r="S152" s="71"/>
      <c r="T152" s="292"/>
      <c r="U152" s="71"/>
      <c r="V152" s="74"/>
      <c r="W152" s="71"/>
      <c r="X152" s="292"/>
      <c r="Y152" s="71"/>
      <c r="Z152" s="74"/>
      <c r="AA152" s="71"/>
      <c r="AB152" s="292"/>
      <c r="AC152" s="71"/>
      <c r="AD152" s="74"/>
      <c r="AE152" s="71"/>
      <c r="AF152" s="292"/>
      <c r="AG152" s="71"/>
      <c r="AH152" s="74"/>
      <c r="AI152" s="71"/>
      <c r="AJ152" s="292"/>
      <c r="AK152" s="71"/>
      <c r="AL152" s="74"/>
      <c r="AM152" s="71"/>
      <c r="AN152" s="292"/>
      <c r="AO152" s="71"/>
      <c r="AP152" s="74"/>
      <c r="AQ152" s="71"/>
      <c r="AR152" s="292"/>
      <c r="AS152" s="71"/>
      <c r="AT152" s="74"/>
      <c r="AU152" s="71"/>
      <c r="AV152" s="292"/>
      <c r="AW152" s="71"/>
      <c r="AX152" s="74"/>
      <c r="AY152" s="71"/>
      <c r="AZ152" s="292"/>
      <c r="BA152" s="71"/>
      <c r="BB152" s="293"/>
    </row>
    <row r="153" hidden="true">
      <c r="A153" s="285"/>
      <c r="B153" s="38"/>
      <c r="C153" s="39"/>
      <c r="D153" s="286"/>
      <c r="E153" s="41"/>
      <c r="F153" s="44"/>
      <c r="G153" s="41"/>
      <c r="H153" s="286"/>
      <c r="I153" s="41"/>
      <c r="J153" s="44"/>
      <c r="K153" s="41"/>
      <c r="L153" s="286"/>
      <c r="M153" s="41"/>
      <c r="N153" s="44"/>
      <c r="O153" s="41"/>
      <c r="P153" s="286"/>
      <c r="Q153" s="41"/>
      <c r="R153" s="44"/>
      <c r="S153" s="41"/>
      <c r="T153" s="286"/>
      <c r="U153" s="41"/>
      <c r="V153" s="44"/>
      <c r="W153" s="41"/>
      <c r="X153" s="286"/>
      <c r="Y153" s="41"/>
      <c r="Z153" s="44"/>
      <c r="AA153" s="41"/>
      <c r="AB153" s="286"/>
      <c r="AC153" s="41"/>
      <c r="AD153" s="44"/>
      <c r="AE153" s="41"/>
      <c r="AF153" s="286"/>
      <c r="AG153" s="41"/>
      <c r="AH153" s="44"/>
      <c r="AI153" s="41"/>
      <c r="AJ153" s="286"/>
      <c r="AK153" s="41"/>
      <c r="AL153" s="44"/>
      <c r="AM153" s="41"/>
      <c r="AN153" s="286"/>
      <c r="AO153" s="41"/>
      <c r="AP153" s="44"/>
      <c r="AQ153" s="41"/>
      <c r="AR153" s="286"/>
      <c r="AS153" s="41"/>
      <c r="AT153" s="44"/>
      <c r="AU153" s="41"/>
      <c r="AV153" s="286"/>
      <c r="AW153" s="41"/>
      <c r="AX153" s="44"/>
      <c r="AY153" s="41"/>
      <c r="AZ153" s="286"/>
      <c r="BA153" s="41"/>
      <c r="BB153" s="287"/>
    </row>
    <row r="154" hidden="true">
      <c r="A154" s="285"/>
      <c r="B154" s="38"/>
      <c r="C154" s="39"/>
      <c r="D154" s="286"/>
      <c r="E154" s="41"/>
      <c r="F154" s="44"/>
      <c r="G154" s="41"/>
      <c r="H154" s="286"/>
      <c r="I154" s="41"/>
      <c r="J154" s="44"/>
      <c r="K154" s="41"/>
      <c r="L154" s="286"/>
      <c r="M154" s="41"/>
      <c r="N154" s="44"/>
      <c r="O154" s="41"/>
      <c r="P154" s="286"/>
      <c r="Q154" s="41"/>
      <c r="R154" s="44"/>
      <c r="S154" s="41"/>
      <c r="T154" s="286"/>
      <c r="U154" s="41"/>
      <c r="V154" s="44"/>
      <c r="W154" s="41"/>
      <c r="X154" s="286"/>
      <c r="Y154" s="41"/>
      <c r="Z154" s="44"/>
      <c r="AA154" s="41"/>
      <c r="AB154" s="286"/>
      <c r="AC154" s="41"/>
      <c r="AD154" s="44"/>
      <c r="AE154" s="41"/>
      <c r="AF154" s="286"/>
      <c r="AG154" s="41"/>
      <c r="AH154" s="44"/>
      <c r="AI154" s="41"/>
      <c r="AJ154" s="286"/>
      <c r="AK154" s="41"/>
      <c r="AL154" s="44"/>
      <c r="AM154" s="41"/>
      <c r="AN154" s="286"/>
      <c r="AO154" s="41"/>
      <c r="AP154" s="44"/>
      <c r="AQ154" s="41"/>
      <c r="AR154" s="286"/>
      <c r="AS154" s="41"/>
      <c r="AT154" s="44"/>
      <c r="AU154" s="41"/>
      <c r="AV154" s="286"/>
      <c r="AW154" s="41"/>
      <c r="AX154" s="44"/>
      <c r="AY154" s="41"/>
      <c r="AZ154" s="286"/>
      <c r="BA154" s="41"/>
      <c r="BB154" s="287"/>
    </row>
    <row r="155" hidden="true">
      <c r="A155" s="285"/>
      <c r="B155" s="38"/>
      <c r="C155" s="39"/>
      <c r="D155" s="286"/>
      <c r="E155" s="41"/>
      <c r="F155" s="44"/>
      <c r="G155" s="41"/>
      <c r="H155" s="286"/>
      <c r="I155" s="41"/>
      <c r="J155" s="44"/>
      <c r="K155" s="41"/>
      <c r="L155" s="286"/>
      <c r="M155" s="41"/>
      <c r="N155" s="44"/>
      <c r="O155" s="41"/>
      <c r="P155" s="286"/>
      <c r="Q155" s="41"/>
      <c r="R155" s="44"/>
      <c r="S155" s="41"/>
      <c r="T155" s="286"/>
      <c r="U155" s="41"/>
      <c r="V155" s="44"/>
      <c r="W155" s="41"/>
      <c r="X155" s="286"/>
      <c r="Y155" s="41"/>
      <c r="Z155" s="44"/>
      <c r="AA155" s="41"/>
      <c r="AB155" s="286"/>
      <c r="AC155" s="41"/>
      <c r="AD155" s="44"/>
      <c r="AE155" s="41"/>
      <c r="AF155" s="286"/>
      <c r="AG155" s="41"/>
      <c r="AH155" s="44"/>
      <c r="AI155" s="41"/>
      <c r="AJ155" s="286"/>
      <c r="AK155" s="41"/>
      <c r="AL155" s="44"/>
      <c r="AM155" s="41"/>
      <c r="AN155" s="286"/>
      <c r="AO155" s="41"/>
      <c r="AP155" s="44"/>
      <c r="AQ155" s="41"/>
      <c r="AR155" s="286"/>
      <c r="AS155" s="41"/>
      <c r="AT155" s="44"/>
      <c r="AU155" s="41"/>
      <c r="AV155" s="286"/>
      <c r="AW155" s="41"/>
      <c r="AX155" s="44"/>
      <c r="AY155" s="41"/>
      <c r="AZ155" s="286"/>
      <c r="BA155" s="41"/>
      <c r="BB155" s="287"/>
    </row>
    <row r="156" hidden="true">
      <c r="A156" s="285"/>
      <c r="B156" s="82"/>
      <c r="C156" s="47"/>
      <c r="D156" s="288"/>
      <c r="E156" s="49"/>
      <c r="F156" s="52"/>
      <c r="G156" s="49"/>
      <c r="H156" s="288"/>
      <c r="I156" s="49"/>
      <c r="J156" s="52"/>
      <c r="K156" s="49"/>
      <c r="L156" s="288"/>
      <c r="M156" s="49"/>
      <c r="N156" s="52"/>
      <c r="O156" s="49"/>
      <c r="P156" s="288"/>
      <c r="Q156" s="49"/>
      <c r="R156" s="52"/>
      <c r="S156" s="49"/>
      <c r="T156" s="288"/>
      <c r="U156" s="49"/>
      <c r="V156" s="52"/>
      <c r="W156" s="49"/>
      <c r="X156" s="288"/>
      <c r="Y156" s="49"/>
      <c r="Z156" s="52"/>
      <c r="AA156" s="49"/>
      <c r="AB156" s="288"/>
      <c r="AC156" s="49"/>
      <c r="AD156" s="52"/>
      <c r="AE156" s="49"/>
      <c r="AF156" s="288"/>
      <c r="AG156" s="49"/>
      <c r="AH156" s="52"/>
      <c r="AI156" s="49"/>
      <c r="AJ156" s="288"/>
      <c r="AK156" s="49"/>
      <c r="AL156" s="52"/>
      <c r="AM156" s="49"/>
      <c r="AN156" s="288"/>
      <c r="AO156" s="49"/>
      <c r="AP156" s="52"/>
      <c r="AQ156" s="49"/>
      <c r="AR156" s="288"/>
      <c r="AS156" s="49"/>
      <c r="AT156" s="52"/>
      <c r="AU156" s="49"/>
      <c r="AV156" s="288"/>
      <c r="AW156" s="49"/>
      <c r="AX156" s="52"/>
      <c r="AY156" s="49"/>
      <c r="AZ156" s="288"/>
      <c r="BA156" s="49"/>
      <c r="BB156" s="289"/>
    </row>
    <row r="157" hidden="true">
      <c r="A157" s="294"/>
      <c r="B157" s="295"/>
      <c r="C157" s="296"/>
      <c r="D157" s="297"/>
      <c r="E157" s="297"/>
      <c r="F157" s="297"/>
      <c r="G157" s="297"/>
      <c r="H157" s="297"/>
      <c r="I157" s="297"/>
      <c r="J157" s="297"/>
      <c r="K157" s="297"/>
      <c r="L157" s="297"/>
      <c r="M157" s="297"/>
      <c r="N157" s="297"/>
      <c r="O157" s="297"/>
      <c r="P157" s="297"/>
      <c r="Q157" s="297"/>
      <c r="R157" s="297"/>
      <c r="S157" s="297"/>
      <c r="T157" s="297"/>
      <c r="U157" s="297"/>
      <c r="V157" s="297"/>
      <c r="W157" s="297"/>
      <c r="X157" s="297"/>
      <c r="Y157" s="297"/>
      <c r="Z157" s="297"/>
      <c r="AA157" s="297"/>
      <c r="AB157" s="297"/>
      <c r="AC157" s="297"/>
      <c r="AD157" s="297"/>
      <c r="AE157" s="297"/>
      <c r="AF157" s="297"/>
      <c r="AG157" s="297"/>
      <c r="AH157" s="297"/>
      <c r="AI157" s="297"/>
      <c r="AJ157" s="297"/>
      <c r="AK157" s="297"/>
      <c r="AL157" s="297"/>
      <c r="AM157" s="297"/>
      <c r="AN157" s="297"/>
      <c r="AO157" s="297"/>
      <c r="AP157" s="297"/>
      <c r="AQ157" s="297"/>
      <c r="AR157" s="297"/>
      <c r="AS157" s="297"/>
      <c r="AT157" s="297"/>
      <c r="AU157" s="297"/>
      <c r="AV157" s="297"/>
      <c r="AW157" s="297"/>
      <c r="AX157" s="297"/>
      <c r="AY157" s="297"/>
      <c r="AZ157" s="297"/>
      <c r="BA157" s="297"/>
      <c r="BB157" s="298"/>
    </row>
    <row r="158" hidden="true">
      <c r="A158" s="299"/>
      <c r="B158" s="195"/>
      <c r="C158" s="69"/>
      <c r="D158" s="283"/>
      <c r="E158" s="33"/>
      <c r="F158" s="31"/>
      <c r="G158" s="33"/>
      <c r="H158" s="283"/>
      <c r="I158" s="33"/>
      <c r="J158" s="31"/>
      <c r="K158" s="33"/>
      <c r="L158" s="283"/>
      <c r="M158" s="33"/>
      <c r="N158" s="31"/>
      <c r="O158" s="33"/>
      <c r="P158" s="283"/>
      <c r="Q158" s="33"/>
      <c r="R158" s="31"/>
      <c r="S158" s="33"/>
      <c r="T158" s="283"/>
      <c r="U158" s="33"/>
      <c r="V158" s="31"/>
      <c r="W158" s="33"/>
      <c r="X158" s="283"/>
      <c r="Y158" s="33"/>
      <c r="Z158" s="31"/>
      <c r="AA158" s="33"/>
      <c r="AB158" s="283"/>
      <c r="AC158" s="33"/>
      <c r="AD158" s="31"/>
      <c r="AE158" s="33"/>
      <c r="AF158" s="283"/>
      <c r="AG158" s="33"/>
      <c r="AH158" s="31"/>
      <c r="AI158" s="33"/>
      <c r="AJ158" s="283"/>
      <c r="AK158" s="33"/>
      <c r="AL158" s="31"/>
      <c r="AM158" s="33"/>
      <c r="AN158" s="283"/>
      <c r="AO158" s="33"/>
      <c r="AP158" s="31"/>
      <c r="AQ158" s="33"/>
      <c r="AR158" s="283"/>
      <c r="AS158" s="33"/>
      <c r="AT158" s="31"/>
      <c r="AU158" s="33"/>
      <c r="AV158" s="283"/>
      <c r="AW158" s="33"/>
      <c r="AX158" s="31"/>
      <c r="AY158" s="33"/>
      <c r="AZ158" s="283"/>
      <c r="BA158" s="33"/>
      <c r="BB158" s="284"/>
    </row>
    <row r="159" hidden="true">
      <c r="A159" s="285"/>
      <c r="B159" s="38"/>
      <c r="C159" s="39"/>
      <c r="D159" s="286"/>
      <c r="E159" s="41"/>
      <c r="F159" s="44"/>
      <c r="G159" s="41"/>
      <c r="H159" s="286"/>
      <c r="I159" s="41"/>
      <c r="J159" s="44"/>
      <c r="K159" s="41"/>
      <c r="L159" s="286"/>
      <c r="M159" s="41"/>
      <c r="N159" s="44"/>
      <c r="O159" s="41"/>
      <c r="P159" s="286"/>
      <c r="Q159" s="41"/>
      <c r="R159" s="44"/>
      <c r="S159" s="41"/>
      <c r="T159" s="286"/>
      <c r="U159" s="41"/>
      <c r="V159" s="44"/>
      <c r="W159" s="41"/>
      <c r="X159" s="286"/>
      <c r="Y159" s="41"/>
      <c r="Z159" s="44"/>
      <c r="AA159" s="41"/>
      <c r="AB159" s="286"/>
      <c r="AC159" s="41"/>
      <c r="AD159" s="44"/>
      <c r="AE159" s="41"/>
      <c r="AF159" s="286"/>
      <c r="AG159" s="41"/>
      <c r="AH159" s="44"/>
      <c r="AI159" s="41"/>
      <c r="AJ159" s="286"/>
      <c r="AK159" s="41"/>
      <c r="AL159" s="44"/>
      <c r="AM159" s="41"/>
      <c r="AN159" s="286"/>
      <c r="AO159" s="41"/>
      <c r="AP159" s="44"/>
      <c r="AQ159" s="41"/>
      <c r="AR159" s="286"/>
      <c r="AS159" s="41"/>
      <c r="AT159" s="44"/>
      <c r="AU159" s="41"/>
      <c r="AV159" s="286"/>
      <c r="AW159" s="41"/>
      <c r="AX159" s="44"/>
      <c r="AY159" s="41"/>
      <c r="AZ159" s="286"/>
      <c r="BA159" s="41"/>
      <c r="BB159" s="287"/>
    </row>
    <row r="160" hidden="true">
      <c r="A160" s="285"/>
      <c r="B160" s="46"/>
      <c r="C160" s="47"/>
      <c r="D160" s="288"/>
      <c r="E160" s="49"/>
      <c r="F160" s="52"/>
      <c r="G160" s="49"/>
      <c r="H160" s="288"/>
      <c r="I160" s="49"/>
      <c r="J160" s="52"/>
      <c r="K160" s="49"/>
      <c r="L160" s="288"/>
      <c r="M160" s="49"/>
      <c r="N160" s="52"/>
      <c r="O160" s="49"/>
      <c r="P160" s="288"/>
      <c r="Q160" s="49"/>
      <c r="R160" s="52"/>
      <c r="S160" s="49"/>
      <c r="T160" s="288"/>
      <c r="U160" s="49"/>
      <c r="V160" s="52"/>
      <c r="W160" s="49"/>
      <c r="X160" s="288"/>
      <c r="Y160" s="49"/>
      <c r="Z160" s="52"/>
      <c r="AA160" s="49"/>
      <c r="AB160" s="288"/>
      <c r="AC160" s="49"/>
      <c r="AD160" s="52"/>
      <c r="AE160" s="49"/>
      <c r="AF160" s="288"/>
      <c r="AG160" s="49"/>
      <c r="AH160" s="52"/>
      <c r="AI160" s="49"/>
      <c r="AJ160" s="288"/>
      <c r="AK160" s="49"/>
      <c r="AL160" s="52"/>
      <c r="AM160" s="49"/>
      <c r="AN160" s="288"/>
      <c r="AO160" s="49"/>
      <c r="AP160" s="52"/>
      <c r="AQ160" s="49"/>
      <c r="AR160" s="288"/>
      <c r="AS160" s="49"/>
      <c r="AT160" s="52"/>
      <c r="AU160" s="49"/>
      <c r="AV160" s="288"/>
      <c r="AW160" s="49"/>
      <c r="AX160" s="52"/>
      <c r="AY160" s="49"/>
      <c r="AZ160" s="288"/>
      <c r="BA160" s="49"/>
      <c r="BB160" s="289"/>
    </row>
    <row r="161" hidden="true">
      <c r="A161" s="285"/>
      <c r="B161" s="29"/>
      <c r="C161" s="30"/>
      <c r="D161" s="283"/>
      <c r="E161" s="33"/>
      <c r="F161" s="31"/>
      <c r="G161" s="33"/>
      <c r="H161" s="283"/>
      <c r="I161" s="33"/>
      <c r="J161" s="31"/>
      <c r="K161" s="33"/>
      <c r="L161" s="283"/>
      <c r="M161" s="33"/>
      <c r="N161" s="31"/>
      <c r="O161" s="33"/>
      <c r="P161" s="283"/>
      <c r="Q161" s="33"/>
      <c r="R161" s="31"/>
      <c r="S161" s="33"/>
      <c r="T161" s="283"/>
      <c r="U161" s="33"/>
      <c r="V161" s="31"/>
      <c r="W161" s="33"/>
      <c r="X161" s="283"/>
      <c r="Y161" s="33"/>
      <c r="Z161" s="31"/>
      <c r="AA161" s="33"/>
      <c r="AB161" s="283"/>
      <c r="AC161" s="33"/>
      <c r="AD161" s="31"/>
      <c r="AE161" s="33"/>
      <c r="AF161" s="283"/>
      <c r="AG161" s="33"/>
      <c r="AH161" s="31"/>
      <c r="AI161" s="33"/>
      <c r="AJ161" s="283"/>
      <c r="AK161" s="33"/>
      <c r="AL161" s="31"/>
      <c r="AM161" s="33"/>
      <c r="AN161" s="283"/>
      <c r="AO161" s="33"/>
      <c r="AP161" s="31"/>
      <c r="AQ161" s="33"/>
      <c r="AR161" s="283"/>
      <c r="AS161" s="33"/>
      <c r="AT161" s="31"/>
      <c r="AU161" s="33"/>
      <c r="AV161" s="283"/>
      <c r="AW161" s="33"/>
      <c r="AX161" s="31"/>
      <c r="AY161" s="33"/>
      <c r="AZ161" s="283"/>
      <c r="BA161" s="33"/>
      <c r="BB161" s="284"/>
    </row>
    <row r="162" hidden="true">
      <c r="A162" s="285"/>
      <c r="B162" s="38"/>
      <c r="C162" s="39"/>
      <c r="D162" s="286"/>
      <c r="E162" s="41"/>
      <c r="F162" s="44"/>
      <c r="G162" s="41"/>
      <c r="H162" s="286"/>
      <c r="I162" s="41"/>
      <c r="J162" s="44"/>
      <c r="K162" s="41"/>
      <c r="L162" s="286"/>
      <c r="M162" s="41"/>
      <c r="N162" s="44"/>
      <c r="O162" s="41"/>
      <c r="P162" s="286"/>
      <c r="Q162" s="41"/>
      <c r="R162" s="44"/>
      <c r="S162" s="41"/>
      <c r="T162" s="286"/>
      <c r="U162" s="41"/>
      <c r="V162" s="44"/>
      <c r="W162" s="41"/>
      <c r="X162" s="286"/>
      <c r="Y162" s="41"/>
      <c r="Z162" s="44"/>
      <c r="AA162" s="41"/>
      <c r="AB162" s="286"/>
      <c r="AC162" s="41"/>
      <c r="AD162" s="44"/>
      <c r="AE162" s="41"/>
      <c r="AF162" s="286"/>
      <c r="AG162" s="41"/>
      <c r="AH162" s="44"/>
      <c r="AI162" s="41"/>
      <c r="AJ162" s="286"/>
      <c r="AK162" s="41"/>
      <c r="AL162" s="44"/>
      <c r="AM162" s="41"/>
      <c r="AN162" s="286"/>
      <c r="AO162" s="41"/>
      <c r="AP162" s="44"/>
      <c r="AQ162" s="41"/>
      <c r="AR162" s="286"/>
      <c r="AS162" s="41"/>
      <c r="AT162" s="44"/>
      <c r="AU162" s="41"/>
      <c r="AV162" s="286"/>
      <c r="AW162" s="41"/>
      <c r="AX162" s="44"/>
      <c r="AY162" s="41"/>
      <c r="AZ162" s="286"/>
      <c r="BA162" s="41"/>
      <c r="BB162" s="287"/>
    </row>
    <row r="163" hidden="true">
      <c r="A163" s="285"/>
      <c r="B163" s="38"/>
      <c r="C163" s="39"/>
      <c r="D163" s="286"/>
      <c r="E163" s="41"/>
      <c r="F163" s="44"/>
      <c r="G163" s="41"/>
      <c r="H163" s="286"/>
      <c r="I163" s="41"/>
      <c r="J163" s="44"/>
      <c r="K163" s="41"/>
      <c r="L163" s="286"/>
      <c r="M163" s="41"/>
      <c r="N163" s="44"/>
      <c r="O163" s="41"/>
      <c r="P163" s="286"/>
      <c r="Q163" s="41"/>
      <c r="R163" s="44"/>
      <c r="S163" s="41"/>
      <c r="T163" s="286"/>
      <c r="U163" s="41"/>
      <c r="V163" s="44"/>
      <c r="W163" s="41"/>
      <c r="X163" s="286"/>
      <c r="Y163" s="41"/>
      <c r="Z163" s="44"/>
      <c r="AA163" s="41"/>
      <c r="AB163" s="286"/>
      <c r="AC163" s="41"/>
      <c r="AD163" s="44"/>
      <c r="AE163" s="41"/>
      <c r="AF163" s="286"/>
      <c r="AG163" s="41"/>
      <c r="AH163" s="44"/>
      <c r="AI163" s="41"/>
      <c r="AJ163" s="286"/>
      <c r="AK163" s="41"/>
      <c r="AL163" s="44"/>
      <c r="AM163" s="41"/>
      <c r="AN163" s="286"/>
      <c r="AO163" s="41"/>
      <c r="AP163" s="44"/>
      <c r="AQ163" s="41"/>
      <c r="AR163" s="286"/>
      <c r="AS163" s="41"/>
      <c r="AT163" s="44"/>
      <c r="AU163" s="41"/>
      <c r="AV163" s="286"/>
      <c r="AW163" s="41"/>
      <c r="AX163" s="44"/>
      <c r="AY163" s="41"/>
      <c r="AZ163" s="286"/>
      <c r="BA163" s="41"/>
      <c r="BB163" s="287"/>
    </row>
    <row r="164" hidden="true">
      <c r="A164" s="285"/>
      <c r="B164" s="38"/>
      <c r="C164" s="39"/>
      <c r="D164" s="286"/>
      <c r="E164" s="41"/>
      <c r="F164" s="44"/>
      <c r="G164" s="41"/>
      <c r="H164" s="286"/>
      <c r="I164" s="41"/>
      <c r="J164" s="44"/>
      <c r="K164" s="41"/>
      <c r="L164" s="286"/>
      <c r="M164" s="41"/>
      <c r="N164" s="44"/>
      <c r="O164" s="41"/>
      <c r="P164" s="286"/>
      <c r="Q164" s="41"/>
      <c r="R164" s="44"/>
      <c r="S164" s="41"/>
      <c r="T164" s="286"/>
      <c r="U164" s="41"/>
      <c r="V164" s="44"/>
      <c r="W164" s="41"/>
      <c r="X164" s="286"/>
      <c r="Y164" s="41"/>
      <c r="Z164" s="44"/>
      <c r="AA164" s="41"/>
      <c r="AB164" s="286"/>
      <c r="AC164" s="41"/>
      <c r="AD164" s="44"/>
      <c r="AE164" s="41"/>
      <c r="AF164" s="286"/>
      <c r="AG164" s="41"/>
      <c r="AH164" s="44"/>
      <c r="AI164" s="41"/>
      <c r="AJ164" s="286"/>
      <c r="AK164" s="41"/>
      <c r="AL164" s="44"/>
      <c r="AM164" s="41"/>
      <c r="AN164" s="286"/>
      <c r="AO164" s="41"/>
      <c r="AP164" s="44"/>
      <c r="AQ164" s="41"/>
      <c r="AR164" s="286"/>
      <c r="AS164" s="41"/>
      <c r="AT164" s="44"/>
      <c r="AU164" s="41"/>
      <c r="AV164" s="286"/>
      <c r="AW164" s="41"/>
      <c r="AX164" s="44"/>
      <c r="AY164" s="41"/>
      <c r="AZ164" s="286"/>
      <c r="BA164" s="41"/>
      <c r="BB164" s="287"/>
    </row>
    <row r="165" hidden="true">
      <c r="A165" s="285"/>
      <c r="B165" s="46"/>
      <c r="C165" s="62"/>
      <c r="D165" s="290"/>
      <c r="E165" s="64"/>
      <c r="F165" s="67"/>
      <c r="G165" s="64"/>
      <c r="H165" s="290"/>
      <c r="I165" s="64"/>
      <c r="J165" s="67"/>
      <c r="K165" s="64"/>
      <c r="L165" s="290"/>
      <c r="M165" s="64"/>
      <c r="N165" s="67"/>
      <c r="O165" s="64"/>
      <c r="P165" s="290"/>
      <c r="Q165" s="64"/>
      <c r="R165" s="67"/>
      <c r="S165" s="64"/>
      <c r="T165" s="290"/>
      <c r="U165" s="64"/>
      <c r="V165" s="67"/>
      <c r="W165" s="64"/>
      <c r="X165" s="290"/>
      <c r="Y165" s="64"/>
      <c r="Z165" s="67"/>
      <c r="AA165" s="64"/>
      <c r="AB165" s="290"/>
      <c r="AC165" s="64"/>
      <c r="AD165" s="67"/>
      <c r="AE165" s="64"/>
      <c r="AF165" s="290"/>
      <c r="AG165" s="64"/>
      <c r="AH165" s="67"/>
      <c r="AI165" s="64"/>
      <c r="AJ165" s="290"/>
      <c r="AK165" s="64"/>
      <c r="AL165" s="67"/>
      <c r="AM165" s="64"/>
      <c r="AN165" s="290"/>
      <c r="AO165" s="64"/>
      <c r="AP165" s="67"/>
      <c r="AQ165" s="64"/>
      <c r="AR165" s="290"/>
      <c r="AS165" s="64"/>
      <c r="AT165" s="67"/>
      <c r="AU165" s="64"/>
      <c r="AV165" s="290"/>
      <c r="AW165" s="64"/>
      <c r="AX165" s="67"/>
      <c r="AY165" s="64"/>
      <c r="AZ165" s="290"/>
      <c r="BA165" s="64"/>
      <c r="BB165" s="291"/>
    </row>
    <row r="166" hidden="true">
      <c r="A166" s="285"/>
      <c r="B166" s="29"/>
      <c r="C166" s="69"/>
      <c r="D166" s="292"/>
      <c r="E166" s="71"/>
      <c r="F166" s="74"/>
      <c r="G166" s="71"/>
      <c r="H166" s="292"/>
      <c r="I166" s="71"/>
      <c r="J166" s="74"/>
      <c r="K166" s="71"/>
      <c r="L166" s="292"/>
      <c r="M166" s="71"/>
      <c r="N166" s="74"/>
      <c r="O166" s="71"/>
      <c r="P166" s="292"/>
      <c r="Q166" s="71"/>
      <c r="R166" s="74"/>
      <c r="S166" s="71"/>
      <c r="T166" s="292"/>
      <c r="U166" s="71"/>
      <c r="V166" s="74"/>
      <c r="W166" s="71"/>
      <c r="X166" s="292"/>
      <c r="Y166" s="71"/>
      <c r="Z166" s="74"/>
      <c r="AA166" s="71"/>
      <c r="AB166" s="292"/>
      <c r="AC166" s="71"/>
      <c r="AD166" s="74"/>
      <c r="AE166" s="71"/>
      <c r="AF166" s="292"/>
      <c r="AG166" s="71"/>
      <c r="AH166" s="74"/>
      <c r="AI166" s="71"/>
      <c r="AJ166" s="292"/>
      <c r="AK166" s="71"/>
      <c r="AL166" s="74"/>
      <c r="AM166" s="71"/>
      <c r="AN166" s="292"/>
      <c r="AO166" s="71"/>
      <c r="AP166" s="74"/>
      <c r="AQ166" s="71"/>
      <c r="AR166" s="292"/>
      <c r="AS166" s="71"/>
      <c r="AT166" s="74"/>
      <c r="AU166" s="71"/>
      <c r="AV166" s="292"/>
      <c r="AW166" s="71"/>
      <c r="AX166" s="74"/>
      <c r="AY166" s="71"/>
      <c r="AZ166" s="292"/>
      <c r="BA166" s="71"/>
      <c r="BB166" s="293"/>
    </row>
    <row r="167" hidden="true">
      <c r="A167" s="285"/>
      <c r="B167" s="38"/>
      <c r="C167" s="39"/>
      <c r="D167" s="286"/>
      <c r="E167" s="41"/>
      <c r="F167" s="44"/>
      <c r="G167" s="41"/>
      <c r="H167" s="286"/>
      <c r="I167" s="41"/>
      <c r="J167" s="44"/>
      <c r="K167" s="41"/>
      <c r="L167" s="286"/>
      <c r="M167" s="41"/>
      <c r="N167" s="44"/>
      <c r="O167" s="41"/>
      <c r="P167" s="286"/>
      <c r="Q167" s="41"/>
      <c r="R167" s="44"/>
      <c r="S167" s="41"/>
      <c r="T167" s="286"/>
      <c r="U167" s="41"/>
      <c r="V167" s="44"/>
      <c r="W167" s="41"/>
      <c r="X167" s="286"/>
      <c r="Y167" s="41"/>
      <c r="Z167" s="44"/>
      <c r="AA167" s="41"/>
      <c r="AB167" s="286"/>
      <c r="AC167" s="41"/>
      <c r="AD167" s="44"/>
      <c r="AE167" s="41"/>
      <c r="AF167" s="286"/>
      <c r="AG167" s="41"/>
      <c r="AH167" s="44"/>
      <c r="AI167" s="41"/>
      <c r="AJ167" s="286"/>
      <c r="AK167" s="41"/>
      <c r="AL167" s="44"/>
      <c r="AM167" s="41"/>
      <c r="AN167" s="286"/>
      <c r="AO167" s="41"/>
      <c r="AP167" s="44"/>
      <c r="AQ167" s="41"/>
      <c r="AR167" s="286"/>
      <c r="AS167" s="41"/>
      <c r="AT167" s="44"/>
      <c r="AU167" s="41"/>
      <c r="AV167" s="286"/>
      <c r="AW167" s="41"/>
      <c r="AX167" s="44"/>
      <c r="AY167" s="41"/>
      <c r="AZ167" s="286"/>
      <c r="BA167" s="41"/>
      <c r="BB167" s="287"/>
    </row>
    <row r="168" hidden="true">
      <c r="A168" s="285"/>
      <c r="B168" s="38"/>
      <c r="C168" s="39"/>
      <c r="D168" s="286"/>
      <c r="E168" s="41"/>
      <c r="F168" s="44"/>
      <c r="G168" s="41"/>
      <c r="H168" s="286"/>
      <c r="I168" s="41"/>
      <c r="J168" s="44"/>
      <c r="K168" s="41"/>
      <c r="L168" s="286"/>
      <c r="M168" s="41"/>
      <c r="N168" s="44"/>
      <c r="O168" s="41"/>
      <c r="P168" s="286"/>
      <c r="Q168" s="41"/>
      <c r="R168" s="44"/>
      <c r="S168" s="41"/>
      <c r="T168" s="286"/>
      <c r="U168" s="41"/>
      <c r="V168" s="44"/>
      <c r="W168" s="41"/>
      <c r="X168" s="286"/>
      <c r="Y168" s="41"/>
      <c r="Z168" s="44"/>
      <c r="AA168" s="41"/>
      <c r="AB168" s="286"/>
      <c r="AC168" s="41"/>
      <c r="AD168" s="44"/>
      <c r="AE168" s="41"/>
      <c r="AF168" s="286"/>
      <c r="AG168" s="41"/>
      <c r="AH168" s="44"/>
      <c r="AI168" s="41"/>
      <c r="AJ168" s="286"/>
      <c r="AK168" s="41"/>
      <c r="AL168" s="44"/>
      <c r="AM168" s="41"/>
      <c r="AN168" s="286"/>
      <c r="AO168" s="41"/>
      <c r="AP168" s="44"/>
      <c r="AQ168" s="41"/>
      <c r="AR168" s="286"/>
      <c r="AS168" s="41"/>
      <c r="AT168" s="44"/>
      <c r="AU168" s="41"/>
      <c r="AV168" s="286"/>
      <c r="AW168" s="41"/>
      <c r="AX168" s="44"/>
      <c r="AY168" s="41"/>
      <c r="AZ168" s="286"/>
      <c r="BA168" s="41"/>
      <c r="BB168" s="287"/>
    </row>
    <row r="169" hidden="true">
      <c r="A169" s="285"/>
      <c r="B169" s="38"/>
      <c r="C169" s="39"/>
      <c r="D169" s="286"/>
      <c r="E169" s="41"/>
      <c r="F169" s="44"/>
      <c r="G169" s="41"/>
      <c r="H169" s="286"/>
      <c r="I169" s="41"/>
      <c r="J169" s="44"/>
      <c r="K169" s="41"/>
      <c r="L169" s="286"/>
      <c r="M169" s="41"/>
      <c r="N169" s="44"/>
      <c r="O169" s="41"/>
      <c r="P169" s="286"/>
      <c r="Q169" s="41"/>
      <c r="R169" s="44"/>
      <c r="S169" s="41"/>
      <c r="T169" s="286"/>
      <c r="U169" s="41"/>
      <c r="V169" s="44"/>
      <c r="W169" s="41"/>
      <c r="X169" s="286"/>
      <c r="Y169" s="41"/>
      <c r="Z169" s="44"/>
      <c r="AA169" s="41"/>
      <c r="AB169" s="286"/>
      <c r="AC169" s="41"/>
      <c r="AD169" s="44"/>
      <c r="AE169" s="41"/>
      <c r="AF169" s="286"/>
      <c r="AG169" s="41"/>
      <c r="AH169" s="44"/>
      <c r="AI169" s="41"/>
      <c r="AJ169" s="286"/>
      <c r="AK169" s="41"/>
      <c r="AL169" s="44"/>
      <c r="AM169" s="41"/>
      <c r="AN169" s="286"/>
      <c r="AO169" s="41"/>
      <c r="AP169" s="44"/>
      <c r="AQ169" s="41"/>
      <c r="AR169" s="286"/>
      <c r="AS169" s="41"/>
      <c r="AT169" s="44"/>
      <c r="AU169" s="41"/>
      <c r="AV169" s="286"/>
      <c r="AW169" s="41"/>
      <c r="AX169" s="44"/>
      <c r="AY169" s="41"/>
      <c r="AZ169" s="286"/>
      <c r="BA169" s="41"/>
      <c r="BB169" s="287"/>
    </row>
    <row r="170" hidden="true">
      <c r="A170" s="285"/>
      <c r="B170" s="82"/>
      <c r="C170" s="47"/>
      <c r="D170" s="288"/>
      <c r="E170" s="49"/>
      <c r="F170" s="52"/>
      <c r="G170" s="49"/>
      <c r="H170" s="288"/>
      <c r="I170" s="49"/>
      <c r="J170" s="52"/>
      <c r="K170" s="49"/>
      <c r="L170" s="288"/>
      <c r="M170" s="49"/>
      <c r="N170" s="52"/>
      <c r="O170" s="49"/>
      <c r="P170" s="288"/>
      <c r="Q170" s="49"/>
      <c r="R170" s="52"/>
      <c r="S170" s="49"/>
      <c r="T170" s="288"/>
      <c r="U170" s="49"/>
      <c r="V170" s="52"/>
      <c r="W170" s="49"/>
      <c r="X170" s="288"/>
      <c r="Y170" s="49"/>
      <c r="Z170" s="52"/>
      <c r="AA170" s="49"/>
      <c r="AB170" s="288"/>
      <c r="AC170" s="49"/>
      <c r="AD170" s="52"/>
      <c r="AE170" s="49"/>
      <c r="AF170" s="288"/>
      <c r="AG170" s="49"/>
      <c r="AH170" s="52"/>
      <c r="AI170" s="49"/>
      <c r="AJ170" s="288"/>
      <c r="AK170" s="49"/>
      <c r="AL170" s="52"/>
      <c r="AM170" s="49"/>
      <c r="AN170" s="288"/>
      <c r="AO170" s="49"/>
      <c r="AP170" s="52"/>
      <c r="AQ170" s="49"/>
      <c r="AR170" s="288"/>
      <c r="AS170" s="49"/>
      <c r="AT170" s="52"/>
      <c r="AU170" s="49"/>
      <c r="AV170" s="288"/>
      <c r="AW170" s="49"/>
      <c r="AX170" s="52"/>
      <c r="AY170" s="49"/>
      <c r="AZ170" s="288"/>
      <c r="BA170" s="49"/>
      <c r="BB170" s="289"/>
    </row>
    <row r="171" hidden="true">
      <c r="A171" s="300"/>
      <c r="B171" s="301"/>
      <c r="C171" s="302"/>
      <c r="D171" s="303"/>
      <c r="E171" s="303"/>
      <c r="F171" s="303"/>
      <c r="G171" s="303"/>
      <c r="H171" s="303"/>
      <c r="I171" s="303"/>
      <c r="J171" s="303"/>
      <c r="K171" s="303"/>
      <c r="L171" s="303"/>
      <c r="M171" s="303"/>
      <c r="N171" s="303"/>
      <c r="O171" s="303"/>
      <c r="P171" s="303"/>
      <c r="Q171" s="303"/>
      <c r="R171" s="303"/>
      <c r="S171" s="303"/>
      <c r="T171" s="303"/>
      <c r="U171" s="303"/>
      <c r="V171" s="303"/>
      <c r="W171" s="303"/>
      <c r="X171" s="303"/>
      <c r="Y171" s="303"/>
      <c r="Z171" s="303"/>
      <c r="AA171" s="303"/>
      <c r="AB171" s="303"/>
      <c r="AC171" s="303"/>
      <c r="AD171" s="303"/>
      <c r="AE171" s="303"/>
      <c r="AF171" s="303"/>
      <c r="AG171" s="303"/>
      <c r="AH171" s="303"/>
      <c r="AI171" s="303"/>
      <c r="AJ171" s="303"/>
      <c r="AK171" s="303"/>
      <c r="AL171" s="303"/>
      <c r="AM171" s="303"/>
      <c r="AN171" s="303"/>
      <c r="AO171" s="303"/>
      <c r="AP171" s="303"/>
      <c r="AQ171" s="303"/>
      <c r="AR171" s="303"/>
      <c r="AS171" s="303"/>
      <c r="AT171" s="303"/>
      <c r="AU171" s="303"/>
      <c r="AV171" s="303"/>
      <c r="AW171" s="303"/>
      <c r="AX171" s="303"/>
      <c r="AY171" s="303"/>
      <c r="AZ171" s="303"/>
      <c r="BA171" s="303"/>
      <c r="BB171" s="304"/>
    </row>
    <row r="172" hidden="true">
      <c r="A172" s="305"/>
      <c r="B172" s="306"/>
      <c r="C172" s="302"/>
      <c r="D172" s="297"/>
      <c r="E172" s="297"/>
      <c r="F172" s="297"/>
      <c r="G172" s="297"/>
      <c r="H172" s="297"/>
      <c r="I172" s="297"/>
      <c r="J172" s="297"/>
      <c r="K172" s="297"/>
      <c r="L172" s="297"/>
      <c r="M172" s="297"/>
      <c r="N172" s="297"/>
      <c r="O172" s="297"/>
      <c r="P172" s="297"/>
      <c r="Q172" s="297"/>
      <c r="R172" s="297"/>
      <c r="S172" s="297"/>
      <c r="T172" s="297"/>
      <c r="U172" s="297"/>
      <c r="V172" s="297"/>
      <c r="W172" s="297"/>
      <c r="X172" s="297"/>
      <c r="Y172" s="297"/>
      <c r="Z172" s="297"/>
      <c r="AA172" s="297"/>
      <c r="AB172" s="297"/>
      <c r="AC172" s="297"/>
      <c r="AD172" s="297"/>
      <c r="AE172" s="297"/>
      <c r="AF172" s="297"/>
      <c r="AG172" s="297"/>
      <c r="AH172" s="297"/>
      <c r="AI172" s="297"/>
      <c r="AJ172" s="297"/>
      <c r="AK172" s="297"/>
      <c r="AL172" s="297"/>
      <c r="AM172" s="297"/>
      <c r="AN172" s="297"/>
      <c r="AO172" s="297"/>
      <c r="AP172" s="297"/>
      <c r="AQ172" s="297"/>
      <c r="AR172" s="297"/>
      <c r="AS172" s="297"/>
      <c r="AT172" s="297"/>
      <c r="AU172" s="297"/>
      <c r="AV172" s="297"/>
      <c r="AW172" s="297"/>
      <c r="AX172" s="297"/>
      <c r="AY172" s="297"/>
      <c r="AZ172" s="297"/>
      <c r="BA172" s="297"/>
      <c r="BB172" s="298"/>
    </row>
    <row r="173" hidden="true">
      <c r="A173" s="279"/>
      <c r="B173" s="280"/>
      <c r="C173" s="280"/>
      <c r="D173" s="281"/>
      <c r="E173" s="281"/>
      <c r="F173" s="281"/>
      <c r="G173" s="281"/>
      <c r="H173" s="281"/>
      <c r="I173" s="281"/>
      <c r="J173" s="281"/>
      <c r="K173" s="281"/>
      <c r="L173" s="281"/>
      <c r="M173" s="281"/>
      <c r="N173" s="281"/>
      <c r="O173" s="281"/>
      <c r="P173" s="281"/>
      <c r="Q173" s="281"/>
      <c r="R173" s="281"/>
      <c r="S173" s="281"/>
      <c r="T173" s="281"/>
      <c r="U173" s="281"/>
      <c r="V173" s="281"/>
      <c r="W173" s="281"/>
      <c r="X173" s="281"/>
      <c r="Y173" s="281"/>
      <c r="Z173" s="281"/>
      <c r="AA173" s="281"/>
      <c r="AB173" s="281"/>
      <c r="AC173" s="281"/>
      <c r="AD173" s="281"/>
      <c r="AE173" s="281"/>
      <c r="AF173" s="281"/>
      <c r="AG173" s="281"/>
      <c r="AH173" s="281"/>
      <c r="AI173" s="281"/>
      <c r="AJ173" s="281"/>
      <c r="AK173" s="281"/>
      <c r="AL173" s="281"/>
      <c r="AM173" s="281"/>
      <c r="AN173" s="281"/>
      <c r="AO173" s="281"/>
      <c r="AP173" s="281"/>
      <c r="AQ173" s="281"/>
      <c r="AR173" s="281"/>
      <c r="AS173" s="281"/>
      <c r="AT173" s="281"/>
      <c r="AU173" s="281"/>
      <c r="AV173" s="281"/>
      <c r="AW173" s="281"/>
      <c r="AX173" s="281"/>
      <c r="AY173" s="281"/>
      <c r="AZ173" s="281"/>
      <c r="BA173" s="281"/>
      <c r="BB173" s="281"/>
    </row>
    <row r="174" hidden="true">
      <c r="A174" s="282"/>
      <c r="B174" s="29"/>
      <c r="C174" s="30"/>
      <c r="D174" s="283"/>
      <c r="E174" s="33"/>
      <c r="F174" s="31"/>
      <c r="G174" s="33"/>
      <c r="H174" s="283"/>
      <c r="I174" s="33"/>
      <c r="J174" s="31"/>
      <c r="K174" s="33"/>
      <c r="L174" s="283"/>
      <c r="M174" s="33"/>
      <c r="N174" s="31"/>
      <c r="O174" s="33"/>
      <c r="P174" s="283"/>
      <c r="Q174" s="33"/>
      <c r="R174" s="31"/>
      <c r="S174" s="33"/>
      <c r="T174" s="283"/>
      <c r="U174" s="33"/>
      <c r="V174" s="31"/>
      <c r="W174" s="33"/>
      <c r="X174" s="283"/>
      <c r="Y174" s="33"/>
      <c r="Z174" s="31"/>
      <c r="AA174" s="33"/>
      <c r="AB174" s="283"/>
      <c r="AC174" s="33"/>
      <c r="AD174" s="31"/>
      <c r="AE174" s="33"/>
      <c r="AF174" s="283"/>
      <c r="AG174" s="33"/>
      <c r="AH174" s="31"/>
      <c r="AI174" s="33"/>
      <c r="AJ174" s="283"/>
      <c r="AK174" s="33"/>
      <c r="AL174" s="31"/>
      <c r="AM174" s="33"/>
      <c r="AN174" s="283"/>
      <c r="AO174" s="33"/>
      <c r="AP174" s="31"/>
      <c r="AQ174" s="33"/>
      <c r="AR174" s="283"/>
      <c r="AS174" s="33"/>
      <c r="AT174" s="31"/>
      <c r="AU174" s="33"/>
      <c r="AV174" s="283"/>
      <c r="AW174" s="33"/>
      <c r="AX174" s="31"/>
      <c r="AY174" s="33"/>
      <c r="AZ174" s="283"/>
      <c r="BA174" s="33"/>
      <c r="BB174" s="284"/>
    </row>
    <row r="175" hidden="true">
      <c r="A175" s="285"/>
      <c r="B175" s="38"/>
      <c r="C175" s="39"/>
      <c r="D175" s="286"/>
      <c r="E175" s="41"/>
      <c r="F175" s="44"/>
      <c r="G175" s="41"/>
      <c r="H175" s="286"/>
      <c r="I175" s="41"/>
      <c r="J175" s="44"/>
      <c r="K175" s="41"/>
      <c r="L175" s="286"/>
      <c r="M175" s="41"/>
      <c r="N175" s="44"/>
      <c r="O175" s="41"/>
      <c r="P175" s="286"/>
      <c r="Q175" s="41"/>
      <c r="R175" s="44"/>
      <c r="S175" s="41"/>
      <c r="T175" s="286"/>
      <c r="U175" s="41"/>
      <c r="V175" s="44"/>
      <c r="W175" s="41"/>
      <c r="X175" s="286"/>
      <c r="Y175" s="41"/>
      <c r="Z175" s="44"/>
      <c r="AA175" s="41"/>
      <c r="AB175" s="286"/>
      <c r="AC175" s="41"/>
      <c r="AD175" s="44"/>
      <c r="AE175" s="41"/>
      <c r="AF175" s="286"/>
      <c r="AG175" s="41"/>
      <c r="AH175" s="44"/>
      <c r="AI175" s="41"/>
      <c r="AJ175" s="286"/>
      <c r="AK175" s="41"/>
      <c r="AL175" s="44"/>
      <c r="AM175" s="41"/>
      <c r="AN175" s="286"/>
      <c r="AO175" s="41"/>
      <c r="AP175" s="44"/>
      <c r="AQ175" s="41"/>
      <c r="AR175" s="286"/>
      <c r="AS175" s="41"/>
      <c r="AT175" s="44"/>
      <c r="AU175" s="41"/>
      <c r="AV175" s="286"/>
      <c r="AW175" s="41"/>
      <c r="AX175" s="44"/>
      <c r="AY175" s="41"/>
      <c r="AZ175" s="286"/>
      <c r="BA175" s="41"/>
      <c r="BB175" s="287"/>
    </row>
    <row r="176" hidden="true">
      <c r="A176" s="285"/>
      <c r="B176" s="46"/>
      <c r="C176" s="47"/>
      <c r="D176" s="288"/>
      <c r="E176" s="49"/>
      <c r="F176" s="52"/>
      <c r="G176" s="49"/>
      <c r="H176" s="288"/>
      <c r="I176" s="49"/>
      <c r="J176" s="52"/>
      <c r="K176" s="49"/>
      <c r="L176" s="288"/>
      <c r="M176" s="49"/>
      <c r="N176" s="52"/>
      <c r="O176" s="49"/>
      <c r="P176" s="288"/>
      <c r="Q176" s="49"/>
      <c r="R176" s="52"/>
      <c r="S176" s="49"/>
      <c r="T176" s="288"/>
      <c r="U176" s="49"/>
      <c r="V176" s="52"/>
      <c r="W176" s="49"/>
      <c r="X176" s="288"/>
      <c r="Y176" s="49"/>
      <c r="Z176" s="52"/>
      <c r="AA176" s="49"/>
      <c r="AB176" s="288"/>
      <c r="AC176" s="49"/>
      <c r="AD176" s="52"/>
      <c r="AE176" s="49"/>
      <c r="AF176" s="288"/>
      <c r="AG176" s="49"/>
      <c r="AH176" s="52"/>
      <c r="AI176" s="49"/>
      <c r="AJ176" s="288"/>
      <c r="AK176" s="49"/>
      <c r="AL176" s="52"/>
      <c r="AM176" s="49"/>
      <c r="AN176" s="288"/>
      <c r="AO176" s="49"/>
      <c r="AP176" s="52"/>
      <c r="AQ176" s="49"/>
      <c r="AR176" s="288"/>
      <c r="AS176" s="49"/>
      <c r="AT176" s="52"/>
      <c r="AU176" s="49"/>
      <c r="AV176" s="288"/>
      <c r="AW176" s="49"/>
      <c r="AX176" s="52"/>
      <c r="AY176" s="49"/>
      <c r="AZ176" s="288"/>
      <c r="BA176" s="49"/>
      <c r="BB176" s="289"/>
    </row>
    <row r="177" hidden="true">
      <c r="A177" s="285"/>
      <c r="B177" s="29"/>
      <c r="C177" s="30"/>
      <c r="D177" s="283"/>
      <c r="E177" s="33"/>
      <c r="F177" s="31"/>
      <c r="G177" s="33"/>
      <c r="H177" s="283"/>
      <c r="I177" s="33"/>
      <c r="J177" s="31"/>
      <c r="K177" s="33"/>
      <c r="L177" s="283"/>
      <c r="M177" s="33"/>
      <c r="N177" s="31"/>
      <c r="O177" s="33"/>
      <c r="P177" s="283"/>
      <c r="Q177" s="33"/>
      <c r="R177" s="31"/>
      <c r="S177" s="33"/>
      <c r="T177" s="283"/>
      <c r="U177" s="33"/>
      <c r="V177" s="31"/>
      <c r="W177" s="33"/>
      <c r="X177" s="283"/>
      <c r="Y177" s="33"/>
      <c r="Z177" s="31"/>
      <c r="AA177" s="33"/>
      <c r="AB177" s="283"/>
      <c r="AC177" s="33"/>
      <c r="AD177" s="31"/>
      <c r="AE177" s="33"/>
      <c r="AF177" s="283"/>
      <c r="AG177" s="33"/>
      <c r="AH177" s="31"/>
      <c r="AI177" s="33"/>
      <c r="AJ177" s="283"/>
      <c r="AK177" s="33"/>
      <c r="AL177" s="31"/>
      <c r="AM177" s="33"/>
      <c r="AN177" s="283"/>
      <c r="AO177" s="33"/>
      <c r="AP177" s="31"/>
      <c r="AQ177" s="33"/>
      <c r="AR177" s="283"/>
      <c r="AS177" s="33"/>
      <c r="AT177" s="31"/>
      <c r="AU177" s="33"/>
      <c r="AV177" s="283"/>
      <c r="AW177" s="33"/>
      <c r="AX177" s="31"/>
      <c r="AY177" s="33"/>
      <c r="AZ177" s="283"/>
      <c r="BA177" s="33"/>
      <c r="BB177" s="284"/>
    </row>
    <row r="178" hidden="true">
      <c r="A178" s="285"/>
      <c r="B178" s="38"/>
      <c r="C178" s="39"/>
      <c r="D178" s="286"/>
      <c r="E178" s="41"/>
      <c r="F178" s="44"/>
      <c r="G178" s="41"/>
      <c r="H178" s="286"/>
      <c r="I178" s="41"/>
      <c r="J178" s="44"/>
      <c r="K178" s="41"/>
      <c r="L178" s="286"/>
      <c r="M178" s="41"/>
      <c r="N178" s="44"/>
      <c r="O178" s="41"/>
      <c r="P178" s="286"/>
      <c r="Q178" s="41"/>
      <c r="R178" s="44"/>
      <c r="S178" s="41"/>
      <c r="T178" s="286"/>
      <c r="U178" s="41"/>
      <c r="V178" s="44"/>
      <c r="W178" s="41"/>
      <c r="X178" s="286"/>
      <c r="Y178" s="41"/>
      <c r="Z178" s="44"/>
      <c r="AA178" s="41"/>
      <c r="AB178" s="286"/>
      <c r="AC178" s="41"/>
      <c r="AD178" s="44"/>
      <c r="AE178" s="41"/>
      <c r="AF178" s="286"/>
      <c r="AG178" s="41"/>
      <c r="AH178" s="44"/>
      <c r="AI178" s="41"/>
      <c r="AJ178" s="286"/>
      <c r="AK178" s="41"/>
      <c r="AL178" s="44"/>
      <c r="AM178" s="41"/>
      <c r="AN178" s="286"/>
      <c r="AO178" s="41"/>
      <c r="AP178" s="44"/>
      <c r="AQ178" s="41"/>
      <c r="AR178" s="286"/>
      <c r="AS178" s="41"/>
      <c r="AT178" s="44"/>
      <c r="AU178" s="41"/>
      <c r="AV178" s="286"/>
      <c r="AW178" s="41"/>
      <c r="AX178" s="44"/>
      <c r="AY178" s="41"/>
      <c r="AZ178" s="286"/>
      <c r="BA178" s="41"/>
      <c r="BB178" s="287"/>
    </row>
    <row r="179" hidden="true">
      <c r="A179" s="285"/>
      <c r="B179" s="38"/>
      <c r="C179" s="39"/>
      <c r="D179" s="286"/>
      <c r="E179" s="41"/>
      <c r="F179" s="44"/>
      <c r="G179" s="41"/>
      <c r="H179" s="286"/>
      <c r="I179" s="41"/>
      <c r="J179" s="44"/>
      <c r="K179" s="41"/>
      <c r="L179" s="286"/>
      <c r="M179" s="41"/>
      <c r="N179" s="44"/>
      <c r="O179" s="41"/>
      <c r="P179" s="286"/>
      <c r="Q179" s="41"/>
      <c r="R179" s="44"/>
      <c r="S179" s="41"/>
      <c r="T179" s="286"/>
      <c r="U179" s="41"/>
      <c r="V179" s="44"/>
      <c r="W179" s="41"/>
      <c r="X179" s="286"/>
      <c r="Y179" s="41"/>
      <c r="Z179" s="44"/>
      <c r="AA179" s="41"/>
      <c r="AB179" s="286"/>
      <c r="AC179" s="41"/>
      <c r="AD179" s="44"/>
      <c r="AE179" s="41"/>
      <c r="AF179" s="286"/>
      <c r="AG179" s="41"/>
      <c r="AH179" s="44"/>
      <c r="AI179" s="41"/>
      <c r="AJ179" s="286"/>
      <c r="AK179" s="41"/>
      <c r="AL179" s="44"/>
      <c r="AM179" s="41"/>
      <c r="AN179" s="286"/>
      <c r="AO179" s="41"/>
      <c r="AP179" s="44"/>
      <c r="AQ179" s="41"/>
      <c r="AR179" s="286"/>
      <c r="AS179" s="41"/>
      <c r="AT179" s="44"/>
      <c r="AU179" s="41"/>
      <c r="AV179" s="286"/>
      <c r="AW179" s="41"/>
      <c r="AX179" s="44"/>
      <c r="AY179" s="41"/>
      <c r="AZ179" s="286"/>
      <c r="BA179" s="41"/>
      <c r="BB179" s="287"/>
    </row>
    <row r="180" hidden="true">
      <c r="A180" s="285"/>
      <c r="B180" s="38"/>
      <c r="C180" s="39"/>
      <c r="D180" s="286"/>
      <c r="E180" s="41"/>
      <c r="F180" s="44"/>
      <c r="G180" s="41"/>
      <c r="H180" s="286"/>
      <c r="I180" s="41"/>
      <c r="J180" s="44"/>
      <c r="K180" s="41"/>
      <c r="L180" s="286"/>
      <c r="M180" s="41"/>
      <c r="N180" s="44"/>
      <c r="O180" s="41"/>
      <c r="P180" s="286"/>
      <c r="Q180" s="41"/>
      <c r="R180" s="44"/>
      <c r="S180" s="41"/>
      <c r="T180" s="286"/>
      <c r="U180" s="41"/>
      <c r="V180" s="44"/>
      <c r="W180" s="41"/>
      <c r="X180" s="286"/>
      <c r="Y180" s="41"/>
      <c r="Z180" s="44"/>
      <c r="AA180" s="41"/>
      <c r="AB180" s="286"/>
      <c r="AC180" s="41"/>
      <c r="AD180" s="44"/>
      <c r="AE180" s="41"/>
      <c r="AF180" s="286"/>
      <c r="AG180" s="41"/>
      <c r="AH180" s="44"/>
      <c r="AI180" s="41"/>
      <c r="AJ180" s="286"/>
      <c r="AK180" s="41"/>
      <c r="AL180" s="44"/>
      <c r="AM180" s="41"/>
      <c r="AN180" s="286"/>
      <c r="AO180" s="41"/>
      <c r="AP180" s="44"/>
      <c r="AQ180" s="41"/>
      <c r="AR180" s="286"/>
      <c r="AS180" s="41"/>
      <c r="AT180" s="44"/>
      <c r="AU180" s="41"/>
      <c r="AV180" s="286"/>
      <c r="AW180" s="41"/>
      <c r="AX180" s="44"/>
      <c r="AY180" s="41"/>
      <c r="AZ180" s="286"/>
      <c r="BA180" s="41"/>
      <c r="BB180" s="287"/>
    </row>
    <row r="181" hidden="true">
      <c r="A181" s="285"/>
      <c r="B181" s="46"/>
      <c r="C181" s="62"/>
      <c r="D181" s="290"/>
      <c r="E181" s="64"/>
      <c r="F181" s="67"/>
      <c r="G181" s="64"/>
      <c r="H181" s="290"/>
      <c r="I181" s="64"/>
      <c r="J181" s="67"/>
      <c r="K181" s="64"/>
      <c r="L181" s="290"/>
      <c r="M181" s="64"/>
      <c r="N181" s="67"/>
      <c r="O181" s="64"/>
      <c r="P181" s="290"/>
      <c r="Q181" s="64"/>
      <c r="R181" s="67"/>
      <c r="S181" s="64"/>
      <c r="T181" s="290"/>
      <c r="U181" s="64"/>
      <c r="V181" s="67"/>
      <c r="W181" s="64"/>
      <c r="X181" s="290"/>
      <c r="Y181" s="64"/>
      <c r="Z181" s="67"/>
      <c r="AA181" s="64"/>
      <c r="AB181" s="290"/>
      <c r="AC181" s="64"/>
      <c r="AD181" s="67"/>
      <c r="AE181" s="64"/>
      <c r="AF181" s="290"/>
      <c r="AG181" s="64"/>
      <c r="AH181" s="67"/>
      <c r="AI181" s="64"/>
      <c r="AJ181" s="290"/>
      <c r="AK181" s="64"/>
      <c r="AL181" s="67"/>
      <c r="AM181" s="64"/>
      <c r="AN181" s="290"/>
      <c r="AO181" s="64"/>
      <c r="AP181" s="67"/>
      <c r="AQ181" s="64"/>
      <c r="AR181" s="290"/>
      <c r="AS181" s="64"/>
      <c r="AT181" s="67"/>
      <c r="AU181" s="64"/>
      <c r="AV181" s="290"/>
      <c r="AW181" s="64"/>
      <c r="AX181" s="67"/>
      <c r="AY181" s="64"/>
      <c r="AZ181" s="290"/>
      <c r="BA181" s="64"/>
      <c r="BB181" s="291"/>
    </row>
    <row r="182" hidden="true">
      <c r="A182" s="285"/>
      <c r="B182" s="29"/>
      <c r="C182" s="69"/>
      <c r="D182" s="292"/>
      <c r="E182" s="71"/>
      <c r="F182" s="74"/>
      <c r="G182" s="71"/>
      <c r="H182" s="292"/>
      <c r="I182" s="71"/>
      <c r="J182" s="74"/>
      <c r="K182" s="71"/>
      <c r="L182" s="292"/>
      <c r="M182" s="71"/>
      <c r="N182" s="74"/>
      <c r="O182" s="71"/>
      <c r="P182" s="292"/>
      <c r="Q182" s="71"/>
      <c r="R182" s="74"/>
      <c r="S182" s="71"/>
      <c r="T182" s="292"/>
      <c r="U182" s="71"/>
      <c r="V182" s="74"/>
      <c r="W182" s="71"/>
      <c r="X182" s="292"/>
      <c r="Y182" s="71"/>
      <c r="Z182" s="74"/>
      <c r="AA182" s="71"/>
      <c r="AB182" s="292"/>
      <c r="AC182" s="71"/>
      <c r="AD182" s="74"/>
      <c r="AE182" s="71"/>
      <c r="AF182" s="292"/>
      <c r="AG182" s="71"/>
      <c r="AH182" s="74"/>
      <c r="AI182" s="71"/>
      <c r="AJ182" s="292"/>
      <c r="AK182" s="71"/>
      <c r="AL182" s="74"/>
      <c r="AM182" s="71"/>
      <c r="AN182" s="292"/>
      <c r="AO182" s="71"/>
      <c r="AP182" s="74"/>
      <c r="AQ182" s="71"/>
      <c r="AR182" s="292"/>
      <c r="AS182" s="71"/>
      <c r="AT182" s="74"/>
      <c r="AU182" s="71"/>
      <c r="AV182" s="292"/>
      <c r="AW182" s="71"/>
      <c r="AX182" s="74"/>
      <c r="AY182" s="71"/>
      <c r="AZ182" s="292"/>
      <c r="BA182" s="71"/>
      <c r="BB182" s="293"/>
    </row>
    <row r="183" hidden="true">
      <c r="A183" s="285"/>
      <c r="B183" s="38"/>
      <c r="C183" s="39"/>
      <c r="D183" s="286"/>
      <c r="E183" s="41"/>
      <c r="F183" s="44"/>
      <c r="G183" s="41"/>
      <c r="H183" s="286"/>
      <c r="I183" s="41"/>
      <c r="J183" s="44"/>
      <c r="K183" s="41"/>
      <c r="L183" s="286"/>
      <c r="M183" s="41"/>
      <c r="N183" s="44"/>
      <c r="O183" s="41"/>
      <c r="P183" s="286"/>
      <c r="Q183" s="41"/>
      <c r="R183" s="44"/>
      <c r="S183" s="41"/>
      <c r="T183" s="286"/>
      <c r="U183" s="41"/>
      <c r="V183" s="44"/>
      <c r="W183" s="41"/>
      <c r="X183" s="286"/>
      <c r="Y183" s="41"/>
      <c r="Z183" s="44"/>
      <c r="AA183" s="41"/>
      <c r="AB183" s="286"/>
      <c r="AC183" s="41"/>
      <c r="AD183" s="44"/>
      <c r="AE183" s="41"/>
      <c r="AF183" s="286"/>
      <c r="AG183" s="41"/>
      <c r="AH183" s="44"/>
      <c r="AI183" s="41"/>
      <c r="AJ183" s="286"/>
      <c r="AK183" s="41"/>
      <c r="AL183" s="44"/>
      <c r="AM183" s="41"/>
      <c r="AN183" s="286"/>
      <c r="AO183" s="41"/>
      <c r="AP183" s="44"/>
      <c r="AQ183" s="41"/>
      <c r="AR183" s="286"/>
      <c r="AS183" s="41"/>
      <c r="AT183" s="44"/>
      <c r="AU183" s="41"/>
      <c r="AV183" s="286"/>
      <c r="AW183" s="41"/>
      <c r="AX183" s="44"/>
      <c r="AY183" s="41"/>
      <c r="AZ183" s="286"/>
      <c r="BA183" s="41"/>
      <c r="BB183" s="287"/>
    </row>
    <row r="184" hidden="true">
      <c r="A184" s="285"/>
      <c r="B184" s="38"/>
      <c r="C184" s="39"/>
      <c r="D184" s="286"/>
      <c r="E184" s="41"/>
      <c r="F184" s="44"/>
      <c r="G184" s="41"/>
      <c r="H184" s="286"/>
      <c r="I184" s="41"/>
      <c r="J184" s="44"/>
      <c r="K184" s="41"/>
      <c r="L184" s="286"/>
      <c r="M184" s="41"/>
      <c r="N184" s="44"/>
      <c r="O184" s="41"/>
      <c r="P184" s="286"/>
      <c r="Q184" s="41"/>
      <c r="R184" s="44"/>
      <c r="S184" s="41"/>
      <c r="T184" s="286"/>
      <c r="U184" s="41"/>
      <c r="V184" s="44"/>
      <c r="W184" s="41"/>
      <c r="X184" s="286"/>
      <c r="Y184" s="41"/>
      <c r="Z184" s="44"/>
      <c r="AA184" s="41"/>
      <c r="AB184" s="286"/>
      <c r="AC184" s="41"/>
      <c r="AD184" s="44"/>
      <c r="AE184" s="41"/>
      <c r="AF184" s="286"/>
      <c r="AG184" s="41"/>
      <c r="AH184" s="44"/>
      <c r="AI184" s="41"/>
      <c r="AJ184" s="286"/>
      <c r="AK184" s="41"/>
      <c r="AL184" s="44"/>
      <c r="AM184" s="41"/>
      <c r="AN184" s="286"/>
      <c r="AO184" s="41"/>
      <c r="AP184" s="44"/>
      <c r="AQ184" s="41"/>
      <c r="AR184" s="286"/>
      <c r="AS184" s="41"/>
      <c r="AT184" s="44"/>
      <c r="AU184" s="41"/>
      <c r="AV184" s="286"/>
      <c r="AW184" s="41"/>
      <c r="AX184" s="44"/>
      <c r="AY184" s="41"/>
      <c r="AZ184" s="286"/>
      <c r="BA184" s="41"/>
      <c r="BB184" s="287"/>
    </row>
    <row r="185" hidden="true">
      <c r="A185" s="285"/>
      <c r="B185" s="38"/>
      <c r="C185" s="39"/>
      <c r="D185" s="286"/>
      <c r="E185" s="41"/>
      <c r="F185" s="44"/>
      <c r="G185" s="41"/>
      <c r="H185" s="286"/>
      <c r="I185" s="41"/>
      <c r="J185" s="44"/>
      <c r="K185" s="41"/>
      <c r="L185" s="286"/>
      <c r="M185" s="41"/>
      <c r="N185" s="44"/>
      <c r="O185" s="41"/>
      <c r="P185" s="286"/>
      <c r="Q185" s="41"/>
      <c r="R185" s="44"/>
      <c r="S185" s="41"/>
      <c r="T185" s="286"/>
      <c r="U185" s="41"/>
      <c r="V185" s="44"/>
      <c r="W185" s="41"/>
      <c r="X185" s="286"/>
      <c r="Y185" s="41"/>
      <c r="Z185" s="44"/>
      <c r="AA185" s="41"/>
      <c r="AB185" s="286"/>
      <c r="AC185" s="41"/>
      <c r="AD185" s="44"/>
      <c r="AE185" s="41"/>
      <c r="AF185" s="286"/>
      <c r="AG185" s="41"/>
      <c r="AH185" s="44"/>
      <c r="AI185" s="41"/>
      <c r="AJ185" s="286"/>
      <c r="AK185" s="41"/>
      <c r="AL185" s="44"/>
      <c r="AM185" s="41"/>
      <c r="AN185" s="286"/>
      <c r="AO185" s="41"/>
      <c r="AP185" s="44"/>
      <c r="AQ185" s="41"/>
      <c r="AR185" s="286"/>
      <c r="AS185" s="41"/>
      <c r="AT185" s="44"/>
      <c r="AU185" s="41"/>
      <c r="AV185" s="286"/>
      <c r="AW185" s="41"/>
      <c r="AX185" s="44"/>
      <c r="AY185" s="41"/>
      <c r="AZ185" s="286"/>
      <c r="BA185" s="41"/>
      <c r="BB185" s="287"/>
    </row>
    <row r="186" hidden="true">
      <c r="A186" s="285"/>
      <c r="B186" s="82"/>
      <c r="C186" s="47"/>
      <c r="D186" s="288"/>
      <c r="E186" s="49"/>
      <c r="F186" s="52"/>
      <c r="G186" s="49"/>
      <c r="H186" s="288"/>
      <c r="I186" s="49"/>
      <c r="J186" s="52"/>
      <c r="K186" s="49"/>
      <c r="L186" s="288"/>
      <c r="M186" s="49"/>
      <c r="N186" s="52"/>
      <c r="O186" s="49"/>
      <c r="P186" s="288"/>
      <c r="Q186" s="49"/>
      <c r="R186" s="52"/>
      <c r="S186" s="49"/>
      <c r="T186" s="288"/>
      <c r="U186" s="49"/>
      <c r="V186" s="52"/>
      <c r="W186" s="49"/>
      <c r="X186" s="288"/>
      <c r="Y186" s="49"/>
      <c r="Z186" s="52"/>
      <c r="AA186" s="49"/>
      <c r="AB186" s="288"/>
      <c r="AC186" s="49"/>
      <c r="AD186" s="52"/>
      <c r="AE186" s="49"/>
      <c r="AF186" s="288"/>
      <c r="AG186" s="49"/>
      <c r="AH186" s="52"/>
      <c r="AI186" s="49"/>
      <c r="AJ186" s="288"/>
      <c r="AK186" s="49"/>
      <c r="AL186" s="52"/>
      <c r="AM186" s="49"/>
      <c r="AN186" s="288"/>
      <c r="AO186" s="49"/>
      <c r="AP186" s="52"/>
      <c r="AQ186" s="49"/>
      <c r="AR186" s="288"/>
      <c r="AS186" s="49"/>
      <c r="AT186" s="52"/>
      <c r="AU186" s="49"/>
      <c r="AV186" s="288"/>
      <c r="AW186" s="49"/>
      <c r="AX186" s="52"/>
      <c r="AY186" s="49"/>
      <c r="AZ186" s="288"/>
      <c r="BA186" s="49"/>
      <c r="BB186" s="289"/>
    </row>
    <row r="187" hidden="true">
      <c r="A187" s="294"/>
      <c r="B187" s="295"/>
      <c r="C187" s="296"/>
      <c r="D187" s="297"/>
      <c r="E187" s="297"/>
      <c r="F187" s="297"/>
      <c r="G187" s="297"/>
      <c r="H187" s="297"/>
      <c r="I187" s="297"/>
      <c r="J187" s="297"/>
      <c r="K187" s="297"/>
      <c r="L187" s="297"/>
      <c r="M187" s="297"/>
      <c r="N187" s="297"/>
      <c r="O187" s="297"/>
      <c r="P187" s="297"/>
      <c r="Q187" s="297"/>
      <c r="R187" s="297"/>
      <c r="S187" s="297"/>
      <c r="T187" s="297"/>
      <c r="U187" s="297"/>
      <c r="V187" s="297"/>
      <c r="W187" s="297"/>
      <c r="X187" s="297"/>
      <c r="Y187" s="297"/>
      <c r="Z187" s="297"/>
      <c r="AA187" s="297"/>
      <c r="AB187" s="297"/>
      <c r="AC187" s="297"/>
      <c r="AD187" s="297"/>
      <c r="AE187" s="297"/>
      <c r="AF187" s="297"/>
      <c r="AG187" s="297"/>
      <c r="AH187" s="297"/>
      <c r="AI187" s="297"/>
      <c r="AJ187" s="297"/>
      <c r="AK187" s="297"/>
      <c r="AL187" s="297"/>
      <c r="AM187" s="297"/>
      <c r="AN187" s="297"/>
      <c r="AO187" s="297"/>
      <c r="AP187" s="297"/>
      <c r="AQ187" s="297"/>
      <c r="AR187" s="297"/>
      <c r="AS187" s="297"/>
      <c r="AT187" s="297"/>
      <c r="AU187" s="297"/>
      <c r="AV187" s="297"/>
      <c r="AW187" s="297"/>
      <c r="AX187" s="297"/>
      <c r="AY187" s="297"/>
      <c r="AZ187" s="297"/>
      <c r="BA187" s="297"/>
      <c r="BB187" s="298"/>
    </row>
    <row r="188" hidden="true">
      <c r="A188" s="299"/>
      <c r="B188" s="195"/>
      <c r="C188" s="69"/>
      <c r="D188" s="283"/>
      <c r="E188" s="33"/>
      <c r="F188" s="31"/>
      <c r="G188" s="33"/>
      <c r="H188" s="283"/>
      <c r="I188" s="33"/>
      <c r="J188" s="31"/>
      <c r="K188" s="33"/>
      <c r="L188" s="283"/>
      <c r="M188" s="33"/>
      <c r="N188" s="31"/>
      <c r="O188" s="33"/>
      <c r="P188" s="283"/>
      <c r="Q188" s="33"/>
      <c r="R188" s="31"/>
      <c r="S188" s="33"/>
      <c r="T188" s="283"/>
      <c r="U188" s="33"/>
      <c r="V188" s="31"/>
      <c r="W188" s="33"/>
      <c r="X188" s="283"/>
      <c r="Y188" s="33"/>
      <c r="Z188" s="31"/>
      <c r="AA188" s="33"/>
      <c r="AB188" s="283"/>
      <c r="AC188" s="33"/>
      <c r="AD188" s="31"/>
      <c r="AE188" s="33"/>
      <c r="AF188" s="283"/>
      <c r="AG188" s="33"/>
      <c r="AH188" s="31"/>
      <c r="AI188" s="33"/>
      <c r="AJ188" s="283"/>
      <c r="AK188" s="33"/>
      <c r="AL188" s="31"/>
      <c r="AM188" s="33"/>
      <c r="AN188" s="283"/>
      <c r="AO188" s="33"/>
      <c r="AP188" s="31"/>
      <c r="AQ188" s="33"/>
      <c r="AR188" s="283"/>
      <c r="AS188" s="33"/>
      <c r="AT188" s="31"/>
      <c r="AU188" s="33"/>
      <c r="AV188" s="283"/>
      <c r="AW188" s="33"/>
      <c r="AX188" s="31"/>
      <c r="AY188" s="33"/>
      <c r="AZ188" s="283"/>
      <c r="BA188" s="33"/>
      <c r="BB188" s="284"/>
    </row>
    <row r="189" hidden="true">
      <c r="A189" s="285"/>
      <c r="B189" s="38"/>
      <c r="C189" s="39"/>
      <c r="D189" s="286"/>
      <c r="E189" s="41"/>
      <c r="F189" s="44"/>
      <c r="G189" s="41"/>
      <c r="H189" s="286"/>
      <c r="I189" s="41"/>
      <c r="J189" s="44"/>
      <c r="K189" s="41"/>
      <c r="L189" s="286"/>
      <c r="M189" s="41"/>
      <c r="N189" s="44"/>
      <c r="O189" s="41"/>
      <c r="P189" s="286"/>
      <c r="Q189" s="41"/>
      <c r="R189" s="44"/>
      <c r="S189" s="41"/>
      <c r="T189" s="286"/>
      <c r="U189" s="41"/>
      <c r="V189" s="44"/>
      <c r="W189" s="41"/>
      <c r="X189" s="286"/>
      <c r="Y189" s="41"/>
      <c r="Z189" s="44"/>
      <c r="AA189" s="41"/>
      <c r="AB189" s="286"/>
      <c r="AC189" s="41"/>
      <c r="AD189" s="44"/>
      <c r="AE189" s="41"/>
      <c r="AF189" s="286"/>
      <c r="AG189" s="41"/>
      <c r="AH189" s="44"/>
      <c r="AI189" s="41"/>
      <c r="AJ189" s="286"/>
      <c r="AK189" s="41"/>
      <c r="AL189" s="44"/>
      <c r="AM189" s="41"/>
      <c r="AN189" s="286"/>
      <c r="AO189" s="41"/>
      <c r="AP189" s="44"/>
      <c r="AQ189" s="41"/>
      <c r="AR189" s="286"/>
      <c r="AS189" s="41"/>
      <c r="AT189" s="44"/>
      <c r="AU189" s="41"/>
      <c r="AV189" s="286"/>
      <c r="AW189" s="41"/>
      <c r="AX189" s="44"/>
      <c r="AY189" s="41"/>
      <c r="AZ189" s="286"/>
      <c r="BA189" s="41"/>
      <c r="BB189" s="287"/>
    </row>
    <row r="190" hidden="true">
      <c r="A190" s="285"/>
      <c r="B190" s="46"/>
      <c r="C190" s="47"/>
      <c r="D190" s="288"/>
      <c r="E190" s="49"/>
      <c r="F190" s="52"/>
      <c r="G190" s="49"/>
      <c r="H190" s="288"/>
      <c r="I190" s="49"/>
      <c r="J190" s="52"/>
      <c r="K190" s="49"/>
      <c r="L190" s="288"/>
      <c r="M190" s="49"/>
      <c r="N190" s="52"/>
      <c r="O190" s="49"/>
      <c r="P190" s="288"/>
      <c r="Q190" s="49"/>
      <c r="R190" s="52"/>
      <c r="S190" s="49"/>
      <c r="T190" s="288"/>
      <c r="U190" s="49"/>
      <c r="V190" s="52"/>
      <c r="W190" s="49"/>
      <c r="X190" s="288"/>
      <c r="Y190" s="49"/>
      <c r="Z190" s="52"/>
      <c r="AA190" s="49"/>
      <c r="AB190" s="288"/>
      <c r="AC190" s="49"/>
      <c r="AD190" s="52"/>
      <c r="AE190" s="49"/>
      <c r="AF190" s="288"/>
      <c r="AG190" s="49"/>
      <c r="AH190" s="52"/>
      <c r="AI190" s="49"/>
      <c r="AJ190" s="288"/>
      <c r="AK190" s="49"/>
      <c r="AL190" s="52"/>
      <c r="AM190" s="49"/>
      <c r="AN190" s="288"/>
      <c r="AO190" s="49"/>
      <c r="AP190" s="52"/>
      <c r="AQ190" s="49"/>
      <c r="AR190" s="288"/>
      <c r="AS190" s="49"/>
      <c r="AT190" s="52"/>
      <c r="AU190" s="49"/>
      <c r="AV190" s="288"/>
      <c r="AW190" s="49"/>
      <c r="AX190" s="52"/>
      <c r="AY190" s="49"/>
      <c r="AZ190" s="288"/>
      <c r="BA190" s="49"/>
      <c r="BB190" s="289"/>
    </row>
    <row r="191" hidden="true">
      <c r="A191" s="285"/>
      <c r="B191" s="29"/>
      <c r="C191" s="30"/>
      <c r="D191" s="283"/>
      <c r="E191" s="33"/>
      <c r="F191" s="31"/>
      <c r="G191" s="33"/>
      <c r="H191" s="283"/>
      <c r="I191" s="33"/>
      <c r="J191" s="31"/>
      <c r="K191" s="33"/>
      <c r="L191" s="283"/>
      <c r="M191" s="33"/>
      <c r="N191" s="31"/>
      <c r="O191" s="33"/>
      <c r="P191" s="283"/>
      <c r="Q191" s="33"/>
      <c r="R191" s="31"/>
      <c r="S191" s="33"/>
      <c r="T191" s="283"/>
      <c r="U191" s="33"/>
      <c r="V191" s="31"/>
      <c r="W191" s="33"/>
      <c r="X191" s="283"/>
      <c r="Y191" s="33"/>
      <c r="Z191" s="31"/>
      <c r="AA191" s="33"/>
      <c r="AB191" s="283"/>
      <c r="AC191" s="33"/>
      <c r="AD191" s="31"/>
      <c r="AE191" s="33"/>
      <c r="AF191" s="283"/>
      <c r="AG191" s="33"/>
      <c r="AH191" s="31"/>
      <c r="AI191" s="33"/>
      <c r="AJ191" s="283"/>
      <c r="AK191" s="33"/>
      <c r="AL191" s="31"/>
      <c r="AM191" s="33"/>
      <c r="AN191" s="283"/>
      <c r="AO191" s="33"/>
      <c r="AP191" s="31"/>
      <c r="AQ191" s="33"/>
      <c r="AR191" s="283"/>
      <c r="AS191" s="33"/>
      <c r="AT191" s="31"/>
      <c r="AU191" s="33"/>
      <c r="AV191" s="283"/>
      <c r="AW191" s="33"/>
      <c r="AX191" s="31"/>
      <c r="AY191" s="33"/>
      <c r="AZ191" s="283"/>
      <c r="BA191" s="33"/>
      <c r="BB191" s="284"/>
    </row>
    <row r="192" hidden="true">
      <c r="A192" s="285"/>
      <c r="B192" s="38"/>
      <c r="C192" s="39"/>
      <c r="D192" s="286"/>
      <c r="E192" s="41"/>
      <c r="F192" s="44"/>
      <c r="G192" s="41"/>
      <c r="H192" s="286"/>
      <c r="I192" s="41"/>
      <c r="J192" s="44"/>
      <c r="K192" s="41"/>
      <c r="L192" s="286"/>
      <c r="M192" s="41"/>
      <c r="N192" s="44"/>
      <c r="O192" s="41"/>
      <c r="P192" s="286"/>
      <c r="Q192" s="41"/>
      <c r="R192" s="44"/>
      <c r="S192" s="41"/>
      <c r="T192" s="286"/>
      <c r="U192" s="41"/>
      <c r="V192" s="44"/>
      <c r="W192" s="41"/>
      <c r="X192" s="286"/>
      <c r="Y192" s="41"/>
      <c r="Z192" s="44"/>
      <c r="AA192" s="41"/>
      <c r="AB192" s="286"/>
      <c r="AC192" s="41"/>
      <c r="AD192" s="44"/>
      <c r="AE192" s="41"/>
      <c r="AF192" s="286"/>
      <c r="AG192" s="41"/>
      <c r="AH192" s="44"/>
      <c r="AI192" s="41"/>
      <c r="AJ192" s="286"/>
      <c r="AK192" s="41"/>
      <c r="AL192" s="44"/>
      <c r="AM192" s="41"/>
      <c r="AN192" s="286"/>
      <c r="AO192" s="41"/>
      <c r="AP192" s="44"/>
      <c r="AQ192" s="41"/>
      <c r="AR192" s="286"/>
      <c r="AS192" s="41"/>
      <c r="AT192" s="44"/>
      <c r="AU192" s="41"/>
      <c r="AV192" s="286"/>
      <c r="AW192" s="41"/>
      <c r="AX192" s="44"/>
      <c r="AY192" s="41"/>
      <c r="AZ192" s="286"/>
      <c r="BA192" s="41"/>
      <c r="BB192" s="287"/>
    </row>
    <row r="193" hidden="true">
      <c r="A193" s="285"/>
      <c r="B193" s="38"/>
      <c r="C193" s="39"/>
      <c r="D193" s="286"/>
      <c r="E193" s="41"/>
      <c r="F193" s="44"/>
      <c r="G193" s="41"/>
      <c r="H193" s="286"/>
      <c r="I193" s="41"/>
      <c r="J193" s="44"/>
      <c r="K193" s="41"/>
      <c r="L193" s="286"/>
      <c r="M193" s="41"/>
      <c r="N193" s="44"/>
      <c r="O193" s="41"/>
      <c r="P193" s="286"/>
      <c r="Q193" s="41"/>
      <c r="R193" s="44"/>
      <c r="S193" s="41"/>
      <c r="T193" s="286"/>
      <c r="U193" s="41"/>
      <c r="V193" s="44"/>
      <c r="W193" s="41"/>
      <c r="X193" s="286"/>
      <c r="Y193" s="41"/>
      <c r="Z193" s="44"/>
      <c r="AA193" s="41"/>
      <c r="AB193" s="286"/>
      <c r="AC193" s="41"/>
      <c r="AD193" s="44"/>
      <c r="AE193" s="41"/>
      <c r="AF193" s="286"/>
      <c r="AG193" s="41"/>
      <c r="AH193" s="44"/>
      <c r="AI193" s="41"/>
      <c r="AJ193" s="286"/>
      <c r="AK193" s="41"/>
      <c r="AL193" s="44"/>
      <c r="AM193" s="41"/>
      <c r="AN193" s="286"/>
      <c r="AO193" s="41"/>
      <c r="AP193" s="44"/>
      <c r="AQ193" s="41"/>
      <c r="AR193" s="286"/>
      <c r="AS193" s="41"/>
      <c r="AT193" s="44"/>
      <c r="AU193" s="41"/>
      <c r="AV193" s="286"/>
      <c r="AW193" s="41"/>
      <c r="AX193" s="44"/>
      <c r="AY193" s="41"/>
      <c r="AZ193" s="286"/>
      <c r="BA193" s="41"/>
      <c r="BB193" s="287"/>
    </row>
    <row r="194" hidden="true">
      <c r="A194" s="285"/>
      <c r="B194" s="38"/>
      <c r="C194" s="39"/>
      <c r="D194" s="286"/>
      <c r="E194" s="41"/>
      <c r="F194" s="44"/>
      <c r="G194" s="41"/>
      <c r="H194" s="286"/>
      <c r="I194" s="41"/>
      <c r="J194" s="44"/>
      <c r="K194" s="41"/>
      <c r="L194" s="286"/>
      <c r="M194" s="41"/>
      <c r="N194" s="44"/>
      <c r="O194" s="41"/>
      <c r="P194" s="286"/>
      <c r="Q194" s="41"/>
      <c r="R194" s="44"/>
      <c r="S194" s="41"/>
      <c r="T194" s="286"/>
      <c r="U194" s="41"/>
      <c r="V194" s="44"/>
      <c r="W194" s="41"/>
      <c r="X194" s="286"/>
      <c r="Y194" s="41"/>
      <c r="Z194" s="44"/>
      <c r="AA194" s="41"/>
      <c r="AB194" s="286"/>
      <c r="AC194" s="41"/>
      <c r="AD194" s="44"/>
      <c r="AE194" s="41"/>
      <c r="AF194" s="286"/>
      <c r="AG194" s="41"/>
      <c r="AH194" s="44"/>
      <c r="AI194" s="41"/>
      <c r="AJ194" s="286"/>
      <c r="AK194" s="41"/>
      <c r="AL194" s="44"/>
      <c r="AM194" s="41"/>
      <c r="AN194" s="286"/>
      <c r="AO194" s="41"/>
      <c r="AP194" s="44"/>
      <c r="AQ194" s="41"/>
      <c r="AR194" s="286"/>
      <c r="AS194" s="41"/>
      <c r="AT194" s="44"/>
      <c r="AU194" s="41"/>
      <c r="AV194" s="286"/>
      <c r="AW194" s="41"/>
      <c r="AX194" s="44"/>
      <c r="AY194" s="41"/>
      <c r="AZ194" s="286"/>
      <c r="BA194" s="41"/>
      <c r="BB194" s="287"/>
    </row>
    <row r="195" hidden="true">
      <c r="A195" s="285"/>
      <c r="B195" s="46"/>
      <c r="C195" s="62"/>
      <c r="D195" s="290"/>
      <c r="E195" s="64"/>
      <c r="F195" s="67"/>
      <c r="G195" s="64"/>
      <c r="H195" s="290"/>
      <c r="I195" s="64"/>
      <c r="J195" s="67"/>
      <c r="K195" s="64"/>
      <c r="L195" s="290"/>
      <c r="M195" s="64"/>
      <c r="N195" s="67"/>
      <c r="O195" s="64"/>
      <c r="P195" s="290"/>
      <c r="Q195" s="64"/>
      <c r="R195" s="67"/>
      <c r="S195" s="64"/>
      <c r="T195" s="290"/>
      <c r="U195" s="64"/>
      <c r="V195" s="67"/>
      <c r="W195" s="64"/>
      <c r="X195" s="290"/>
      <c r="Y195" s="64"/>
      <c r="Z195" s="67"/>
      <c r="AA195" s="64"/>
      <c r="AB195" s="290"/>
      <c r="AC195" s="64"/>
      <c r="AD195" s="67"/>
      <c r="AE195" s="64"/>
      <c r="AF195" s="290"/>
      <c r="AG195" s="64"/>
      <c r="AH195" s="67"/>
      <c r="AI195" s="64"/>
      <c r="AJ195" s="290"/>
      <c r="AK195" s="64"/>
      <c r="AL195" s="67"/>
      <c r="AM195" s="64"/>
      <c r="AN195" s="290"/>
      <c r="AO195" s="64"/>
      <c r="AP195" s="67"/>
      <c r="AQ195" s="64"/>
      <c r="AR195" s="290"/>
      <c r="AS195" s="64"/>
      <c r="AT195" s="67"/>
      <c r="AU195" s="64"/>
      <c r="AV195" s="290"/>
      <c r="AW195" s="64"/>
      <c r="AX195" s="67"/>
      <c r="AY195" s="64"/>
      <c r="AZ195" s="290"/>
      <c r="BA195" s="64"/>
      <c r="BB195" s="291"/>
    </row>
    <row r="196" hidden="true">
      <c r="A196" s="285"/>
      <c r="B196" s="29"/>
      <c r="C196" s="69"/>
      <c r="D196" s="292"/>
      <c r="E196" s="71"/>
      <c r="F196" s="74"/>
      <c r="G196" s="71"/>
      <c r="H196" s="292"/>
      <c r="I196" s="71"/>
      <c r="J196" s="74"/>
      <c r="K196" s="71"/>
      <c r="L196" s="292"/>
      <c r="M196" s="71"/>
      <c r="N196" s="74"/>
      <c r="O196" s="71"/>
      <c r="P196" s="292"/>
      <c r="Q196" s="71"/>
      <c r="R196" s="74"/>
      <c r="S196" s="71"/>
      <c r="T196" s="292"/>
      <c r="U196" s="71"/>
      <c r="V196" s="74"/>
      <c r="W196" s="71"/>
      <c r="X196" s="292"/>
      <c r="Y196" s="71"/>
      <c r="Z196" s="74"/>
      <c r="AA196" s="71"/>
      <c r="AB196" s="292"/>
      <c r="AC196" s="71"/>
      <c r="AD196" s="74"/>
      <c r="AE196" s="71"/>
      <c r="AF196" s="292"/>
      <c r="AG196" s="71"/>
      <c r="AH196" s="74"/>
      <c r="AI196" s="71"/>
      <c r="AJ196" s="292"/>
      <c r="AK196" s="71"/>
      <c r="AL196" s="74"/>
      <c r="AM196" s="71"/>
      <c r="AN196" s="292"/>
      <c r="AO196" s="71"/>
      <c r="AP196" s="74"/>
      <c r="AQ196" s="71"/>
      <c r="AR196" s="292"/>
      <c r="AS196" s="71"/>
      <c r="AT196" s="74"/>
      <c r="AU196" s="71"/>
      <c r="AV196" s="292"/>
      <c r="AW196" s="71"/>
      <c r="AX196" s="74"/>
      <c r="AY196" s="71"/>
      <c r="AZ196" s="292"/>
      <c r="BA196" s="71"/>
      <c r="BB196" s="293"/>
    </row>
    <row r="197" hidden="true">
      <c r="A197" s="285"/>
      <c r="B197" s="38"/>
      <c r="C197" s="39"/>
      <c r="D197" s="286"/>
      <c r="E197" s="41"/>
      <c r="F197" s="44"/>
      <c r="G197" s="41"/>
      <c r="H197" s="286"/>
      <c r="I197" s="41"/>
      <c r="J197" s="44"/>
      <c r="K197" s="41"/>
      <c r="L197" s="286"/>
      <c r="M197" s="41"/>
      <c r="N197" s="44"/>
      <c r="O197" s="41"/>
      <c r="P197" s="286"/>
      <c r="Q197" s="41"/>
      <c r="R197" s="44"/>
      <c r="S197" s="41"/>
      <c r="T197" s="286"/>
      <c r="U197" s="41"/>
      <c r="V197" s="44"/>
      <c r="W197" s="41"/>
      <c r="X197" s="286"/>
      <c r="Y197" s="41"/>
      <c r="Z197" s="44"/>
      <c r="AA197" s="41"/>
      <c r="AB197" s="286"/>
      <c r="AC197" s="41"/>
      <c r="AD197" s="44"/>
      <c r="AE197" s="41"/>
      <c r="AF197" s="286"/>
      <c r="AG197" s="41"/>
      <c r="AH197" s="44"/>
      <c r="AI197" s="41"/>
      <c r="AJ197" s="286"/>
      <c r="AK197" s="41"/>
      <c r="AL197" s="44"/>
      <c r="AM197" s="41"/>
      <c r="AN197" s="286"/>
      <c r="AO197" s="41"/>
      <c r="AP197" s="44"/>
      <c r="AQ197" s="41"/>
      <c r="AR197" s="286"/>
      <c r="AS197" s="41"/>
      <c r="AT197" s="44"/>
      <c r="AU197" s="41"/>
      <c r="AV197" s="286"/>
      <c r="AW197" s="41"/>
      <c r="AX197" s="44"/>
      <c r="AY197" s="41"/>
      <c r="AZ197" s="286"/>
      <c r="BA197" s="41"/>
      <c r="BB197" s="287"/>
    </row>
    <row r="198" hidden="true">
      <c r="A198" s="285"/>
      <c r="B198" s="38"/>
      <c r="C198" s="39"/>
      <c r="D198" s="286"/>
      <c r="E198" s="41"/>
      <c r="F198" s="44"/>
      <c r="G198" s="41"/>
      <c r="H198" s="286"/>
      <c r="I198" s="41"/>
      <c r="J198" s="44"/>
      <c r="K198" s="41"/>
      <c r="L198" s="286"/>
      <c r="M198" s="41"/>
      <c r="N198" s="44"/>
      <c r="O198" s="41"/>
      <c r="P198" s="286"/>
      <c r="Q198" s="41"/>
      <c r="R198" s="44"/>
      <c r="S198" s="41"/>
      <c r="T198" s="286"/>
      <c r="U198" s="41"/>
      <c r="V198" s="44"/>
      <c r="W198" s="41"/>
      <c r="X198" s="286"/>
      <c r="Y198" s="41"/>
      <c r="Z198" s="44"/>
      <c r="AA198" s="41"/>
      <c r="AB198" s="286"/>
      <c r="AC198" s="41"/>
      <c r="AD198" s="44"/>
      <c r="AE198" s="41"/>
      <c r="AF198" s="286"/>
      <c r="AG198" s="41"/>
      <c r="AH198" s="44"/>
      <c r="AI198" s="41"/>
      <c r="AJ198" s="286"/>
      <c r="AK198" s="41"/>
      <c r="AL198" s="44"/>
      <c r="AM198" s="41"/>
      <c r="AN198" s="286"/>
      <c r="AO198" s="41"/>
      <c r="AP198" s="44"/>
      <c r="AQ198" s="41"/>
      <c r="AR198" s="286"/>
      <c r="AS198" s="41"/>
      <c r="AT198" s="44"/>
      <c r="AU198" s="41"/>
      <c r="AV198" s="286"/>
      <c r="AW198" s="41"/>
      <c r="AX198" s="44"/>
      <c r="AY198" s="41"/>
      <c r="AZ198" s="286"/>
      <c r="BA198" s="41"/>
      <c r="BB198" s="287"/>
    </row>
    <row r="199" hidden="true">
      <c r="A199" s="285"/>
      <c r="B199" s="38"/>
      <c r="C199" s="39"/>
      <c r="D199" s="286"/>
      <c r="E199" s="41"/>
      <c r="F199" s="44"/>
      <c r="G199" s="41"/>
      <c r="H199" s="286"/>
      <c r="I199" s="41"/>
      <c r="J199" s="44"/>
      <c r="K199" s="41"/>
      <c r="L199" s="286"/>
      <c r="M199" s="41"/>
      <c r="N199" s="44"/>
      <c r="O199" s="41"/>
      <c r="P199" s="286"/>
      <c r="Q199" s="41"/>
      <c r="R199" s="44"/>
      <c r="S199" s="41"/>
      <c r="T199" s="286"/>
      <c r="U199" s="41"/>
      <c r="V199" s="44"/>
      <c r="W199" s="41"/>
      <c r="X199" s="286"/>
      <c r="Y199" s="41"/>
      <c r="Z199" s="44"/>
      <c r="AA199" s="41"/>
      <c r="AB199" s="286"/>
      <c r="AC199" s="41"/>
      <c r="AD199" s="44"/>
      <c r="AE199" s="41"/>
      <c r="AF199" s="286"/>
      <c r="AG199" s="41"/>
      <c r="AH199" s="44"/>
      <c r="AI199" s="41"/>
      <c r="AJ199" s="286"/>
      <c r="AK199" s="41"/>
      <c r="AL199" s="44"/>
      <c r="AM199" s="41"/>
      <c r="AN199" s="286"/>
      <c r="AO199" s="41"/>
      <c r="AP199" s="44"/>
      <c r="AQ199" s="41"/>
      <c r="AR199" s="286"/>
      <c r="AS199" s="41"/>
      <c r="AT199" s="44"/>
      <c r="AU199" s="41"/>
      <c r="AV199" s="286"/>
      <c r="AW199" s="41"/>
      <c r="AX199" s="44"/>
      <c r="AY199" s="41"/>
      <c r="AZ199" s="286"/>
      <c r="BA199" s="41"/>
      <c r="BB199" s="287"/>
    </row>
    <row r="200" hidden="true">
      <c r="A200" s="285"/>
      <c r="B200" s="82"/>
      <c r="C200" s="47"/>
      <c r="D200" s="288"/>
      <c r="E200" s="49"/>
      <c r="F200" s="52"/>
      <c r="G200" s="49"/>
      <c r="H200" s="288"/>
      <c r="I200" s="49"/>
      <c r="J200" s="52"/>
      <c r="K200" s="49"/>
      <c r="L200" s="288"/>
      <c r="M200" s="49"/>
      <c r="N200" s="52"/>
      <c r="O200" s="49"/>
      <c r="P200" s="288"/>
      <c r="Q200" s="49"/>
      <c r="R200" s="52"/>
      <c r="S200" s="49"/>
      <c r="T200" s="288"/>
      <c r="U200" s="49"/>
      <c r="V200" s="52"/>
      <c r="W200" s="49"/>
      <c r="X200" s="288"/>
      <c r="Y200" s="49"/>
      <c r="Z200" s="52"/>
      <c r="AA200" s="49"/>
      <c r="AB200" s="288"/>
      <c r="AC200" s="49"/>
      <c r="AD200" s="52"/>
      <c r="AE200" s="49"/>
      <c r="AF200" s="288"/>
      <c r="AG200" s="49"/>
      <c r="AH200" s="52"/>
      <c r="AI200" s="49"/>
      <c r="AJ200" s="288"/>
      <c r="AK200" s="49"/>
      <c r="AL200" s="52"/>
      <c r="AM200" s="49"/>
      <c r="AN200" s="288"/>
      <c r="AO200" s="49"/>
      <c r="AP200" s="52"/>
      <c r="AQ200" s="49"/>
      <c r="AR200" s="288"/>
      <c r="AS200" s="49"/>
      <c r="AT200" s="52"/>
      <c r="AU200" s="49"/>
      <c r="AV200" s="288"/>
      <c r="AW200" s="49"/>
      <c r="AX200" s="52"/>
      <c r="AY200" s="49"/>
      <c r="AZ200" s="288"/>
      <c r="BA200" s="49"/>
      <c r="BB200" s="289"/>
    </row>
    <row r="201" hidden="true">
      <c r="A201" s="300"/>
      <c r="B201" s="301"/>
      <c r="C201" s="302"/>
      <c r="D201" s="303"/>
      <c r="E201" s="303"/>
      <c r="F201" s="303"/>
      <c r="G201" s="303"/>
      <c r="H201" s="303"/>
      <c r="I201" s="303"/>
      <c r="J201" s="303"/>
      <c r="K201" s="303"/>
      <c r="L201" s="303"/>
      <c r="M201" s="303"/>
      <c r="N201" s="303"/>
      <c r="O201" s="303"/>
      <c r="P201" s="303"/>
      <c r="Q201" s="303"/>
      <c r="R201" s="303"/>
      <c r="S201" s="303"/>
      <c r="T201" s="303"/>
      <c r="U201" s="303"/>
      <c r="V201" s="303"/>
      <c r="W201" s="303"/>
      <c r="X201" s="303"/>
      <c r="Y201" s="303"/>
      <c r="Z201" s="303"/>
      <c r="AA201" s="303"/>
      <c r="AB201" s="303"/>
      <c r="AC201" s="303"/>
      <c r="AD201" s="303"/>
      <c r="AE201" s="303"/>
      <c r="AF201" s="303"/>
      <c r="AG201" s="303"/>
      <c r="AH201" s="303"/>
      <c r="AI201" s="303"/>
      <c r="AJ201" s="303"/>
      <c r="AK201" s="303"/>
      <c r="AL201" s="303"/>
      <c r="AM201" s="303"/>
      <c r="AN201" s="303"/>
      <c r="AO201" s="303"/>
      <c r="AP201" s="303"/>
      <c r="AQ201" s="303"/>
      <c r="AR201" s="303"/>
      <c r="AS201" s="303"/>
      <c r="AT201" s="303"/>
      <c r="AU201" s="303"/>
      <c r="AV201" s="303"/>
      <c r="AW201" s="303"/>
      <c r="AX201" s="303"/>
      <c r="AY201" s="303"/>
      <c r="AZ201" s="303"/>
      <c r="BA201" s="303"/>
      <c r="BB201" s="304"/>
    </row>
    <row r="202" hidden="true">
      <c r="A202" s="305"/>
      <c r="B202" s="306"/>
      <c r="C202" s="302"/>
      <c r="D202" s="297"/>
      <c r="E202" s="297"/>
      <c r="F202" s="297"/>
      <c r="G202" s="297"/>
      <c r="H202" s="297"/>
      <c r="I202" s="297"/>
      <c r="J202" s="297"/>
      <c r="K202" s="297"/>
      <c r="L202" s="297"/>
      <c r="M202" s="297"/>
      <c r="N202" s="297"/>
      <c r="O202" s="297"/>
      <c r="P202" s="297"/>
      <c r="Q202" s="297"/>
      <c r="R202" s="297"/>
      <c r="S202" s="297"/>
      <c r="T202" s="297"/>
      <c r="U202" s="297"/>
      <c r="V202" s="297"/>
      <c r="W202" s="297"/>
      <c r="X202" s="297"/>
      <c r="Y202" s="297"/>
      <c r="Z202" s="297"/>
      <c r="AA202" s="297"/>
      <c r="AB202" s="297"/>
      <c r="AC202" s="297"/>
      <c r="AD202" s="297"/>
      <c r="AE202" s="297"/>
      <c r="AF202" s="297"/>
      <c r="AG202" s="297"/>
      <c r="AH202" s="297"/>
      <c r="AI202" s="297"/>
      <c r="AJ202" s="297"/>
      <c r="AK202" s="297"/>
      <c r="AL202" s="297"/>
      <c r="AM202" s="297"/>
      <c r="AN202" s="297"/>
      <c r="AO202" s="297"/>
      <c r="AP202" s="297"/>
      <c r="AQ202" s="297"/>
      <c r="AR202" s="297"/>
      <c r="AS202" s="297"/>
      <c r="AT202" s="297"/>
      <c r="AU202" s="297"/>
      <c r="AV202" s="297"/>
      <c r="AW202" s="297"/>
      <c r="AX202" s="297"/>
      <c r="AY202" s="297"/>
      <c r="AZ202" s="297"/>
      <c r="BA202" s="297"/>
      <c r="BB202" s="298"/>
    </row>
    <row r="203" hidden="true">
      <c r="A203" s="279"/>
      <c r="B203" s="280"/>
      <c r="C203" s="280"/>
      <c r="D203" s="281"/>
      <c r="E203" s="281"/>
      <c r="F203" s="281"/>
      <c r="G203" s="281"/>
      <c r="H203" s="281"/>
      <c r="I203" s="281"/>
      <c r="J203" s="281"/>
      <c r="K203" s="281"/>
      <c r="L203" s="281"/>
      <c r="M203" s="281"/>
      <c r="N203" s="281"/>
      <c r="O203" s="281"/>
      <c r="P203" s="281"/>
      <c r="Q203" s="281"/>
      <c r="R203" s="281"/>
      <c r="S203" s="281"/>
      <c r="T203" s="281"/>
      <c r="U203" s="281"/>
      <c r="V203" s="281"/>
      <c r="W203" s="281"/>
      <c r="X203" s="281"/>
      <c r="Y203" s="281"/>
      <c r="Z203" s="281"/>
      <c r="AA203" s="281"/>
      <c r="AB203" s="281"/>
      <c r="AC203" s="281"/>
      <c r="AD203" s="281"/>
      <c r="AE203" s="281"/>
      <c r="AF203" s="281"/>
      <c r="AG203" s="281"/>
      <c r="AH203" s="281"/>
      <c r="AI203" s="281"/>
      <c r="AJ203" s="281"/>
      <c r="AK203" s="281"/>
      <c r="AL203" s="281"/>
      <c r="AM203" s="281"/>
      <c r="AN203" s="281"/>
      <c r="AO203" s="281"/>
      <c r="AP203" s="281"/>
      <c r="AQ203" s="281"/>
      <c r="AR203" s="281"/>
      <c r="AS203" s="281"/>
      <c r="AT203" s="281"/>
      <c r="AU203" s="281"/>
      <c r="AV203" s="281"/>
      <c r="AW203" s="281"/>
      <c r="AX203" s="281"/>
      <c r="AY203" s="281"/>
      <c r="AZ203" s="281"/>
      <c r="BA203" s="281"/>
      <c r="BB203" s="281"/>
    </row>
    <row r="204" hidden="true">
      <c r="A204" s="282"/>
      <c r="B204" s="29"/>
      <c r="C204" s="30"/>
      <c r="D204" s="283"/>
      <c r="E204" s="33"/>
      <c r="F204" s="31"/>
      <c r="G204" s="33"/>
      <c r="H204" s="283"/>
      <c r="I204" s="33"/>
      <c r="J204" s="31"/>
      <c r="K204" s="33"/>
      <c r="L204" s="283"/>
      <c r="M204" s="33"/>
      <c r="N204" s="31"/>
      <c r="O204" s="33"/>
      <c r="P204" s="283"/>
      <c r="Q204" s="33"/>
      <c r="R204" s="31"/>
      <c r="S204" s="33"/>
      <c r="T204" s="283"/>
      <c r="U204" s="33"/>
      <c r="V204" s="31"/>
      <c r="W204" s="33"/>
      <c r="X204" s="283"/>
      <c r="Y204" s="33"/>
      <c r="Z204" s="31"/>
      <c r="AA204" s="33"/>
      <c r="AB204" s="283"/>
      <c r="AC204" s="33"/>
      <c r="AD204" s="31"/>
      <c r="AE204" s="33"/>
      <c r="AF204" s="283"/>
      <c r="AG204" s="33"/>
      <c r="AH204" s="31"/>
      <c r="AI204" s="33"/>
      <c r="AJ204" s="283"/>
      <c r="AK204" s="33"/>
      <c r="AL204" s="31"/>
      <c r="AM204" s="33"/>
      <c r="AN204" s="283"/>
      <c r="AO204" s="33"/>
      <c r="AP204" s="31"/>
      <c r="AQ204" s="33"/>
      <c r="AR204" s="283"/>
      <c r="AS204" s="33"/>
      <c r="AT204" s="31"/>
      <c r="AU204" s="33"/>
      <c r="AV204" s="283"/>
      <c r="AW204" s="33"/>
      <c r="AX204" s="31"/>
      <c r="AY204" s="33"/>
      <c r="AZ204" s="283"/>
      <c r="BA204" s="33"/>
      <c r="BB204" s="284"/>
    </row>
    <row r="205" hidden="true">
      <c r="A205" s="285"/>
      <c r="B205" s="38"/>
      <c r="C205" s="39"/>
      <c r="D205" s="286"/>
      <c r="E205" s="41"/>
      <c r="F205" s="44"/>
      <c r="G205" s="41"/>
      <c r="H205" s="286"/>
      <c r="I205" s="41"/>
      <c r="J205" s="44"/>
      <c r="K205" s="41"/>
      <c r="L205" s="286"/>
      <c r="M205" s="41"/>
      <c r="N205" s="44"/>
      <c r="O205" s="41"/>
      <c r="P205" s="286"/>
      <c r="Q205" s="41"/>
      <c r="R205" s="44"/>
      <c r="S205" s="41"/>
      <c r="T205" s="286"/>
      <c r="U205" s="41"/>
      <c r="V205" s="44"/>
      <c r="W205" s="41"/>
      <c r="X205" s="286"/>
      <c r="Y205" s="41"/>
      <c r="Z205" s="44"/>
      <c r="AA205" s="41"/>
      <c r="AB205" s="286"/>
      <c r="AC205" s="41"/>
      <c r="AD205" s="44"/>
      <c r="AE205" s="41"/>
      <c r="AF205" s="286"/>
      <c r="AG205" s="41"/>
      <c r="AH205" s="44"/>
      <c r="AI205" s="41"/>
      <c r="AJ205" s="286"/>
      <c r="AK205" s="41"/>
      <c r="AL205" s="44"/>
      <c r="AM205" s="41"/>
      <c r="AN205" s="286"/>
      <c r="AO205" s="41"/>
      <c r="AP205" s="44"/>
      <c r="AQ205" s="41"/>
      <c r="AR205" s="286"/>
      <c r="AS205" s="41"/>
      <c r="AT205" s="44"/>
      <c r="AU205" s="41"/>
      <c r="AV205" s="286"/>
      <c r="AW205" s="41"/>
      <c r="AX205" s="44"/>
      <c r="AY205" s="41"/>
      <c r="AZ205" s="286"/>
      <c r="BA205" s="41"/>
      <c r="BB205" s="287"/>
    </row>
    <row r="206" hidden="true">
      <c r="A206" s="285"/>
      <c r="B206" s="46"/>
      <c r="C206" s="47"/>
      <c r="D206" s="288"/>
      <c r="E206" s="49"/>
      <c r="F206" s="52"/>
      <c r="G206" s="49"/>
      <c r="H206" s="288"/>
      <c r="I206" s="49"/>
      <c r="J206" s="52"/>
      <c r="K206" s="49"/>
      <c r="L206" s="288"/>
      <c r="M206" s="49"/>
      <c r="N206" s="52"/>
      <c r="O206" s="49"/>
      <c r="P206" s="288"/>
      <c r="Q206" s="49"/>
      <c r="R206" s="52"/>
      <c r="S206" s="49"/>
      <c r="T206" s="288"/>
      <c r="U206" s="49"/>
      <c r="V206" s="52"/>
      <c r="W206" s="49"/>
      <c r="X206" s="288"/>
      <c r="Y206" s="49"/>
      <c r="Z206" s="52"/>
      <c r="AA206" s="49"/>
      <c r="AB206" s="288"/>
      <c r="AC206" s="49"/>
      <c r="AD206" s="52"/>
      <c r="AE206" s="49"/>
      <c r="AF206" s="288"/>
      <c r="AG206" s="49"/>
      <c r="AH206" s="52"/>
      <c r="AI206" s="49"/>
      <c r="AJ206" s="288"/>
      <c r="AK206" s="49"/>
      <c r="AL206" s="52"/>
      <c r="AM206" s="49"/>
      <c r="AN206" s="288"/>
      <c r="AO206" s="49"/>
      <c r="AP206" s="52"/>
      <c r="AQ206" s="49"/>
      <c r="AR206" s="288"/>
      <c r="AS206" s="49"/>
      <c r="AT206" s="52"/>
      <c r="AU206" s="49"/>
      <c r="AV206" s="288"/>
      <c r="AW206" s="49"/>
      <c r="AX206" s="52"/>
      <c r="AY206" s="49"/>
      <c r="AZ206" s="288"/>
      <c r="BA206" s="49"/>
      <c r="BB206" s="289"/>
    </row>
    <row r="207" hidden="true">
      <c r="A207" s="285"/>
      <c r="B207" s="29"/>
      <c r="C207" s="30"/>
      <c r="D207" s="283"/>
      <c r="E207" s="33"/>
      <c r="F207" s="31"/>
      <c r="G207" s="33"/>
      <c r="H207" s="283"/>
      <c r="I207" s="33"/>
      <c r="J207" s="31"/>
      <c r="K207" s="33"/>
      <c r="L207" s="283"/>
      <c r="M207" s="33"/>
      <c r="N207" s="31"/>
      <c r="O207" s="33"/>
      <c r="P207" s="283"/>
      <c r="Q207" s="33"/>
      <c r="R207" s="31"/>
      <c r="S207" s="33"/>
      <c r="T207" s="283"/>
      <c r="U207" s="33"/>
      <c r="V207" s="31"/>
      <c r="W207" s="33"/>
      <c r="X207" s="283"/>
      <c r="Y207" s="33"/>
      <c r="Z207" s="31"/>
      <c r="AA207" s="33"/>
      <c r="AB207" s="283"/>
      <c r="AC207" s="33"/>
      <c r="AD207" s="31"/>
      <c r="AE207" s="33"/>
      <c r="AF207" s="283"/>
      <c r="AG207" s="33"/>
      <c r="AH207" s="31"/>
      <c r="AI207" s="33"/>
      <c r="AJ207" s="283"/>
      <c r="AK207" s="33"/>
      <c r="AL207" s="31"/>
      <c r="AM207" s="33"/>
      <c r="AN207" s="283"/>
      <c r="AO207" s="33"/>
      <c r="AP207" s="31"/>
      <c r="AQ207" s="33"/>
      <c r="AR207" s="283"/>
      <c r="AS207" s="33"/>
      <c r="AT207" s="31"/>
      <c r="AU207" s="33"/>
      <c r="AV207" s="283"/>
      <c r="AW207" s="33"/>
      <c r="AX207" s="31"/>
      <c r="AY207" s="33"/>
      <c r="AZ207" s="283"/>
      <c r="BA207" s="33"/>
      <c r="BB207" s="284"/>
    </row>
    <row r="208" hidden="true">
      <c r="A208" s="285"/>
      <c r="B208" s="38"/>
      <c r="C208" s="39"/>
      <c r="D208" s="286"/>
      <c r="E208" s="41"/>
      <c r="F208" s="44"/>
      <c r="G208" s="41"/>
      <c r="H208" s="286"/>
      <c r="I208" s="41"/>
      <c r="J208" s="44"/>
      <c r="K208" s="41"/>
      <c r="L208" s="286"/>
      <c r="M208" s="41"/>
      <c r="N208" s="44"/>
      <c r="O208" s="41"/>
      <c r="P208" s="286"/>
      <c r="Q208" s="41"/>
      <c r="R208" s="44"/>
      <c r="S208" s="41"/>
      <c r="T208" s="286"/>
      <c r="U208" s="41"/>
      <c r="V208" s="44"/>
      <c r="W208" s="41"/>
      <c r="X208" s="286"/>
      <c r="Y208" s="41"/>
      <c r="Z208" s="44"/>
      <c r="AA208" s="41"/>
      <c r="AB208" s="286"/>
      <c r="AC208" s="41"/>
      <c r="AD208" s="44"/>
      <c r="AE208" s="41"/>
      <c r="AF208" s="286"/>
      <c r="AG208" s="41"/>
      <c r="AH208" s="44"/>
      <c r="AI208" s="41"/>
      <c r="AJ208" s="286"/>
      <c r="AK208" s="41"/>
      <c r="AL208" s="44"/>
      <c r="AM208" s="41"/>
      <c r="AN208" s="286"/>
      <c r="AO208" s="41"/>
      <c r="AP208" s="44"/>
      <c r="AQ208" s="41"/>
      <c r="AR208" s="286"/>
      <c r="AS208" s="41"/>
      <c r="AT208" s="44"/>
      <c r="AU208" s="41"/>
      <c r="AV208" s="286"/>
      <c r="AW208" s="41"/>
      <c r="AX208" s="44"/>
      <c r="AY208" s="41"/>
      <c r="AZ208" s="286"/>
      <c r="BA208" s="41"/>
      <c r="BB208" s="287"/>
    </row>
    <row r="209" hidden="true">
      <c r="A209" s="285"/>
      <c r="B209" s="38"/>
      <c r="C209" s="39"/>
      <c r="D209" s="286"/>
      <c r="E209" s="41"/>
      <c r="F209" s="44"/>
      <c r="G209" s="41"/>
      <c r="H209" s="286"/>
      <c r="I209" s="41"/>
      <c r="J209" s="44"/>
      <c r="K209" s="41"/>
      <c r="L209" s="286"/>
      <c r="M209" s="41"/>
      <c r="N209" s="44"/>
      <c r="O209" s="41"/>
      <c r="P209" s="286"/>
      <c r="Q209" s="41"/>
      <c r="R209" s="44"/>
      <c r="S209" s="41"/>
      <c r="T209" s="286"/>
      <c r="U209" s="41"/>
      <c r="V209" s="44"/>
      <c r="W209" s="41"/>
      <c r="X209" s="286"/>
      <c r="Y209" s="41"/>
      <c r="Z209" s="44"/>
      <c r="AA209" s="41"/>
      <c r="AB209" s="286"/>
      <c r="AC209" s="41"/>
      <c r="AD209" s="44"/>
      <c r="AE209" s="41"/>
      <c r="AF209" s="286"/>
      <c r="AG209" s="41"/>
      <c r="AH209" s="44"/>
      <c r="AI209" s="41"/>
      <c r="AJ209" s="286"/>
      <c r="AK209" s="41"/>
      <c r="AL209" s="44"/>
      <c r="AM209" s="41"/>
      <c r="AN209" s="286"/>
      <c r="AO209" s="41"/>
      <c r="AP209" s="44"/>
      <c r="AQ209" s="41"/>
      <c r="AR209" s="286"/>
      <c r="AS209" s="41"/>
      <c r="AT209" s="44"/>
      <c r="AU209" s="41"/>
      <c r="AV209" s="286"/>
      <c r="AW209" s="41"/>
      <c r="AX209" s="44"/>
      <c r="AY209" s="41"/>
      <c r="AZ209" s="286"/>
      <c r="BA209" s="41"/>
      <c r="BB209" s="287"/>
    </row>
    <row r="210" hidden="true">
      <c r="A210" s="285"/>
      <c r="B210" s="38"/>
      <c r="C210" s="39"/>
      <c r="D210" s="286"/>
      <c r="E210" s="41"/>
      <c r="F210" s="44"/>
      <c r="G210" s="41"/>
      <c r="H210" s="286"/>
      <c r="I210" s="41"/>
      <c r="J210" s="44"/>
      <c r="K210" s="41"/>
      <c r="L210" s="286"/>
      <c r="M210" s="41"/>
      <c r="N210" s="44"/>
      <c r="O210" s="41"/>
      <c r="P210" s="286"/>
      <c r="Q210" s="41"/>
      <c r="R210" s="44"/>
      <c r="S210" s="41"/>
      <c r="T210" s="286"/>
      <c r="U210" s="41"/>
      <c r="V210" s="44"/>
      <c r="W210" s="41"/>
      <c r="X210" s="286"/>
      <c r="Y210" s="41"/>
      <c r="Z210" s="44"/>
      <c r="AA210" s="41"/>
      <c r="AB210" s="286"/>
      <c r="AC210" s="41"/>
      <c r="AD210" s="44"/>
      <c r="AE210" s="41"/>
      <c r="AF210" s="286"/>
      <c r="AG210" s="41"/>
      <c r="AH210" s="44"/>
      <c r="AI210" s="41"/>
      <c r="AJ210" s="286"/>
      <c r="AK210" s="41"/>
      <c r="AL210" s="44"/>
      <c r="AM210" s="41"/>
      <c r="AN210" s="286"/>
      <c r="AO210" s="41"/>
      <c r="AP210" s="44"/>
      <c r="AQ210" s="41"/>
      <c r="AR210" s="286"/>
      <c r="AS210" s="41"/>
      <c r="AT210" s="44"/>
      <c r="AU210" s="41"/>
      <c r="AV210" s="286"/>
      <c r="AW210" s="41"/>
      <c r="AX210" s="44"/>
      <c r="AY210" s="41"/>
      <c r="AZ210" s="286"/>
      <c r="BA210" s="41"/>
      <c r="BB210" s="287"/>
    </row>
    <row r="211" hidden="true">
      <c r="A211" s="285"/>
      <c r="B211" s="46"/>
      <c r="C211" s="62"/>
      <c r="D211" s="290"/>
      <c r="E211" s="64"/>
      <c r="F211" s="67"/>
      <c r="G211" s="64"/>
      <c r="H211" s="290"/>
      <c r="I211" s="64"/>
      <c r="J211" s="67"/>
      <c r="K211" s="64"/>
      <c r="L211" s="290"/>
      <c r="M211" s="64"/>
      <c r="N211" s="67"/>
      <c r="O211" s="64"/>
      <c r="P211" s="290"/>
      <c r="Q211" s="64"/>
      <c r="R211" s="67"/>
      <c r="S211" s="64"/>
      <c r="T211" s="290"/>
      <c r="U211" s="64"/>
      <c r="V211" s="67"/>
      <c r="W211" s="64"/>
      <c r="X211" s="290"/>
      <c r="Y211" s="64"/>
      <c r="Z211" s="67"/>
      <c r="AA211" s="64"/>
      <c r="AB211" s="290"/>
      <c r="AC211" s="64"/>
      <c r="AD211" s="67"/>
      <c r="AE211" s="64"/>
      <c r="AF211" s="290"/>
      <c r="AG211" s="64"/>
      <c r="AH211" s="67"/>
      <c r="AI211" s="64"/>
      <c r="AJ211" s="290"/>
      <c r="AK211" s="64"/>
      <c r="AL211" s="67"/>
      <c r="AM211" s="64"/>
      <c r="AN211" s="290"/>
      <c r="AO211" s="64"/>
      <c r="AP211" s="67"/>
      <c r="AQ211" s="64"/>
      <c r="AR211" s="290"/>
      <c r="AS211" s="64"/>
      <c r="AT211" s="67"/>
      <c r="AU211" s="64"/>
      <c r="AV211" s="290"/>
      <c r="AW211" s="64"/>
      <c r="AX211" s="67"/>
      <c r="AY211" s="64"/>
      <c r="AZ211" s="290"/>
      <c r="BA211" s="64"/>
      <c r="BB211" s="291"/>
    </row>
    <row r="212" hidden="true">
      <c r="A212" s="285"/>
      <c r="B212" s="29"/>
      <c r="C212" s="69"/>
      <c r="D212" s="292"/>
      <c r="E212" s="71"/>
      <c r="F212" s="74"/>
      <c r="G212" s="71"/>
      <c r="H212" s="292"/>
      <c r="I212" s="71"/>
      <c r="J212" s="74"/>
      <c r="K212" s="71"/>
      <c r="L212" s="292"/>
      <c r="M212" s="71"/>
      <c r="N212" s="74"/>
      <c r="O212" s="71"/>
      <c r="P212" s="292"/>
      <c r="Q212" s="71"/>
      <c r="R212" s="74"/>
      <c r="S212" s="71"/>
      <c r="T212" s="292"/>
      <c r="U212" s="71"/>
      <c r="V212" s="74"/>
      <c r="W212" s="71"/>
      <c r="X212" s="292"/>
      <c r="Y212" s="71"/>
      <c r="Z212" s="74"/>
      <c r="AA212" s="71"/>
      <c r="AB212" s="292"/>
      <c r="AC212" s="71"/>
      <c r="AD212" s="74"/>
      <c r="AE212" s="71"/>
      <c r="AF212" s="292"/>
      <c r="AG212" s="71"/>
      <c r="AH212" s="74"/>
      <c r="AI212" s="71"/>
      <c r="AJ212" s="292"/>
      <c r="AK212" s="71"/>
      <c r="AL212" s="74"/>
      <c r="AM212" s="71"/>
      <c r="AN212" s="292"/>
      <c r="AO212" s="71"/>
      <c r="AP212" s="74"/>
      <c r="AQ212" s="71"/>
      <c r="AR212" s="292"/>
      <c r="AS212" s="71"/>
      <c r="AT212" s="74"/>
      <c r="AU212" s="71"/>
      <c r="AV212" s="292"/>
      <c r="AW212" s="71"/>
      <c r="AX212" s="74"/>
      <c r="AY212" s="71"/>
      <c r="AZ212" s="292"/>
      <c r="BA212" s="71"/>
      <c r="BB212" s="293"/>
    </row>
    <row r="213" hidden="true">
      <c r="A213" s="285"/>
      <c r="B213" s="38"/>
      <c r="C213" s="39"/>
      <c r="D213" s="286"/>
      <c r="E213" s="41"/>
      <c r="F213" s="44"/>
      <c r="G213" s="41"/>
      <c r="H213" s="286"/>
      <c r="I213" s="41"/>
      <c r="J213" s="44"/>
      <c r="K213" s="41"/>
      <c r="L213" s="286"/>
      <c r="M213" s="41"/>
      <c r="N213" s="44"/>
      <c r="O213" s="41"/>
      <c r="P213" s="286"/>
      <c r="Q213" s="41"/>
      <c r="R213" s="44"/>
      <c r="S213" s="41"/>
      <c r="T213" s="286"/>
      <c r="U213" s="41"/>
      <c r="V213" s="44"/>
      <c r="W213" s="41"/>
      <c r="X213" s="286"/>
      <c r="Y213" s="41"/>
      <c r="Z213" s="44"/>
      <c r="AA213" s="41"/>
      <c r="AB213" s="286"/>
      <c r="AC213" s="41"/>
      <c r="AD213" s="44"/>
      <c r="AE213" s="41"/>
      <c r="AF213" s="286"/>
      <c r="AG213" s="41"/>
      <c r="AH213" s="44"/>
      <c r="AI213" s="41"/>
      <c r="AJ213" s="286"/>
      <c r="AK213" s="41"/>
      <c r="AL213" s="44"/>
      <c r="AM213" s="41"/>
      <c r="AN213" s="286"/>
      <c r="AO213" s="41"/>
      <c r="AP213" s="44"/>
      <c r="AQ213" s="41"/>
      <c r="AR213" s="286"/>
      <c r="AS213" s="41"/>
      <c r="AT213" s="44"/>
      <c r="AU213" s="41"/>
      <c r="AV213" s="286"/>
      <c r="AW213" s="41"/>
      <c r="AX213" s="44"/>
      <c r="AY213" s="41"/>
      <c r="AZ213" s="286"/>
      <c r="BA213" s="41"/>
      <c r="BB213" s="287"/>
    </row>
    <row r="214" hidden="true">
      <c r="A214" s="285"/>
      <c r="B214" s="38"/>
      <c r="C214" s="39"/>
      <c r="D214" s="286"/>
      <c r="E214" s="41"/>
      <c r="F214" s="44"/>
      <c r="G214" s="41"/>
      <c r="H214" s="286"/>
      <c r="I214" s="41"/>
      <c r="J214" s="44"/>
      <c r="K214" s="41"/>
      <c r="L214" s="286"/>
      <c r="M214" s="41"/>
      <c r="N214" s="44"/>
      <c r="O214" s="41"/>
      <c r="P214" s="286"/>
      <c r="Q214" s="41"/>
      <c r="R214" s="44"/>
      <c r="S214" s="41"/>
      <c r="T214" s="286"/>
      <c r="U214" s="41"/>
      <c r="V214" s="44"/>
      <c r="W214" s="41"/>
      <c r="X214" s="286"/>
      <c r="Y214" s="41"/>
      <c r="Z214" s="44"/>
      <c r="AA214" s="41"/>
      <c r="AB214" s="286"/>
      <c r="AC214" s="41"/>
      <c r="AD214" s="44"/>
      <c r="AE214" s="41"/>
      <c r="AF214" s="286"/>
      <c r="AG214" s="41"/>
      <c r="AH214" s="44"/>
      <c r="AI214" s="41"/>
      <c r="AJ214" s="286"/>
      <c r="AK214" s="41"/>
      <c r="AL214" s="44"/>
      <c r="AM214" s="41"/>
      <c r="AN214" s="286"/>
      <c r="AO214" s="41"/>
      <c r="AP214" s="44"/>
      <c r="AQ214" s="41"/>
      <c r="AR214" s="286"/>
      <c r="AS214" s="41"/>
      <c r="AT214" s="44"/>
      <c r="AU214" s="41"/>
      <c r="AV214" s="286"/>
      <c r="AW214" s="41"/>
      <c r="AX214" s="44"/>
      <c r="AY214" s="41"/>
      <c r="AZ214" s="286"/>
      <c r="BA214" s="41"/>
      <c r="BB214" s="287"/>
    </row>
    <row r="215" hidden="true">
      <c r="A215" s="285"/>
      <c r="B215" s="38"/>
      <c r="C215" s="39"/>
      <c r="D215" s="286"/>
      <c r="E215" s="41"/>
      <c r="F215" s="44"/>
      <c r="G215" s="41"/>
      <c r="H215" s="286"/>
      <c r="I215" s="41"/>
      <c r="J215" s="44"/>
      <c r="K215" s="41"/>
      <c r="L215" s="286"/>
      <c r="M215" s="41"/>
      <c r="N215" s="44"/>
      <c r="O215" s="41"/>
      <c r="P215" s="286"/>
      <c r="Q215" s="41"/>
      <c r="R215" s="44"/>
      <c r="S215" s="41"/>
      <c r="T215" s="286"/>
      <c r="U215" s="41"/>
      <c r="V215" s="44"/>
      <c r="W215" s="41"/>
      <c r="X215" s="286"/>
      <c r="Y215" s="41"/>
      <c r="Z215" s="44"/>
      <c r="AA215" s="41"/>
      <c r="AB215" s="286"/>
      <c r="AC215" s="41"/>
      <c r="AD215" s="44"/>
      <c r="AE215" s="41"/>
      <c r="AF215" s="286"/>
      <c r="AG215" s="41"/>
      <c r="AH215" s="44"/>
      <c r="AI215" s="41"/>
      <c r="AJ215" s="286"/>
      <c r="AK215" s="41"/>
      <c r="AL215" s="44"/>
      <c r="AM215" s="41"/>
      <c r="AN215" s="286"/>
      <c r="AO215" s="41"/>
      <c r="AP215" s="44"/>
      <c r="AQ215" s="41"/>
      <c r="AR215" s="286"/>
      <c r="AS215" s="41"/>
      <c r="AT215" s="44"/>
      <c r="AU215" s="41"/>
      <c r="AV215" s="286"/>
      <c r="AW215" s="41"/>
      <c r="AX215" s="44"/>
      <c r="AY215" s="41"/>
      <c r="AZ215" s="286"/>
      <c r="BA215" s="41"/>
      <c r="BB215" s="287"/>
    </row>
    <row r="216" hidden="true">
      <c r="A216" s="285"/>
      <c r="B216" s="82"/>
      <c r="C216" s="47"/>
      <c r="D216" s="288"/>
      <c r="E216" s="49"/>
      <c r="F216" s="52"/>
      <c r="G216" s="49"/>
      <c r="H216" s="288"/>
      <c r="I216" s="49"/>
      <c r="J216" s="52"/>
      <c r="K216" s="49"/>
      <c r="L216" s="288"/>
      <c r="M216" s="49"/>
      <c r="N216" s="52"/>
      <c r="O216" s="49"/>
      <c r="P216" s="288"/>
      <c r="Q216" s="49"/>
      <c r="R216" s="52"/>
      <c r="S216" s="49"/>
      <c r="T216" s="288"/>
      <c r="U216" s="49"/>
      <c r="V216" s="52"/>
      <c r="W216" s="49"/>
      <c r="X216" s="288"/>
      <c r="Y216" s="49"/>
      <c r="Z216" s="52"/>
      <c r="AA216" s="49"/>
      <c r="AB216" s="288"/>
      <c r="AC216" s="49"/>
      <c r="AD216" s="52"/>
      <c r="AE216" s="49"/>
      <c r="AF216" s="288"/>
      <c r="AG216" s="49"/>
      <c r="AH216" s="52"/>
      <c r="AI216" s="49"/>
      <c r="AJ216" s="288"/>
      <c r="AK216" s="49"/>
      <c r="AL216" s="52"/>
      <c r="AM216" s="49"/>
      <c r="AN216" s="288"/>
      <c r="AO216" s="49"/>
      <c r="AP216" s="52"/>
      <c r="AQ216" s="49"/>
      <c r="AR216" s="288"/>
      <c r="AS216" s="49"/>
      <c r="AT216" s="52"/>
      <c r="AU216" s="49"/>
      <c r="AV216" s="288"/>
      <c r="AW216" s="49"/>
      <c r="AX216" s="52"/>
      <c r="AY216" s="49"/>
      <c r="AZ216" s="288"/>
      <c r="BA216" s="49"/>
      <c r="BB216" s="289"/>
    </row>
    <row r="217" hidden="true">
      <c r="A217" s="294"/>
      <c r="B217" s="295"/>
      <c r="C217" s="296"/>
      <c r="D217" s="297"/>
      <c r="E217" s="297"/>
      <c r="F217" s="297"/>
      <c r="G217" s="297"/>
      <c r="H217" s="297"/>
      <c r="I217" s="297"/>
      <c r="J217" s="297"/>
      <c r="K217" s="297"/>
      <c r="L217" s="297"/>
      <c r="M217" s="297"/>
      <c r="N217" s="297"/>
      <c r="O217" s="297"/>
      <c r="P217" s="297"/>
      <c r="Q217" s="297"/>
      <c r="R217" s="297"/>
      <c r="S217" s="297"/>
      <c r="T217" s="297"/>
      <c r="U217" s="297"/>
      <c r="V217" s="297"/>
      <c r="W217" s="297"/>
      <c r="X217" s="297"/>
      <c r="Y217" s="297"/>
      <c r="Z217" s="297"/>
      <c r="AA217" s="297"/>
      <c r="AB217" s="297"/>
      <c r="AC217" s="297"/>
      <c r="AD217" s="297"/>
      <c r="AE217" s="297"/>
      <c r="AF217" s="297"/>
      <c r="AG217" s="297"/>
      <c r="AH217" s="297"/>
      <c r="AI217" s="297"/>
      <c r="AJ217" s="297"/>
      <c r="AK217" s="297"/>
      <c r="AL217" s="297"/>
      <c r="AM217" s="297"/>
      <c r="AN217" s="297"/>
      <c r="AO217" s="297"/>
      <c r="AP217" s="297"/>
      <c r="AQ217" s="297"/>
      <c r="AR217" s="297"/>
      <c r="AS217" s="297"/>
      <c r="AT217" s="297"/>
      <c r="AU217" s="297"/>
      <c r="AV217" s="297"/>
      <c r="AW217" s="297"/>
      <c r="AX217" s="297"/>
      <c r="AY217" s="297"/>
      <c r="AZ217" s="297"/>
      <c r="BA217" s="297"/>
      <c r="BB217" s="298"/>
    </row>
    <row r="218" hidden="true">
      <c r="A218" s="299"/>
      <c r="B218" s="195"/>
      <c r="C218" s="69"/>
      <c r="D218" s="283"/>
      <c r="E218" s="33"/>
      <c r="F218" s="31"/>
      <c r="G218" s="33"/>
      <c r="H218" s="283"/>
      <c r="I218" s="33"/>
      <c r="J218" s="31"/>
      <c r="K218" s="33"/>
      <c r="L218" s="283"/>
      <c r="M218" s="33"/>
      <c r="N218" s="31"/>
      <c r="O218" s="33"/>
      <c r="P218" s="283"/>
      <c r="Q218" s="33"/>
      <c r="R218" s="31"/>
      <c r="S218" s="33"/>
      <c r="T218" s="283"/>
      <c r="U218" s="33"/>
      <c r="V218" s="31"/>
      <c r="W218" s="33"/>
      <c r="X218" s="283"/>
      <c r="Y218" s="33"/>
      <c r="Z218" s="31"/>
      <c r="AA218" s="33"/>
      <c r="AB218" s="283"/>
      <c r="AC218" s="33"/>
      <c r="AD218" s="31"/>
      <c r="AE218" s="33"/>
      <c r="AF218" s="283"/>
      <c r="AG218" s="33"/>
      <c r="AH218" s="31"/>
      <c r="AI218" s="33"/>
      <c r="AJ218" s="283"/>
      <c r="AK218" s="33"/>
      <c r="AL218" s="31"/>
      <c r="AM218" s="33"/>
      <c r="AN218" s="283"/>
      <c r="AO218" s="33"/>
      <c r="AP218" s="31"/>
      <c r="AQ218" s="33"/>
      <c r="AR218" s="283"/>
      <c r="AS218" s="33"/>
      <c r="AT218" s="31"/>
      <c r="AU218" s="33"/>
      <c r="AV218" s="283"/>
      <c r="AW218" s="33"/>
      <c r="AX218" s="31"/>
      <c r="AY218" s="33"/>
      <c r="AZ218" s="283"/>
      <c r="BA218" s="33"/>
      <c r="BB218" s="284"/>
    </row>
    <row r="219" hidden="true">
      <c r="A219" s="285"/>
      <c r="B219" s="38"/>
      <c r="C219" s="39"/>
      <c r="D219" s="286"/>
      <c r="E219" s="41"/>
      <c r="F219" s="44"/>
      <c r="G219" s="41"/>
      <c r="H219" s="286"/>
      <c r="I219" s="41"/>
      <c r="J219" s="44"/>
      <c r="K219" s="41"/>
      <c r="L219" s="286"/>
      <c r="M219" s="41"/>
      <c r="N219" s="44"/>
      <c r="O219" s="41"/>
      <c r="P219" s="286"/>
      <c r="Q219" s="41"/>
      <c r="R219" s="44"/>
      <c r="S219" s="41"/>
      <c r="T219" s="286"/>
      <c r="U219" s="41"/>
      <c r="V219" s="44"/>
      <c r="W219" s="41"/>
      <c r="X219" s="286"/>
      <c r="Y219" s="41"/>
      <c r="Z219" s="44"/>
      <c r="AA219" s="41"/>
      <c r="AB219" s="286"/>
      <c r="AC219" s="41"/>
      <c r="AD219" s="44"/>
      <c r="AE219" s="41"/>
      <c r="AF219" s="286"/>
      <c r="AG219" s="41"/>
      <c r="AH219" s="44"/>
      <c r="AI219" s="41"/>
      <c r="AJ219" s="286"/>
      <c r="AK219" s="41"/>
      <c r="AL219" s="44"/>
      <c r="AM219" s="41"/>
      <c r="AN219" s="286"/>
      <c r="AO219" s="41"/>
      <c r="AP219" s="44"/>
      <c r="AQ219" s="41"/>
      <c r="AR219" s="286"/>
      <c r="AS219" s="41"/>
      <c r="AT219" s="44"/>
      <c r="AU219" s="41"/>
      <c r="AV219" s="286"/>
      <c r="AW219" s="41"/>
      <c r="AX219" s="44"/>
      <c r="AY219" s="41"/>
      <c r="AZ219" s="286"/>
      <c r="BA219" s="41"/>
      <c r="BB219" s="287"/>
    </row>
    <row r="220" hidden="true">
      <c r="A220" s="285"/>
      <c r="B220" s="46"/>
      <c r="C220" s="47"/>
      <c r="D220" s="288"/>
      <c r="E220" s="49"/>
      <c r="F220" s="52"/>
      <c r="G220" s="49"/>
      <c r="H220" s="288"/>
      <c r="I220" s="49"/>
      <c r="J220" s="52"/>
      <c r="K220" s="49"/>
      <c r="L220" s="288"/>
      <c r="M220" s="49"/>
      <c r="N220" s="52"/>
      <c r="O220" s="49"/>
      <c r="P220" s="288"/>
      <c r="Q220" s="49"/>
      <c r="R220" s="52"/>
      <c r="S220" s="49"/>
      <c r="T220" s="288"/>
      <c r="U220" s="49"/>
      <c r="V220" s="52"/>
      <c r="W220" s="49"/>
      <c r="X220" s="288"/>
      <c r="Y220" s="49"/>
      <c r="Z220" s="52"/>
      <c r="AA220" s="49"/>
      <c r="AB220" s="288"/>
      <c r="AC220" s="49"/>
      <c r="AD220" s="52"/>
      <c r="AE220" s="49"/>
      <c r="AF220" s="288"/>
      <c r="AG220" s="49"/>
      <c r="AH220" s="52"/>
      <c r="AI220" s="49"/>
      <c r="AJ220" s="288"/>
      <c r="AK220" s="49"/>
      <c r="AL220" s="52"/>
      <c r="AM220" s="49"/>
      <c r="AN220" s="288"/>
      <c r="AO220" s="49"/>
      <c r="AP220" s="52"/>
      <c r="AQ220" s="49"/>
      <c r="AR220" s="288"/>
      <c r="AS220" s="49"/>
      <c r="AT220" s="52"/>
      <c r="AU220" s="49"/>
      <c r="AV220" s="288"/>
      <c r="AW220" s="49"/>
      <c r="AX220" s="52"/>
      <c r="AY220" s="49"/>
      <c r="AZ220" s="288"/>
      <c r="BA220" s="49"/>
      <c r="BB220" s="289"/>
    </row>
    <row r="221" hidden="true">
      <c r="A221" s="285"/>
      <c r="B221" s="29"/>
      <c r="C221" s="30"/>
      <c r="D221" s="283"/>
      <c r="E221" s="33"/>
      <c r="F221" s="31"/>
      <c r="G221" s="33"/>
      <c r="H221" s="283"/>
      <c r="I221" s="33"/>
      <c r="J221" s="31"/>
      <c r="K221" s="33"/>
      <c r="L221" s="283"/>
      <c r="M221" s="33"/>
      <c r="N221" s="31"/>
      <c r="O221" s="33"/>
      <c r="P221" s="283"/>
      <c r="Q221" s="33"/>
      <c r="R221" s="31"/>
      <c r="S221" s="33"/>
      <c r="T221" s="283"/>
      <c r="U221" s="33"/>
      <c r="V221" s="31"/>
      <c r="W221" s="33"/>
      <c r="X221" s="283"/>
      <c r="Y221" s="33"/>
      <c r="Z221" s="31"/>
      <c r="AA221" s="33"/>
      <c r="AB221" s="283"/>
      <c r="AC221" s="33"/>
      <c r="AD221" s="31"/>
      <c r="AE221" s="33"/>
      <c r="AF221" s="283"/>
      <c r="AG221" s="33"/>
      <c r="AH221" s="31"/>
      <c r="AI221" s="33"/>
      <c r="AJ221" s="283"/>
      <c r="AK221" s="33"/>
      <c r="AL221" s="31"/>
      <c r="AM221" s="33"/>
      <c r="AN221" s="283"/>
      <c r="AO221" s="33"/>
      <c r="AP221" s="31"/>
      <c r="AQ221" s="33"/>
      <c r="AR221" s="283"/>
      <c r="AS221" s="33"/>
      <c r="AT221" s="31"/>
      <c r="AU221" s="33"/>
      <c r="AV221" s="283"/>
      <c r="AW221" s="33"/>
      <c r="AX221" s="31"/>
      <c r="AY221" s="33"/>
      <c r="AZ221" s="283"/>
      <c r="BA221" s="33"/>
      <c r="BB221" s="284"/>
    </row>
    <row r="222" hidden="true">
      <c r="A222" s="285"/>
      <c r="B222" s="38"/>
      <c r="C222" s="39"/>
      <c r="D222" s="286"/>
      <c r="E222" s="41"/>
      <c r="F222" s="44"/>
      <c r="G222" s="41"/>
      <c r="H222" s="286"/>
      <c r="I222" s="41"/>
      <c r="J222" s="44"/>
      <c r="K222" s="41"/>
      <c r="L222" s="286"/>
      <c r="M222" s="41"/>
      <c r="N222" s="44"/>
      <c r="O222" s="41"/>
      <c r="P222" s="286"/>
      <c r="Q222" s="41"/>
      <c r="R222" s="44"/>
      <c r="S222" s="41"/>
      <c r="T222" s="286"/>
      <c r="U222" s="41"/>
      <c r="V222" s="44"/>
      <c r="W222" s="41"/>
      <c r="X222" s="286"/>
      <c r="Y222" s="41"/>
      <c r="Z222" s="44"/>
      <c r="AA222" s="41"/>
      <c r="AB222" s="286"/>
      <c r="AC222" s="41"/>
      <c r="AD222" s="44"/>
      <c r="AE222" s="41"/>
      <c r="AF222" s="286"/>
      <c r="AG222" s="41"/>
      <c r="AH222" s="44"/>
      <c r="AI222" s="41"/>
      <c r="AJ222" s="286"/>
      <c r="AK222" s="41"/>
      <c r="AL222" s="44"/>
      <c r="AM222" s="41"/>
      <c r="AN222" s="286"/>
      <c r="AO222" s="41"/>
      <c r="AP222" s="44"/>
      <c r="AQ222" s="41"/>
      <c r="AR222" s="286"/>
      <c r="AS222" s="41"/>
      <c r="AT222" s="44"/>
      <c r="AU222" s="41"/>
      <c r="AV222" s="286"/>
      <c r="AW222" s="41"/>
      <c r="AX222" s="44"/>
      <c r="AY222" s="41"/>
      <c r="AZ222" s="286"/>
      <c r="BA222" s="41"/>
      <c r="BB222" s="287"/>
    </row>
    <row r="223" hidden="true">
      <c r="A223" s="285"/>
      <c r="B223" s="38"/>
      <c r="C223" s="39"/>
      <c r="D223" s="286"/>
      <c r="E223" s="41"/>
      <c r="F223" s="44"/>
      <c r="G223" s="41"/>
      <c r="H223" s="286"/>
      <c r="I223" s="41"/>
      <c r="J223" s="44"/>
      <c r="K223" s="41"/>
      <c r="L223" s="286"/>
      <c r="M223" s="41"/>
      <c r="N223" s="44"/>
      <c r="O223" s="41"/>
      <c r="P223" s="286"/>
      <c r="Q223" s="41"/>
      <c r="R223" s="44"/>
      <c r="S223" s="41"/>
      <c r="T223" s="286"/>
      <c r="U223" s="41"/>
      <c r="V223" s="44"/>
      <c r="W223" s="41"/>
      <c r="X223" s="286"/>
      <c r="Y223" s="41"/>
      <c r="Z223" s="44"/>
      <c r="AA223" s="41"/>
      <c r="AB223" s="286"/>
      <c r="AC223" s="41"/>
      <c r="AD223" s="44"/>
      <c r="AE223" s="41"/>
      <c r="AF223" s="286"/>
      <c r="AG223" s="41"/>
      <c r="AH223" s="44"/>
      <c r="AI223" s="41"/>
      <c r="AJ223" s="286"/>
      <c r="AK223" s="41"/>
      <c r="AL223" s="44"/>
      <c r="AM223" s="41"/>
      <c r="AN223" s="286"/>
      <c r="AO223" s="41"/>
      <c r="AP223" s="44"/>
      <c r="AQ223" s="41"/>
      <c r="AR223" s="286"/>
      <c r="AS223" s="41"/>
      <c r="AT223" s="44"/>
      <c r="AU223" s="41"/>
      <c r="AV223" s="286"/>
      <c r="AW223" s="41"/>
      <c r="AX223" s="44"/>
      <c r="AY223" s="41"/>
      <c r="AZ223" s="286"/>
      <c r="BA223" s="41"/>
      <c r="BB223" s="287"/>
    </row>
    <row r="224" hidden="true">
      <c r="A224" s="285"/>
      <c r="B224" s="38"/>
      <c r="C224" s="39"/>
      <c r="D224" s="286"/>
      <c r="E224" s="41"/>
      <c r="F224" s="44"/>
      <c r="G224" s="41"/>
      <c r="H224" s="286"/>
      <c r="I224" s="41"/>
      <c r="J224" s="44"/>
      <c r="K224" s="41"/>
      <c r="L224" s="286"/>
      <c r="M224" s="41"/>
      <c r="N224" s="44"/>
      <c r="O224" s="41"/>
      <c r="P224" s="286"/>
      <c r="Q224" s="41"/>
      <c r="R224" s="44"/>
      <c r="S224" s="41"/>
      <c r="T224" s="286"/>
      <c r="U224" s="41"/>
      <c r="V224" s="44"/>
      <c r="W224" s="41"/>
      <c r="X224" s="286"/>
      <c r="Y224" s="41"/>
      <c r="Z224" s="44"/>
      <c r="AA224" s="41"/>
      <c r="AB224" s="286"/>
      <c r="AC224" s="41"/>
      <c r="AD224" s="44"/>
      <c r="AE224" s="41"/>
      <c r="AF224" s="286"/>
      <c r="AG224" s="41"/>
      <c r="AH224" s="44"/>
      <c r="AI224" s="41"/>
      <c r="AJ224" s="286"/>
      <c r="AK224" s="41"/>
      <c r="AL224" s="44"/>
      <c r="AM224" s="41"/>
      <c r="AN224" s="286"/>
      <c r="AO224" s="41"/>
      <c r="AP224" s="44"/>
      <c r="AQ224" s="41"/>
      <c r="AR224" s="286"/>
      <c r="AS224" s="41"/>
      <c r="AT224" s="44"/>
      <c r="AU224" s="41"/>
      <c r="AV224" s="286"/>
      <c r="AW224" s="41"/>
      <c r="AX224" s="44"/>
      <c r="AY224" s="41"/>
      <c r="AZ224" s="286"/>
      <c r="BA224" s="41"/>
      <c r="BB224" s="287"/>
    </row>
    <row r="225" hidden="true">
      <c r="A225" s="285"/>
      <c r="B225" s="46"/>
      <c r="C225" s="62"/>
      <c r="D225" s="290"/>
      <c r="E225" s="64"/>
      <c r="F225" s="67"/>
      <c r="G225" s="64"/>
      <c r="H225" s="290"/>
      <c r="I225" s="64"/>
      <c r="J225" s="67"/>
      <c r="K225" s="64"/>
      <c r="L225" s="290"/>
      <c r="M225" s="64"/>
      <c r="N225" s="67"/>
      <c r="O225" s="64"/>
      <c r="P225" s="290"/>
      <c r="Q225" s="64"/>
      <c r="R225" s="67"/>
      <c r="S225" s="64"/>
      <c r="T225" s="290"/>
      <c r="U225" s="64"/>
      <c r="V225" s="67"/>
      <c r="W225" s="64"/>
      <c r="X225" s="290"/>
      <c r="Y225" s="64"/>
      <c r="Z225" s="67"/>
      <c r="AA225" s="64"/>
      <c r="AB225" s="290"/>
      <c r="AC225" s="64"/>
      <c r="AD225" s="67"/>
      <c r="AE225" s="64"/>
      <c r="AF225" s="290"/>
      <c r="AG225" s="64"/>
      <c r="AH225" s="67"/>
      <c r="AI225" s="64"/>
      <c r="AJ225" s="290"/>
      <c r="AK225" s="64"/>
      <c r="AL225" s="67"/>
      <c r="AM225" s="64"/>
      <c r="AN225" s="290"/>
      <c r="AO225" s="64"/>
      <c r="AP225" s="67"/>
      <c r="AQ225" s="64"/>
      <c r="AR225" s="290"/>
      <c r="AS225" s="64"/>
      <c r="AT225" s="67"/>
      <c r="AU225" s="64"/>
      <c r="AV225" s="290"/>
      <c r="AW225" s="64"/>
      <c r="AX225" s="67"/>
      <c r="AY225" s="64"/>
      <c r="AZ225" s="290"/>
      <c r="BA225" s="64"/>
      <c r="BB225" s="291"/>
    </row>
    <row r="226" hidden="true">
      <c r="A226" s="285"/>
      <c r="B226" s="29"/>
      <c r="C226" s="69"/>
      <c r="D226" s="292"/>
      <c r="E226" s="71"/>
      <c r="F226" s="74"/>
      <c r="G226" s="71"/>
      <c r="H226" s="292"/>
      <c r="I226" s="71"/>
      <c r="J226" s="74"/>
      <c r="K226" s="71"/>
      <c r="L226" s="292"/>
      <c r="M226" s="71"/>
      <c r="N226" s="74"/>
      <c r="O226" s="71"/>
      <c r="P226" s="292"/>
      <c r="Q226" s="71"/>
      <c r="R226" s="74"/>
      <c r="S226" s="71"/>
      <c r="T226" s="292"/>
      <c r="U226" s="71"/>
      <c r="V226" s="74"/>
      <c r="W226" s="71"/>
      <c r="X226" s="292"/>
      <c r="Y226" s="71"/>
      <c r="Z226" s="74"/>
      <c r="AA226" s="71"/>
      <c r="AB226" s="292"/>
      <c r="AC226" s="71"/>
      <c r="AD226" s="74"/>
      <c r="AE226" s="71"/>
      <c r="AF226" s="292"/>
      <c r="AG226" s="71"/>
      <c r="AH226" s="74"/>
      <c r="AI226" s="71"/>
      <c r="AJ226" s="292"/>
      <c r="AK226" s="71"/>
      <c r="AL226" s="74"/>
      <c r="AM226" s="71"/>
      <c r="AN226" s="292"/>
      <c r="AO226" s="71"/>
      <c r="AP226" s="74"/>
      <c r="AQ226" s="71"/>
      <c r="AR226" s="292"/>
      <c r="AS226" s="71"/>
      <c r="AT226" s="74"/>
      <c r="AU226" s="71"/>
      <c r="AV226" s="292"/>
      <c r="AW226" s="71"/>
      <c r="AX226" s="74"/>
      <c r="AY226" s="71"/>
      <c r="AZ226" s="292"/>
      <c r="BA226" s="71"/>
      <c r="BB226" s="293"/>
    </row>
    <row r="227" hidden="true">
      <c r="A227" s="285"/>
      <c r="B227" s="38"/>
      <c r="C227" s="39"/>
      <c r="D227" s="286"/>
      <c r="E227" s="41"/>
      <c r="F227" s="44"/>
      <c r="G227" s="41"/>
      <c r="H227" s="286"/>
      <c r="I227" s="41"/>
      <c r="J227" s="44"/>
      <c r="K227" s="41"/>
      <c r="L227" s="286"/>
      <c r="M227" s="41"/>
      <c r="N227" s="44"/>
      <c r="O227" s="41"/>
      <c r="P227" s="286"/>
      <c r="Q227" s="41"/>
      <c r="R227" s="44"/>
      <c r="S227" s="41"/>
      <c r="T227" s="286"/>
      <c r="U227" s="41"/>
      <c r="V227" s="44"/>
      <c r="W227" s="41"/>
      <c r="X227" s="286"/>
      <c r="Y227" s="41"/>
      <c r="Z227" s="44"/>
      <c r="AA227" s="41"/>
      <c r="AB227" s="286"/>
      <c r="AC227" s="41"/>
      <c r="AD227" s="44"/>
      <c r="AE227" s="41"/>
      <c r="AF227" s="286"/>
      <c r="AG227" s="41"/>
      <c r="AH227" s="44"/>
      <c r="AI227" s="41"/>
      <c r="AJ227" s="286"/>
      <c r="AK227" s="41"/>
      <c r="AL227" s="44"/>
      <c r="AM227" s="41"/>
      <c r="AN227" s="286"/>
      <c r="AO227" s="41"/>
      <c r="AP227" s="44"/>
      <c r="AQ227" s="41"/>
      <c r="AR227" s="286"/>
      <c r="AS227" s="41"/>
      <c r="AT227" s="44"/>
      <c r="AU227" s="41"/>
      <c r="AV227" s="286"/>
      <c r="AW227" s="41"/>
      <c r="AX227" s="44"/>
      <c r="AY227" s="41"/>
      <c r="AZ227" s="286"/>
      <c r="BA227" s="41"/>
      <c r="BB227" s="287"/>
    </row>
    <row r="228" hidden="true">
      <c r="A228" s="285"/>
      <c r="B228" s="38"/>
      <c r="C228" s="39"/>
      <c r="D228" s="286"/>
      <c r="E228" s="41"/>
      <c r="F228" s="44"/>
      <c r="G228" s="41"/>
      <c r="H228" s="286"/>
      <c r="I228" s="41"/>
      <c r="J228" s="44"/>
      <c r="K228" s="41"/>
      <c r="L228" s="286"/>
      <c r="M228" s="41"/>
      <c r="N228" s="44"/>
      <c r="O228" s="41"/>
      <c r="P228" s="286"/>
      <c r="Q228" s="41"/>
      <c r="R228" s="44"/>
      <c r="S228" s="41"/>
      <c r="T228" s="286"/>
      <c r="U228" s="41"/>
      <c r="V228" s="44"/>
      <c r="W228" s="41"/>
      <c r="X228" s="286"/>
      <c r="Y228" s="41"/>
      <c r="Z228" s="44"/>
      <c r="AA228" s="41"/>
      <c r="AB228" s="286"/>
      <c r="AC228" s="41"/>
      <c r="AD228" s="44"/>
      <c r="AE228" s="41"/>
      <c r="AF228" s="286"/>
      <c r="AG228" s="41"/>
      <c r="AH228" s="44"/>
      <c r="AI228" s="41"/>
      <c r="AJ228" s="286"/>
      <c r="AK228" s="41"/>
      <c r="AL228" s="44"/>
      <c r="AM228" s="41"/>
      <c r="AN228" s="286"/>
      <c r="AO228" s="41"/>
      <c r="AP228" s="44"/>
      <c r="AQ228" s="41"/>
      <c r="AR228" s="286"/>
      <c r="AS228" s="41"/>
      <c r="AT228" s="44"/>
      <c r="AU228" s="41"/>
      <c r="AV228" s="286"/>
      <c r="AW228" s="41"/>
      <c r="AX228" s="44"/>
      <c r="AY228" s="41"/>
      <c r="AZ228" s="286"/>
      <c r="BA228" s="41"/>
      <c r="BB228" s="287"/>
    </row>
    <row r="229" hidden="true">
      <c r="A229" s="285"/>
      <c r="B229" s="38"/>
      <c r="C229" s="39"/>
      <c r="D229" s="286"/>
      <c r="E229" s="41"/>
      <c r="F229" s="44"/>
      <c r="G229" s="41"/>
      <c r="H229" s="286"/>
      <c r="I229" s="41"/>
      <c r="J229" s="44"/>
      <c r="K229" s="41"/>
      <c r="L229" s="286"/>
      <c r="M229" s="41"/>
      <c r="N229" s="44"/>
      <c r="O229" s="41"/>
      <c r="P229" s="286"/>
      <c r="Q229" s="41"/>
      <c r="R229" s="44"/>
      <c r="S229" s="41"/>
      <c r="T229" s="286"/>
      <c r="U229" s="41"/>
      <c r="V229" s="44"/>
      <c r="W229" s="41"/>
      <c r="X229" s="286"/>
      <c r="Y229" s="41"/>
      <c r="Z229" s="44"/>
      <c r="AA229" s="41"/>
      <c r="AB229" s="286"/>
      <c r="AC229" s="41"/>
      <c r="AD229" s="44"/>
      <c r="AE229" s="41"/>
      <c r="AF229" s="286"/>
      <c r="AG229" s="41"/>
      <c r="AH229" s="44"/>
      <c r="AI229" s="41"/>
      <c r="AJ229" s="286"/>
      <c r="AK229" s="41"/>
      <c r="AL229" s="44"/>
      <c r="AM229" s="41"/>
      <c r="AN229" s="286"/>
      <c r="AO229" s="41"/>
      <c r="AP229" s="44"/>
      <c r="AQ229" s="41"/>
      <c r="AR229" s="286"/>
      <c r="AS229" s="41"/>
      <c r="AT229" s="44"/>
      <c r="AU229" s="41"/>
      <c r="AV229" s="286"/>
      <c r="AW229" s="41"/>
      <c r="AX229" s="44"/>
      <c r="AY229" s="41"/>
      <c r="AZ229" s="286"/>
      <c r="BA229" s="41"/>
      <c r="BB229" s="287"/>
    </row>
    <row r="230" hidden="true">
      <c r="A230" s="285"/>
      <c r="B230" s="82"/>
      <c r="C230" s="47"/>
      <c r="D230" s="288"/>
      <c r="E230" s="49"/>
      <c r="F230" s="52"/>
      <c r="G230" s="49"/>
      <c r="H230" s="288"/>
      <c r="I230" s="49"/>
      <c r="J230" s="52"/>
      <c r="K230" s="49"/>
      <c r="L230" s="288"/>
      <c r="M230" s="49"/>
      <c r="N230" s="52"/>
      <c r="O230" s="49"/>
      <c r="P230" s="288"/>
      <c r="Q230" s="49"/>
      <c r="R230" s="52"/>
      <c r="S230" s="49"/>
      <c r="T230" s="288"/>
      <c r="U230" s="49"/>
      <c r="V230" s="52"/>
      <c r="W230" s="49"/>
      <c r="X230" s="288"/>
      <c r="Y230" s="49"/>
      <c r="Z230" s="52"/>
      <c r="AA230" s="49"/>
      <c r="AB230" s="288"/>
      <c r="AC230" s="49"/>
      <c r="AD230" s="52"/>
      <c r="AE230" s="49"/>
      <c r="AF230" s="288"/>
      <c r="AG230" s="49"/>
      <c r="AH230" s="52"/>
      <c r="AI230" s="49"/>
      <c r="AJ230" s="288"/>
      <c r="AK230" s="49"/>
      <c r="AL230" s="52"/>
      <c r="AM230" s="49"/>
      <c r="AN230" s="288"/>
      <c r="AO230" s="49"/>
      <c r="AP230" s="52"/>
      <c r="AQ230" s="49"/>
      <c r="AR230" s="288"/>
      <c r="AS230" s="49"/>
      <c r="AT230" s="52"/>
      <c r="AU230" s="49"/>
      <c r="AV230" s="288"/>
      <c r="AW230" s="49"/>
      <c r="AX230" s="52"/>
      <c r="AY230" s="49"/>
      <c r="AZ230" s="288"/>
      <c r="BA230" s="49"/>
      <c r="BB230" s="289"/>
    </row>
    <row r="231" hidden="true">
      <c r="A231" s="300"/>
      <c r="B231" s="301"/>
      <c r="C231" s="302"/>
      <c r="D231" s="307"/>
      <c r="E231" s="303"/>
      <c r="F231" s="308"/>
      <c r="G231" s="303"/>
      <c r="H231" s="309"/>
      <c r="I231" s="303"/>
      <c r="J231" s="310"/>
      <c r="K231" s="303"/>
      <c r="L231" s="311"/>
      <c r="M231" s="303"/>
      <c r="N231" s="312"/>
      <c r="O231" s="303"/>
      <c r="P231" s="313"/>
      <c r="Q231" s="303"/>
      <c r="R231" s="314"/>
      <c r="S231" s="303"/>
      <c r="T231" s="315"/>
      <c r="U231" s="303"/>
      <c r="V231" s="316"/>
      <c r="W231" s="303"/>
      <c r="X231" s="317"/>
      <c r="Y231" s="303"/>
      <c r="Z231" s="318"/>
      <c r="AA231" s="303"/>
      <c r="AB231" s="319"/>
      <c r="AC231" s="303"/>
      <c r="AD231" s="320"/>
      <c r="AE231" s="303"/>
      <c r="AF231" s="321"/>
      <c r="AG231" s="303"/>
      <c r="AH231" s="322"/>
      <c r="AI231" s="303"/>
      <c r="AJ231" s="323"/>
      <c r="AK231" s="303"/>
      <c r="AL231" s="324"/>
      <c r="AM231" s="303"/>
      <c r="AN231" s="325"/>
      <c r="AO231" s="303"/>
      <c r="AP231" s="326"/>
      <c r="AQ231" s="303"/>
      <c r="AR231" s="327"/>
      <c r="AS231" s="303"/>
      <c r="AT231" s="328"/>
      <c r="AU231" s="303"/>
      <c r="AV231" s="329"/>
      <c r="AW231" s="303"/>
      <c r="AX231" s="330"/>
      <c r="AY231" s="303"/>
      <c r="AZ231" s="331"/>
      <c r="BA231" s="303"/>
      <c r="BB231" s="332"/>
    </row>
    <row r="232" hidden="true">
      <c r="A232" s="305"/>
      <c r="B232" s="306"/>
      <c r="C232" s="302"/>
      <c r="D232" s="297"/>
      <c r="E232" s="297"/>
      <c r="F232" s="297"/>
      <c r="G232" s="297"/>
      <c r="H232" s="297"/>
      <c r="I232" s="297"/>
      <c r="J232" s="297"/>
      <c r="K232" s="297"/>
      <c r="L232" s="297"/>
      <c r="M232" s="297"/>
      <c r="N232" s="297"/>
      <c r="O232" s="297"/>
      <c r="P232" s="297"/>
      <c r="Q232" s="297"/>
      <c r="R232" s="297"/>
      <c r="S232" s="297"/>
      <c r="T232" s="297"/>
      <c r="U232" s="297"/>
      <c r="V232" s="297"/>
      <c r="W232" s="297"/>
      <c r="X232" s="297"/>
      <c r="Y232" s="297"/>
      <c r="Z232" s="297"/>
      <c r="AA232" s="297"/>
      <c r="AB232" s="297"/>
      <c r="AC232" s="297"/>
      <c r="AD232" s="297"/>
      <c r="AE232" s="297"/>
      <c r="AF232" s="297"/>
      <c r="AG232" s="297"/>
      <c r="AH232" s="297"/>
      <c r="AI232" s="297"/>
      <c r="AJ232" s="297"/>
      <c r="AK232" s="297"/>
      <c r="AL232" s="297"/>
      <c r="AM232" s="297"/>
      <c r="AN232" s="297"/>
      <c r="AO232" s="297"/>
      <c r="AP232" s="297"/>
      <c r="AQ232" s="297"/>
      <c r="AR232" s="297"/>
      <c r="AS232" s="297"/>
      <c r="AT232" s="297"/>
      <c r="AU232" s="297"/>
      <c r="AV232" s="297"/>
      <c r="AW232" s="297"/>
      <c r="AX232" s="297"/>
      <c r="AY232" s="297"/>
      <c r="AZ232" s="297"/>
      <c r="BA232" s="297"/>
      <c r="BB232" s="298"/>
    </row>
    <row r="233" hidden="true">
      <c r="A233" s="279"/>
      <c r="B233" s="280"/>
      <c r="C233" s="280"/>
      <c r="D233" s="281"/>
      <c r="E233" s="281"/>
      <c r="F233" s="281"/>
      <c r="G233" s="281"/>
      <c r="H233" s="281"/>
      <c r="I233" s="281"/>
      <c r="J233" s="281"/>
      <c r="K233" s="281"/>
      <c r="L233" s="281"/>
      <c r="M233" s="281"/>
      <c r="N233" s="281"/>
      <c r="O233" s="281"/>
      <c r="P233" s="281"/>
      <c r="Q233" s="281"/>
      <c r="R233" s="281"/>
      <c r="S233" s="281"/>
      <c r="T233" s="281"/>
      <c r="U233" s="281"/>
      <c r="V233" s="281"/>
      <c r="W233" s="281"/>
      <c r="X233" s="281"/>
      <c r="Y233" s="281"/>
      <c r="Z233" s="281"/>
      <c r="AA233" s="281"/>
      <c r="AB233" s="281"/>
      <c r="AC233" s="281"/>
      <c r="AD233" s="281"/>
      <c r="AE233" s="281"/>
      <c r="AF233" s="281"/>
      <c r="AG233" s="281"/>
      <c r="AH233" s="281"/>
      <c r="AI233" s="281"/>
      <c r="AJ233" s="281"/>
      <c r="AK233" s="281"/>
      <c r="AL233" s="281"/>
      <c r="AM233" s="281"/>
      <c r="AN233" s="281"/>
      <c r="AO233" s="281"/>
      <c r="AP233" s="281"/>
      <c r="AQ233" s="281"/>
      <c r="AR233" s="281"/>
      <c r="AS233" s="281"/>
      <c r="AT233" s="281"/>
      <c r="AU233" s="281"/>
      <c r="AV233" s="281"/>
      <c r="AW233" s="281"/>
      <c r="AX233" s="281"/>
      <c r="AY233" s="281"/>
      <c r="AZ233" s="281"/>
      <c r="BA233" s="281"/>
      <c r="BB233" s="281"/>
    </row>
    <row r="234" hidden="true">
      <c r="A234" s="282"/>
      <c r="B234" s="29"/>
      <c r="C234" s="30"/>
      <c r="D234" s="283"/>
      <c r="E234" s="33"/>
      <c r="F234" s="31"/>
      <c r="G234" s="33"/>
      <c r="H234" s="283"/>
      <c r="I234" s="33"/>
      <c r="J234" s="31"/>
      <c r="K234" s="33"/>
      <c r="L234" s="283"/>
      <c r="M234" s="33"/>
      <c r="N234" s="31"/>
      <c r="O234" s="33"/>
      <c r="P234" s="283"/>
      <c r="Q234" s="33"/>
      <c r="R234" s="31"/>
      <c r="S234" s="33"/>
      <c r="T234" s="283"/>
      <c r="U234" s="33"/>
      <c r="V234" s="31"/>
      <c r="W234" s="33"/>
      <c r="X234" s="283"/>
      <c r="Y234" s="33"/>
      <c r="Z234" s="31"/>
      <c r="AA234" s="33"/>
      <c r="AB234" s="283"/>
      <c r="AC234" s="33"/>
      <c r="AD234" s="31"/>
      <c r="AE234" s="33"/>
      <c r="AF234" s="283"/>
      <c r="AG234" s="33"/>
      <c r="AH234" s="31"/>
      <c r="AI234" s="33"/>
      <c r="AJ234" s="283"/>
      <c r="AK234" s="33"/>
      <c r="AL234" s="31"/>
      <c r="AM234" s="33"/>
      <c r="AN234" s="283"/>
      <c r="AO234" s="33"/>
      <c r="AP234" s="31"/>
      <c r="AQ234" s="33"/>
      <c r="AR234" s="283"/>
      <c r="AS234" s="33"/>
      <c r="AT234" s="31"/>
      <c r="AU234" s="33"/>
      <c r="AV234" s="283"/>
      <c r="AW234" s="33"/>
      <c r="AX234" s="31"/>
      <c r="AY234" s="33"/>
      <c r="AZ234" s="283"/>
      <c r="BA234" s="33"/>
      <c r="BB234" s="284"/>
    </row>
    <row r="235" hidden="true">
      <c r="A235" s="285"/>
      <c r="B235" s="38"/>
      <c r="C235" s="39"/>
      <c r="D235" s="286"/>
      <c r="E235" s="41"/>
      <c r="F235" s="44"/>
      <c r="G235" s="41"/>
      <c r="H235" s="286"/>
      <c r="I235" s="41"/>
      <c r="J235" s="44"/>
      <c r="K235" s="41"/>
      <c r="L235" s="286"/>
      <c r="M235" s="41"/>
      <c r="N235" s="44"/>
      <c r="O235" s="41"/>
      <c r="P235" s="286"/>
      <c r="Q235" s="41"/>
      <c r="R235" s="44"/>
      <c r="S235" s="41"/>
      <c r="T235" s="286"/>
      <c r="U235" s="41"/>
      <c r="V235" s="44"/>
      <c r="W235" s="41"/>
      <c r="X235" s="286"/>
      <c r="Y235" s="41"/>
      <c r="Z235" s="44"/>
      <c r="AA235" s="41"/>
      <c r="AB235" s="286"/>
      <c r="AC235" s="41"/>
      <c r="AD235" s="44"/>
      <c r="AE235" s="41"/>
      <c r="AF235" s="286"/>
      <c r="AG235" s="41"/>
      <c r="AH235" s="44"/>
      <c r="AI235" s="41"/>
      <c r="AJ235" s="286"/>
      <c r="AK235" s="41"/>
      <c r="AL235" s="44"/>
      <c r="AM235" s="41"/>
      <c r="AN235" s="286"/>
      <c r="AO235" s="41"/>
      <c r="AP235" s="44"/>
      <c r="AQ235" s="41"/>
      <c r="AR235" s="286"/>
      <c r="AS235" s="41"/>
      <c r="AT235" s="44"/>
      <c r="AU235" s="41"/>
      <c r="AV235" s="286"/>
      <c r="AW235" s="41"/>
      <c r="AX235" s="44"/>
      <c r="AY235" s="41"/>
      <c r="AZ235" s="286"/>
      <c r="BA235" s="41"/>
      <c r="BB235" s="287"/>
    </row>
    <row r="236" hidden="true">
      <c r="A236" s="285"/>
      <c r="B236" s="46"/>
      <c r="C236" s="47"/>
      <c r="D236" s="288"/>
      <c r="E236" s="49"/>
      <c r="F236" s="52"/>
      <c r="G236" s="49"/>
      <c r="H236" s="288"/>
      <c r="I236" s="49"/>
      <c r="J236" s="52"/>
      <c r="K236" s="49"/>
      <c r="L236" s="288"/>
      <c r="M236" s="49"/>
      <c r="N236" s="52"/>
      <c r="O236" s="49"/>
      <c r="P236" s="288"/>
      <c r="Q236" s="49"/>
      <c r="R236" s="52"/>
      <c r="S236" s="49"/>
      <c r="T236" s="288"/>
      <c r="U236" s="49"/>
      <c r="V236" s="52"/>
      <c r="W236" s="49"/>
      <c r="X236" s="288"/>
      <c r="Y236" s="49"/>
      <c r="Z236" s="52"/>
      <c r="AA236" s="49"/>
      <c r="AB236" s="288"/>
      <c r="AC236" s="49"/>
      <c r="AD236" s="52"/>
      <c r="AE236" s="49"/>
      <c r="AF236" s="288"/>
      <c r="AG236" s="49"/>
      <c r="AH236" s="52"/>
      <c r="AI236" s="49"/>
      <c r="AJ236" s="288"/>
      <c r="AK236" s="49"/>
      <c r="AL236" s="52"/>
      <c r="AM236" s="49"/>
      <c r="AN236" s="288"/>
      <c r="AO236" s="49"/>
      <c r="AP236" s="52"/>
      <c r="AQ236" s="49"/>
      <c r="AR236" s="288"/>
      <c r="AS236" s="49"/>
      <c r="AT236" s="52"/>
      <c r="AU236" s="49"/>
      <c r="AV236" s="288"/>
      <c r="AW236" s="49"/>
      <c r="AX236" s="52"/>
      <c r="AY236" s="49"/>
      <c r="AZ236" s="288"/>
      <c r="BA236" s="49"/>
      <c r="BB236" s="289"/>
    </row>
    <row r="237" hidden="true">
      <c r="A237" s="285"/>
      <c r="B237" s="29"/>
      <c r="C237" s="30"/>
      <c r="D237" s="283"/>
      <c r="E237" s="33"/>
      <c r="F237" s="31"/>
      <c r="G237" s="33"/>
      <c r="H237" s="283"/>
      <c r="I237" s="33"/>
      <c r="J237" s="31"/>
      <c r="K237" s="33"/>
      <c r="L237" s="283"/>
      <c r="M237" s="33"/>
      <c r="N237" s="31"/>
      <c r="O237" s="33"/>
      <c r="P237" s="283"/>
      <c r="Q237" s="33"/>
      <c r="R237" s="31"/>
      <c r="S237" s="33"/>
      <c r="T237" s="283"/>
      <c r="U237" s="33"/>
      <c r="V237" s="31"/>
      <c r="W237" s="33"/>
      <c r="X237" s="283"/>
      <c r="Y237" s="33"/>
      <c r="Z237" s="31"/>
      <c r="AA237" s="33"/>
      <c r="AB237" s="283"/>
      <c r="AC237" s="33"/>
      <c r="AD237" s="31"/>
      <c r="AE237" s="33"/>
      <c r="AF237" s="283"/>
      <c r="AG237" s="33"/>
      <c r="AH237" s="31"/>
      <c r="AI237" s="33"/>
      <c r="AJ237" s="283"/>
      <c r="AK237" s="33"/>
      <c r="AL237" s="31"/>
      <c r="AM237" s="33"/>
      <c r="AN237" s="283"/>
      <c r="AO237" s="33"/>
      <c r="AP237" s="31"/>
      <c r="AQ237" s="33"/>
      <c r="AR237" s="283"/>
      <c r="AS237" s="33"/>
      <c r="AT237" s="31"/>
      <c r="AU237" s="33"/>
      <c r="AV237" s="283"/>
      <c r="AW237" s="33"/>
      <c r="AX237" s="31"/>
      <c r="AY237" s="33"/>
      <c r="AZ237" s="283"/>
      <c r="BA237" s="33"/>
      <c r="BB237" s="284"/>
    </row>
    <row r="238" hidden="true">
      <c r="A238" s="285"/>
      <c r="B238" s="38"/>
      <c r="C238" s="39"/>
      <c r="D238" s="286"/>
      <c r="E238" s="41"/>
      <c r="F238" s="44"/>
      <c r="G238" s="41"/>
      <c r="H238" s="286"/>
      <c r="I238" s="41"/>
      <c r="J238" s="44"/>
      <c r="K238" s="41"/>
      <c r="L238" s="286"/>
      <c r="M238" s="41"/>
      <c r="N238" s="44"/>
      <c r="O238" s="41"/>
      <c r="P238" s="286"/>
      <c r="Q238" s="41"/>
      <c r="R238" s="44"/>
      <c r="S238" s="41"/>
      <c r="T238" s="286"/>
      <c r="U238" s="41"/>
      <c r="V238" s="44"/>
      <c r="W238" s="41"/>
      <c r="X238" s="286"/>
      <c r="Y238" s="41"/>
      <c r="Z238" s="44"/>
      <c r="AA238" s="41"/>
      <c r="AB238" s="286"/>
      <c r="AC238" s="41"/>
      <c r="AD238" s="44"/>
      <c r="AE238" s="41"/>
      <c r="AF238" s="286"/>
      <c r="AG238" s="41"/>
      <c r="AH238" s="44"/>
      <c r="AI238" s="41"/>
      <c r="AJ238" s="286"/>
      <c r="AK238" s="41"/>
      <c r="AL238" s="44"/>
      <c r="AM238" s="41"/>
      <c r="AN238" s="286"/>
      <c r="AO238" s="41"/>
      <c r="AP238" s="44"/>
      <c r="AQ238" s="41"/>
      <c r="AR238" s="286"/>
      <c r="AS238" s="41"/>
      <c r="AT238" s="44"/>
      <c r="AU238" s="41"/>
      <c r="AV238" s="286"/>
      <c r="AW238" s="41"/>
      <c r="AX238" s="44"/>
      <c r="AY238" s="41"/>
      <c r="AZ238" s="286"/>
      <c r="BA238" s="41"/>
      <c r="BB238" s="287"/>
    </row>
    <row r="239" hidden="true">
      <c r="A239" s="285"/>
      <c r="B239" s="38"/>
      <c r="C239" s="39"/>
      <c r="D239" s="286"/>
      <c r="E239" s="41"/>
      <c r="F239" s="44"/>
      <c r="G239" s="41"/>
      <c r="H239" s="286"/>
      <c r="I239" s="41"/>
      <c r="J239" s="44"/>
      <c r="K239" s="41"/>
      <c r="L239" s="286"/>
      <c r="M239" s="41"/>
      <c r="N239" s="44"/>
      <c r="O239" s="41"/>
      <c r="P239" s="286"/>
      <c r="Q239" s="41"/>
      <c r="R239" s="44"/>
      <c r="S239" s="41"/>
      <c r="T239" s="286"/>
      <c r="U239" s="41"/>
      <c r="V239" s="44"/>
      <c r="W239" s="41"/>
      <c r="X239" s="286"/>
      <c r="Y239" s="41"/>
      <c r="Z239" s="44"/>
      <c r="AA239" s="41"/>
      <c r="AB239" s="286"/>
      <c r="AC239" s="41"/>
      <c r="AD239" s="44"/>
      <c r="AE239" s="41"/>
      <c r="AF239" s="286"/>
      <c r="AG239" s="41"/>
      <c r="AH239" s="44"/>
      <c r="AI239" s="41"/>
      <c r="AJ239" s="286"/>
      <c r="AK239" s="41"/>
      <c r="AL239" s="44"/>
      <c r="AM239" s="41"/>
      <c r="AN239" s="286"/>
      <c r="AO239" s="41"/>
      <c r="AP239" s="44"/>
      <c r="AQ239" s="41"/>
      <c r="AR239" s="286"/>
      <c r="AS239" s="41"/>
      <c r="AT239" s="44"/>
      <c r="AU239" s="41"/>
      <c r="AV239" s="286"/>
      <c r="AW239" s="41"/>
      <c r="AX239" s="44"/>
      <c r="AY239" s="41"/>
      <c r="AZ239" s="286"/>
      <c r="BA239" s="41"/>
      <c r="BB239" s="287"/>
    </row>
    <row r="240" hidden="true">
      <c r="A240" s="285"/>
      <c r="B240" s="38"/>
      <c r="C240" s="39"/>
      <c r="D240" s="286"/>
      <c r="E240" s="41"/>
      <c r="F240" s="44"/>
      <c r="G240" s="41"/>
      <c r="H240" s="286"/>
      <c r="I240" s="41"/>
      <c r="J240" s="44"/>
      <c r="K240" s="41"/>
      <c r="L240" s="286"/>
      <c r="M240" s="41"/>
      <c r="N240" s="44"/>
      <c r="O240" s="41"/>
      <c r="P240" s="286"/>
      <c r="Q240" s="41"/>
      <c r="R240" s="44"/>
      <c r="S240" s="41"/>
      <c r="T240" s="286"/>
      <c r="U240" s="41"/>
      <c r="V240" s="44"/>
      <c r="W240" s="41"/>
      <c r="X240" s="286"/>
      <c r="Y240" s="41"/>
      <c r="Z240" s="44"/>
      <c r="AA240" s="41"/>
      <c r="AB240" s="286"/>
      <c r="AC240" s="41"/>
      <c r="AD240" s="44"/>
      <c r="AE240" s="41"/>
      <c r="AF240" s="286"/>
      <c r="AG240" s="41"/>
      <c r="AH240" s="44"/>
      <c r="AI240" s="41"/>
      <c r="AJ240" s="286"/>
      <c r="AK240" s="41"/>
      <c r="AL240" s="44"/>
      <c r="AM240" s="41"/>
      <c r="AN240" s="286"/>
      <c r="AO240" s="41"/>
      <c r="AP240" s="44"/>
      <c r="AQ240" s="41"/>
      <c r="AR240" s="286"/>
      <c r="AS240" s="41"/>
      <c r="AT240" s="44"/>
      <c r="AU240" s="41"/>
      <c r="AV240" s="286"/>
      <c r="AW240" s="41"/>
      <c r="AX240" s="44"/>
      <c r="AY240" s="41"/>
      <c r="AZ240" s="286"/>
      <c r="BA240" s="41"/>
      <c r="BB240" s="287"/>
    </row>
    <row r="241" hidden="true">
      <c r="A241" s="285"/>
      <c r="B241" s="46"/>
      <c r="C241" s="62"/>
      <c r="D241" s="290"/>
      <c r="E241" s="64"/>
      <c r="F241" s="67"/>
      <c r="G241" s="64"/>
      <c r="H241" s="290"/>
      <c r="I241" s="64"/>
      <c r="J241" s="67"/>
      <c r="K241" s="64"/>
      <c r="L241" s="290"/>
      <c r="M241" s="64"/>
      <c r="N241" s="67"/>
      <c r="O241" s="64"/>
      <c r="P241" s="290"/>
      <c r="Q241" s="64"/>
      <c r="R241" s="67"/>
      <c r="S241" s="64"/>
      <c r="T241" s="290"/>
      <c r="U241" s="64"/>
      <c r="V241" s="67"/>
      <c r="W241" s="64"/>
      <c r="X241" s="290"/>
      <c r="Y241" s="64"/>
      <c r="Z241" s="67"/>
      <c r="AA241" s="64"/>
      <c r="AB241" s="290"/>
      <c r="AC241" s="64"/>
      <c r="AD241" s="67"/>
      <c r="AE241" s="64"/>
      <c r="AF241" s="290"/>
      <c r="AG241" s="64"/>
      <c r="AH241" s="67"/>
      <c r="AI241" s="64"/>
      <c r="AJ241" s="290"/>
      <c r="AK241" s="64"/>
      <c r="AL241" s="67"/>
      <c r="AM241" s="64"/>
      <c r="AN241" s="290"/>
      <c r="AO241" s="64"/>
      <c r="AP241" s="67"/>
      <c r="AQ241" s="64"/>
      <c r="AR241" s="290"/>
      <c r="AS241" s="64"/>
      <c r="AT241" s="67"/>
      <c r="AU241" s="64"/>
      <c r="AV241" s="290"/>
      <c r="AW241" s="64"/>
      <c r="AX241" s="67"/>
      <c r="AY241" s="64"/>
      <c r="AZ241" s="290"/>
      <c r="BA241" s="64"/>
      <c r="BB241" s="291"/>
    </row>
    <row r="242" hidden="true">
      <c r="A242" s="285"/>
      <c r="B242" s="29"/>
      <c r="C242" s="69"/>
      <c r="D242" s="292"/>
      <c r="E242" s="71"/>
      <c r="F242" s="74"/>
      <c r="G242" s="71"/>
      <c r="H242" s="292"/>
      <c r="I242" s="71"/>
      <c r="J242" s="74"/>
      <c r="K242" s="71"/>
      <c r="L242" s="292"/>
      <c r="M242" s="71"/>
      <c r="N242" s="74"/>
      <c r="O242" s="71"/>
      <c r="P242" s="292"/>
      <c r="Q242" s="71"/>
      <c r="R242" s="74"/>
      <c r="S242" s="71"/>
      <c r="T242" s="292"/>
      <c r="U242" s="71"/>
      <c r="V242" s="74"/>
      <c r="W242" s="71"/>
      <c r="X242" s="292"/>
      <c r="Y242" s="71"/>
      <c r="Z242" s="74"/>
      <c r="AA242" s="71"/>
      <c r="AB242" s="292"/>
      <c r="AC242" s="71"/>
      <c r="AD242" s="74"/>
      <c r="AE242" s="71"/>
      <c r="AF242" s="292"/>
      <c r="AG242" s="71"/>
      <c r="AH242" s="74"/>
      <c r="AI242" s="71"/>
      <c r="AJ242" s="292"/>
      <c r="AK242" s="71"/>
      <c r="AL242" s="74"/>
      <c r="AM242" s="71"/>
      <c r="AN242" s="292"/>
      <c r="AO242" s="71"/>
      <c r="AP242" s="74"/>
      <c r="AQ242" s="71"/>
      <c r="AR242" s="292"/>
      <c r="AS242" s="71"/>
      <c r="AT242" s="74"/>
      <c r="AU242" s="71"/>
      <c r="AV242" s="292"/>
      <c r="AW242" s="71"/>
      <c r="AX242" s="74"/>
      <c r="AY242" s="71"/>
      <c r="AZ242" s="292"/>
      <c r="BA242" s="71"/>
      <c r="BB242" s="293"/>
    </row>
    <row r="243" hidden="true">
      <c r="A243" s="285"/>
      <c r="B243" s="38"/>
      <c r="C243" s="39"/>
      <c r="D243" s="286"/>
      <c r="E243" s="41"/>
      <c r="F243" s="44"/>
      <c r="G243" s="41"/>
      <c r="H243" s="286"/>
      <c r="I243" s="41"/>
      <c r="J243" s="44"/>
      <c r="K243" s="41"/>
      <c r="L243" s="286"/>
      <c r="M243" s="41"/>
      <c r="N243" s="44"/>
      <c r="O243" s="41"/>
      <c r="P243" s="286"/>
      <c r="Q243" s="41"/>
      <c r="R243" s="44"/>
      <c r="S243" s="41"/>
      <c r="T243" s="286"/>
      <c r="U243" s="41"/>
      <c r="V243" s="44"/>
      <c r="W243" s="41"/>
      <c r="X243" s="286"/>
      <c r="Y243" s="41"/>
      <c r="Z243" s="44"/>
      <c r="AA243" s="41"/>
      <c r="AB243" s="286"/>
      <c r="AC243" s="41"/>
      <c r="AD243" s="44"/>
      <c r="AE243" s="41"/>
      <c r="AF243" s="286"/>
      <c r="AG243" s="41"/>
      <c r="AH243" s="44"/>
      <c r="AI243" s="41"/>
      <c r="AJ243" s="286"/>
      <c r="AK243" s="41"/>
      <c r="AL243" s="44"/>
      <c r="AM243" s="41"/>
      <c r="AN243" s="286"/>
      <c r="AO243" s="41"/>
      <c r="AP243" s="44"/>
      <c r="AQ243" s="41"/>
      <c r="AR243" s="286"/>
      <c r="AS243" s="41"/>
      <c r="AT243" s="44"/>
      <c r="AU243" s="41"/>
      <c r="AV243" s="286"/>
      <c r="AW243" s="41"/>
      <c r="AX243" s="44"/>
      <c r="AY243" s="41"/>
      <c r="AZ243" s="286"/>
      <c r="BA243" s="41"/>
      <c r="BB243" s="287"/>
    </row>
    <row r="244" hidden="true">
      <c r="A244" s="285"/>
      <c r="B244" s="38"/>
      <c r="C244" s="39"/>
      <c r="D244" s="286"/>
      <c r="E244" s="41"/>
      <c r="F244" s="44"/>
      <c r="G244" s="41"/>
      <c r="H244" s="286"/>
      <c r="I244" s="41"/>
      <c r="J244" s="44"/>
      <c r="K244" s="41"/>
      <c r="L244" s="286"/>
      <c r="M244" s="41"/>
      <c r="N244" s="44"/>
      <c r="O244" s="41"/>
      <c r="P244" s="286"/>
      <c r="Q244" s="41"/>
      <c r="R244" s="44"/>
      <c r="S244" s="41"/>
      <c r="T244" s="286"/>
      <c r="U244" s="41"/>
      <c r="V244" s="44"/>
      <c r="W244" s="41"/>
      <c r="X244" s="286"/>
      <c r="Y244" s="41"/>
      <c r="Z244" s="44"/>
      <c r="AA244" s="41"/>
      <c r="AB244" s="286"/>
      <c r="AC244" s="41"/>
      <c r="AD244" s="44"/>
      <c r="AE244" s="41"/>
      <c r="AF244" s="286"/>
      <c r="AG244" s="41"/>
      <c r="AH244" s="44"/>
      <c r="AI244" s="41"/>
      <c r="AJ244" s="286"/>
      <c r="AK244" s="41"/>
      <c r="AL244" s="44"/>
      <c r="AM244" s="41"/>
      <c r="AN244" s="286"/>
      <c r="AO244" s="41"/>
      <c r="AP244" s="44"/>
      <c r="AQ244" s="41"/>
      <c r="AR244" s="286"/>
      <c r="AS244" s="41"/>
      <c r="AT244" s="44"/>
      <c r="AU244" s="41"/>
      <c r="AV244" s="286"/>
      <c r="AW244" s="41"/>
      <c r="AX244" s="44"/>
      <c r="AY244" s="41"/>
      <c r="AZ244" s="286"/>
      <c r="BA244" s="41"/>
      <c r="BB244" s="287"/>
    </row>
    <row r="245" hidden="true">
      <c r="A245" s="285"/>
      <c r="B245" s="38"/>
      <c r="C245" s="39"/>
      <c r="D245" s="286"/>
      <c r="E245" s="41"/>
      <c r="F245" s="44"/>
      <c r="G245" s="41"/>
      <c r="H245" s="286"/>
      <c r="I245" s="41"/>
      <c r="J245" s="44"/>
      <c r="K245" s="41"/>
      <c r="L245" s="286"/>
      <c r="M245" s="41"/>
      <c r="N245" s="44"/>
      <c r="O245" s="41"/>
      <c r="P245" s="286"/>
      <c r="Q245" s="41"/>
      <c r="R245" s="44"/>
      <c r="S245" s="41"/>
      <c r="T245" s="286"/>
      <c r="U245" s="41"/>
      <c r="V245" s="44"/>
      <c r="W245" s="41"/>
      <c r="X245" s="286"/>
      <c r="Y245" s="41"/>
      <c r="Z245" s="44"/>
      <c r="AA245" s="41"/>
      <c r="AB245" s="286"/>
      <c r="AC245" s="41"/>
      <c r="AD245" s="44"/>
      <c r="AE245" s="41"/>
      <c r="AF245" s="286"/>
      <c r="AG245" s="41"/>
      <c r="AH245" s="44"/>
      <c r="AI245" s="41"/>
      <c r="AJ245" s="286"/>
      <c r="AK245" s="41"/>
      <c r="AL245" s="44"/>
      <c r="AM245" s="41"/>
      <c r="AN245" s="286"/>
      <c r="AO245" s="41"/>
      <c r="AP245" s="44"/>
      <c r="AQ245" s="41"/>
      <c r="AR245" s="286"/>
      <c r="AS245" s="41"/>
      <c r="AT245" s="44"/>
      <c r="AU245" s="41"/>
      <c r="AV245" s="286"/>
      <c r="AW245" s="41"/>
      <c r="AX245" s="44"/>
      <c r="AY245" s="41"/>
      <c r="AZ245" s="286"/>
      <c r="BA245" s="41"/>
      <c r="BB245" s="287"/>
    </row>
    <row r="246" hidden="true">
      <c r="A246" s="285"/>
      <c r="B246" s="82"/>
      <c r="C246" s="47"/>
      <c r="D246" s="288"/>
      <c r="E246" s="49"/>
      <c r="F246" s="52"/>
      <c r="G246" s="49"/>
      <c r="H246" s="288"/>
      <c r="I246" s="49"/>
      <c r="J246" s="52"/>
      <c r="K246" s="49"/>
      <c r="L246" s="288"/>
      <c r="M246" s="49"/>
      <c r="N246" s="52"/>
      <c r="O246" s="49"/>
      <c r="P246" s="288"/>
      <c r="Q246" s="49"/>
      <c r="R246" s="52"/>
      <c r="S246" s="49"/>
      <c r="T246" s="288"/>
      <c r="U246" s="49"/>
      <c r="V246" s="52"/>
      <c r="W246" s="49"/>
      <c r="X246" s="288"/>
      <c r="Y246" s="49"/>
      <c r="Z246" s="52"/>
      <c r="AA246" s="49"/>
      <c r="AB246" s="288"/>
      <c r="AC246" s="49"/>
      <c r="AD246" s="52"/>
      <c r="AE246" s="49"/>
      <c r="AF246" s="288"/>
      <c r="AG246" s="49"/>
      <c r="AH246" s="52"/>
      <c r="AI246" s="49"/>
      <c r="AJ246" s="288"/>
      <c r="AK246" s="49"/>
      <c r="AL246" s="52"/>
      <c r="AM246" s="49"/>
      <c r="AN246" s="288"/>
      <c r="AO246" s="49"/>
      <c r="AP246" s="52"/>
      <c r="AQ246" s="49"/>
      <c r="AR246" s="288"/>
      <c r="AS246" s="49"/>
      <c r="AT246" s="52"/>
      <c r="AU246" s="49"/>
      <c r="AV246" s="288"/>
      <c r="AW246" s="49"/>
      <c r="AX246" s="52"/>
      <c r="AY246" s="49"/>
      <c r="AZ246" s="288"/>
      <c r="BA246" s="49"/>
      <c r="BB246" s="289"/>
    </row>
    <row r="247" hidden="true">
      <c r="A247" s="294"/>
      <c r="B247" s="295"/>
      <c r="C247" s="296"/>
      <c r="D247" s="297"/>
      <c r="E247" s="297"/>
      <c r="F247" s="297"/>
      <c r="G247" s="297"/>
      <c r="H247" s="297"/>
      <c r="I247" s="297"/>
      <c r="J247" s="297"/>
      <c r="K247" s="297"/>
      <c r="L247" s="297"/>
      <c r="M247" s="297"/>
      <c r="N247" s="297"/>
      <c r="O247" s="297"/>
      <c r="P247" s="297"/>
      <c r="Q247" s="297"/>
      <c r="R247" s="297"/>
      <c r="S247" s="297"/>
      <c r="T247" s="297"/>
      <c r="U247" s="297"/>
      <c r="V247" s="297"/>
      <c r="W247" s="297"/>
      <c r="X247" s="297"/>
      <c r="Y247" s="297"/>
      <c r="Z247" s="297"/>
      <c r="AA247" s="297"/>
      <c r="AB247" s="297"/>
      <c r="AC247" s="297"/>
      <c r="AD247" s="297"/>
      <c r="AE247" s="297"/>
      <c r="AF247" s="297"/>
      <c r="AG247" s="297"/>
      <c r="AH247" s="297"/>
      <c r="AI247" s="297"/>
      <c r="AJ247" s="297"/>
      <c r="AK247" s="297"/>
      <c r="AL247" s="297"/>
      <c r="AM247" s="297"/>
      <c r="AN247" s="297"/>
      <c r="AO247" s="297"/>
      <c r="AP247" s="297"/>
      <c r="AQ247" s="297"/>
      <c r="AR247" s="297"/>
      <c r="AS247" s="297"/>
      <c r="AT247" s="297"/>
      <c r="AU247" s="297"/>
      <c r="AV247" s="297"/>
      <c r="AW247" s="297"/>
      <c r="AX247" s="297"/>
      <c r="AY247" s="297"/>
      <c r="AZ247" s="297"/>
      <c r="BA247" s="297"/>
      <c r="BB247" s="298"/>
    </row>
    <row r="248" hidden="true">
      <c r="A248" s="299"/>
      <c r="B248" s="195"/>
      <c r="C248" s="69"/>
      <c r="D248" s="283"/>
      <c r="E248" s="33"/>
      <c r="F248" s="31"/>
      <c r="G248" s="33"/>
      <c r="H248" s="283"/>
      <c r="I248" s="33"/>
      <c r="J248" s="31"/>
      <c r="K248" s="33"/>
      <c r="L248" s="283"/>
      <c r="M248" s="33"/>
      <c r="N248" s="31"/>
      <c r="O248" s="33"/>
      <c r="P248" s="283"/>
      <c r="Q248" s="33"/>
      <c r="R248" s="31"/>
      <c r="S248" s="33"/>
      <c r="T248" s="283"/>
      <c r="U248" s="33"/>
      <c r="V248" s="31"/>
      <c r="W248" s="33"/>
      <c r="X248" s="283"/>
      <c r="Y248" s="33"/>
      <c r="Z248" s="31"/>
      <c r="AA248" s="33"/>
      <c r="AB248" s="283"/>
      <c r="AC248" s="33"/>
      <c r="AD248" s="31"/>
      <c r="AE248" s="33"/>
      <c r="AF248" s="283"/>
      <c r="AG248" s="33"/>
      <c r="AH248" s="31"/>
      <c r="AI248" s="33"/>
      <c r="AJ248" s="283"/>
      <c r="AK248" s="33"/>
      <c r="AL248" s="31"/>
      <c r="AM248" s="33"/>
      <c r="AN248" s="283"/>
      <c r="AO248" s="33"/>
      <c r="AP248" s="31"/>
      <c r="AQ248" s="33"/>
      <c r="AR248" s="283"/>
      <c r="AS248" s="33"/>
      <c r="AT248" s="31"/>
      <c r="AU248" s="33"/>
      <c r="AV248" s="283"/>
      <c r="AW248" s="33"/>
      <c r="AX248" s="31"/>
      <c r="AY248" s="33"/>
      <c r="AZ248" s="283"/>
      <c r="BA248" s="33"/>
      <c r="BB248" s="284"/>
    </row>
    <row r="249" hidden="true">
      <c r="A249" s="285"/>
      <c r="B249" s="38"/>
      <c r="C249" s="39"/>
      <c r="D249" s="286"/>
      <c r="E249" s="41"/>
      <c r="F249" s="44"/>
      <c r="G249" s="41"/>
      <c r="H249" s="286"/>
      <c r="I249" s="41"/>
      <c r="J249" s="44"/>
      <c r="K249" s="41"/>
      <c r="L249" s="286"/>
      <c r="M249" s="41"/>
      <c r="N249" s="44"/>
      <c r="O249" s="41"/>
      <c r="P249" s="286"/>
      <c r="Q249" s="41"/>
      <c r="R249" s="44"/>
      <c r="S249" s="41"/>
      <c r="T249" s="286"/>
      <c r="U249" s="41"/>
      <c r="V249" s="44"/>
      <c r="W249" s="41"/>
      <c r="X249" s="286"/>
      <c r="Y249" s="41"/>
      <c r="Z249" s="44"/>
      <c r="AA249" s="41"/>
      <c r="AB249" s="286"/>
      <c r="AC249" s="41"/>
      <c r="AD249" s="44"/>
      <c r="AE249" s="41"/>
      <c r="AF249" s="286"/>
      <c r="AG249" s="41"/>
      <c r="AH249" s="44"/>
      <c r="AI249" s="41"/>
      <c r="AJ249" s="286"/>
      <c r="AK249" s="41"/>
      <c r="AL249" s="44"/>
      <c r="AM249" s="41"/>
      <c r="AN249" s="286"/>
      <c r="AO249" s="41"/>
      <c r="AP249" s="44"/>
      <c r="AQ249" s="41"/>
      <c r="AR249" s="286"/>
      <c r="AS249" s="41"/>
      <c r="AT249" s="44"/>
      <c r="AU249" s="41"/>
      <c r="AV249" s="286"/>
      <c r="AW249" s="41"/>
      <c r="AX249" s="44"/>
      <c r="AY249" s="41"/>
      <c r="AZ249" s="286"/>
      <c r="BA249" s="41"/>
      <c r="BB249" s="287"/>
    </row>
    <row r="250" hidden="true">
      <c r="A250" s="285"/>
      <c r="B250" s="46"/>
      <c r="C250" s="47"/>
      <c r="D250" s="288"/>
      <c r="E250" s="49"/>
      <c r="F250" s="52"/>
      <c r="G250" s="49"/>
      <c r="H250" s="288"/>
      <c r="I250" s="49"/>
      <c r="J250" s="52"/>
      <c r="K250" s="49"/>
      <c r="L250" s="288"/>
      <c r="M250" s="49"/>
      <c r="N250" s="52"/>
      <c r="O250" s="49"/>
      <c r="P250" s="288"/>
      <c r="Q250" s="49"/>
      <c r="R250" s="52"/>
      <c r="S250" s="49"/>
      <c r="T250" s="288"/>
      <c r="U250" s="49"/>
      <c r="V250" s="52"/>
      <c r="W250" s="49"/>
      <c r="X250" s="288"/>
      <c r="Y250" s="49"/>
      <c r="Z250" s="52"/>
      <c r="AA250" s="49"/>
      <c r="AB250" s="288"/>
      <c r="AC250" s="49"/>
      <c r="AD250" s="52"/>
      <c r="AE250" s="49"/>
      <c r="AF250" s="288"/>
      <c r="AG250" s="49"/>
      <c r="AH250" s="52"/>
      <c r="AI250" s="49"/>
      <c r="AJ250" s="288"/>
      <c r="AK250" s="49"/>
      <c r="AL250" s="52"/>
      <c r="AM250" s="49"/>
      <c r="AN250" s="288"/>
      <c r="AO250" s="49"/>
      <c r="AP250" s="52"/>
      <c r="AQ250" s="49"/>
      <c r="AR250" s="288"/>
      <c r="AS250" s="49"/>
      <c r="AT250" s="52"/>
      <c r="AU250" s="49"/>
      <c r="AV250" s="288"/>
      <c r="AW250" s="49"/>
      <c r="AX250" s="52"/>
      <c r="AY250" s="49"/>
      <c r="AZ250" s="288"/>
      <c r="BA250" s="49"/>
      <c r="BB250" s="289"/>
    </row>
    <row r="251" hidden="true">
      <c r="A251" s="285"/>
      <c r="B251" s="29"/>
      <c r="C251" s="30"/>
      <c r="D251" s="283"/>
      <c r="E251" s="33"/>
      <c r="F251" s="31"/>
      <c r="G251" s="33"/>
      <c r="H251" s="283"/>
      <c r="I251" s="33"/>
      <c r="J251" s="31"/>
      <c r="K251" s="33"/>
      <c r="L251" s="283"/>
      <c r="M251" s="33"/>
      <c r="N251" s="31"/>
      <c r="O251" s="33"/>
      <c r="P251" s="283"/>
      <c r="Q251" s="33"/>
      <c r="R251" s="31"/>
      <c r="S251" s="33"/>
      <c r="T251" s="283"/>
      <c r="U251" s="33"/>
      <c r="V251" s="31"/>
      <c r="W251" s="33"/>
      <c r="X251" s="283"/>
      <c r="Y251" s="33"/>
      <c r="Z251" s="31"/>
      <c r="AA251" s="33"/>
      <c r="AB251" s="283"/>
      <c r="AC251" s="33"/>
      <c r="AD251" s="31"/>
      <c r="AE251" s="33"/>
      <c r="AF251" s="283"/>
      <c r="AG251" s="33"/>
      <c r="AH251" s="31"/>
      <c r="AI251" s="33"/>
      <c r="AJ251" s="283"/>
      <c r="AK251" s="33"/>
      <c r="AL251" s="31"/>
      <c r="AM251" s="33"/>
      <c r="AN251" s="283"/>
      <c r="AO251" s="33"/>
      <c r="AP251" s="31"/>
      <c r="AQ251" s="33"/>
      <c r="AR251" s="283"/>
      <c r="AS251" s="33"/>
      <c r="AT251" s="31"/>
      <c r="AU251" s="33"/>
      <c r="AV251" s="283"/>
      <c r="AW251" s="33"/>
      <c r="AX251" s="31"/>
      <c r="AY251" s="33"/>
      <c r="AZ251" s="283"/>
      <c r="BA251" s="33"/>
      <c r="BB251" s="284"/>
    </row>
    <row r="252" hidden="true">
      <c r="A252" s="285"/>
      <c r="B252" s="38"/>
      <c r="C252" s="39"/>
      <c r="D252" s="286"/>
      <c r="E252" s="41"/>
      <c r="F252" s="44"/>
      <c r="G252" s="41"/>
      <c r="H252" s="286"/>
      <c r="I252" s="41"/>
      <c r="J252" s="44"/>
      <c r="K252" s="41"/>
      <c r="L252" s="286"/>
      <c r="M252" s="41"/>
      <c r="N252" s="44"/>
      <c r="O252" s="41"/>
      <c r="P252" s="286"/>
      <c r="Q252" s="41"/>
      <c r="R252" s="44"/>
      <c r="S252" s="41"/>
      <c r="T252" s="286"/>
      <c r="U252" s="41"/>
      <c r="V252" s="44"/>
      <c r="W252" s="41"/>
      <c r="X252" s="286"/>
      <c r="Y252" s="41"/>
      <c r="Z252" s="44"/>
      <c r="AA252" s="41"/>
      <c r="AB252" s="286"/>
      <c r="AC252" s="41"/>
      <c r="AD252" s="44"/>
      <c r="AE252" s="41"/>
      <c r="AF252" s="286"/>
      <c r="AG252" s="41"/>
      <c r="AH252" s="44"/>
      <c r="AI252" s="41"/>
      <c r="AJ252" s="286"/>
      <c r="AK252" s="41"/>
      <c r="AL252" s="44"/>
      <c r="AM252" s="41"/>
      <c r="AN252" s="286"/>
      <c r="AO252" s="41"/>
      <c r="AP252" s="44"/>
      <c r="AQ252" s="41"/>
      <c r="AR252" s="286"/>
      <c r="AS252" s="41"/>
      <c r="AT252" s="44"/>
      <c r="AU252" s="41"/>
      <c r="AV252" s="286"/>
      <c r="AW252" s="41"/>
      <c r="AX252" s="44"/>
      <c r="AY252" s="41"/>
      <c r="AZ252" s="286"/>
      <c r="BA252" s="41"/>
      <c r="BB252" s="287"/>
    </row>
    <row r="253" hidden="true">
      <c r="A253" s="285"/>
      <c r="B253" s="38"/>
      <c r="C253" s="39"/>
      <c r="D253" s="286"/>
      <c r="E253" s="41"/>
      <c r="F253" s="44"/>
      <c r="G253" s="41"/>
      <c r="H253" s="286"/>
      <c r="I253" s="41"/>
      <c r="J253" s="44"/>
      <c r="K253" s="41"/>
      <c r="L253" s="286"/>
      <c r="M253" s="41"/>
      <c r="N253" s="44"/>
      <c r="O253" s="41"/>
      <c r="P253" s="286"/>
      <c r="Q253" s="41"/>
      <c r="R253" s="44"/>
      <c r="S253" s="41"/>
      <c r="T253" s="286"/>
      <c r="U253" s="41"/>
      <c r="V253" s="44"/>
      <c r="W253" s="41"/>
      <c r="X253" s="286"/>
      <c r="Y253" s="41"/>
      <c r="Z253" s="44"/>
      <c r="AA253" s="41"/>
      <c r="AB253" s="286"/>
      <c r="AC253" s="41"/>
      <c r="AD253" s="44"/>
      <c r="AE253" s="41"/>
      <c r="AF253" s="286"/>
      <c r="AG253" s="41"/>
      <c r="AH253" s="44"/>
      <c r="AI253" s="41"/>
      <c r="AJ253" s="286"/>
      <c r="AK253" s="41"/>
      <c r="AL253" s="44"/>
      <c r="AM253" s="41"/>
      <c r="AN253" s="286"/>
      <c r="AO253" s="41"/>
      <c r="AP253" s="44"/>
      <c r="AQ253" s="41"/>
      <c r="AR253" s="286"/>
      <c r="AS253" s="41"/>
      <c r="AT253" s="44"/>
      <c r="AU253" s="41"/>
      <c r="AV253" s="286"/>
      <c r="AW253" s="41"/>
      <c r="AX253" s="44"/>
      <c r="AY253" s="41"/>
      <c r="AZ253" s="286"/>
      <c r="BA253" s="41"/>
      <c r="BB253" s="287"/>
    </row>
    <row r="254" hidden="true">
      <c r="A254" s="285"/>
      <c r="B254" s="38"/>
      <c r="C254" s="39"/>
      <c r="D254" s="286"/>
      <c r="E254" s="41"/>
      <c r="F254" s="44"/>
      <c r="G254" s="41"/>
      <c r="H254" s="286"/>
      <c r="I254" s="41"/>
      <c r="J254" s="44"/>
      <c r="K254" s="41"/>
      <c r="L254" s="286"/>
      <c r="M254" s="41"/>
      <c r="N254" s="44"/>
      <c r="O254" s="41"/>
      <c r="P254" s="286"/>
      <c r="Q254" s="41"/>
      <c r="R254" s="44"/>
      <c r="S254" s="41"/>
      <c r="T254" s="286"/>
      <c r="U254" s="41"/>
      <c r="V254" s="44"/>
      <c r="W254" s="41"/>
      <c r="X254" s="286"/>
      <c r="Y254" s="41"/>
      <c r="Z254" s="44"/>
      <c r="AA254" s="41"/>
      <c r="AB254" s="286"/>
      <c r="AC254" s="41"/>
      <c r="AD254" s="44"/>
      <c r="AE254" s="41"/>
      <c r="AF254" s="286"/>
      <c r="AG254" s="41"/>
      <c r="AH254" s="44"/>
      <c r="AI254" s="41"/>
      <c r="AJ254" s="286"/>
      <c r="AK254" s="41"/>
      <c r="AL254" s="44"/>
      <c r="AM254" s="41"/>
      <c r="AN254" s="286"/>
      <c r="AO254" s="41"/>
      <c r="AP254" s="44"/>
      <c r="AQ254" s="41"/>
      <c r="AR254" s="286"/>
      <c r="AS254" s="41"/>
      <c r="AT254" s="44"/>
      <c r="AU254" s="41"/>
      <c r="AV254" s="286"/>
      <c r="AW254" s="41"/>
      <c r="AX254" s="44"/>
      <c r="AY254" s="41"/>
      <c r="AZ254" s="286"/>
      <c r="BA254" s="41"/>
      <c r="BB254" s="287"/>
    </row>
    <row r="255" hidden="true">
      <c r="A255" s="285"/>
      <c r="B255" s="46"/>
      <c r="C255" s="62"/>
      <c r="D255" s="290"/>
      <c r="E255" s="64"/>
      <c r="F255" s="67"/>
      <c r="G255" s="64"/>
      <c r="H255" s="290"/>
      <c r="I255" s="64"/>
      <c r="J255" s="67"/>
      <c r="K255" s="64"/>
      <c r="L255" s="290"/>
      <c r="M255" s="64"/>
      <c r="N255" s="67"/>
      <c r="O255" s="64"/>
      <c r="P255" s="290"/>
      <c r="Q255" s="64"/>
      <c r="R255" s="67"/>
      <c r="S255" s="64"/>
      <c r="T255" s="290"/>
      <c r="U255" s="64"/>
      <c r="V255" s="67"/>
      <c r="W255" s="64"/>
      <c r="X255" s="290"/>
      <c r="Y255" s="64"/>
      <c r="Z255" s="67"/>
      <c r="AA255" s="64"/>
      <c r="AB255" s="290"/>
      <c r="AC255" s="64"/>
      <c r="AD255" s="67"/>
      <c r="AE255" s="64"/>
      <c r="AF255" s="290"/>
      <c r="AG255" s="64"/>
      <c r="AH255" s="67"/>
      <c r="AI255" s="64"/>
      <c r="AJ255" s="290"/>
      <c r="AK255" s="64"/>
      <c r="AL255" s="67"/>
      <c r="AM255" s="64"/>
      <c r="AN255" s="290"/>
      <c r="AO255" s="64"/>
      <c r="AP255" s="67"/>
      <c r="AQ255" s="64"/>
      <c r="AR255" s="290"/>
      <c r="AS255" s="64"/>
      <c r="AT255" s="67"/>
      <c r="AU255" s="64"/>
      <c r="AV255" s="290"/>
      <c r="AW255" s="64"/>
      <c r="AX255" s="67"/>
      <c r="AY255" s="64"/>
      <c r="AZ255" s="290"/>
      <c r="BA255" s="64"/>
      <c r="BB255" s="291"/>
    </row>
    <row r="256" hidden="true">
      <c r="A256" s="285"/>
      <c r="B256" s="29"/>
      <c r="C256" s="69"/>
      <c r="D256" s="292"/>
      <c r="E256" s="71"/>
      <c r="F256" s="74"/>
      <c r="G256" s="71"/>
      <c r="H256" s="292"/>
      <c r="I256" s="71"/>
      <c r="J256" s="74"/>
      <c r="K256" s="71"/>
      <c r="L256" s="292"/>
      <c r="M256" s="71"/>
      <c r="N256" s="74"/>
      <c r="O256" s="71"/>
      <c r="P256" s="292"/>
      <c r="Q256" s="71"/>
      <c r="R256" s="74"/>
      <c r="S256" s="71"/>
      <c r="T256" s="292"/>
      <c r="U256" s="71"/>
      <c r="V256" s="74"/>
      <c r="W256" s="71"/>
      <c r="X256" s="292"/>
      <c r="Y256" s="71"/>
      <c r="Z256" s="74"/>
      <c r="AA256" s="71"/>
      <c r="AB256" s="292"/>
      <c r="AC256" s="71"/>
      <c r="AD256" s="74"/>
      <c r="AE256" s="71"/>
      <c r="AF256" s="292"/>
      <c r="AG256" s="71"/>
      <c r="AH256" s="74"/>
      <c r="AI256" s="71"/>
      <c r="AJ256" s="292"/>
      <c r="AK256" s="71"/>
      <c r="AL256" s="74"/>
      <c r="AM256" s="71"/>
      <c r="AN256" s="292"/>
      <c r="AO256" s="71"/>
      <c r="AP256" s="74"/>
      <c r="AQ256" s="71"/>
      <c r="AR256" s="292"/>
      <c r="AS256" s="71"/>
      <c r="AT256" s="74"/>
      <c r="AU256" s="71"/>
      <c r="AV256" s="292"/>
      <c r="AW256" s="71"/>
      <c r="AX256" s="74"/>
      <c r="AY256" s="71"/>
      <c r="AZ256" s="292"/>
      <c r="BA256" s="71"/>
      <c r="BB256" s="293"/>
    </row>
    <row r="257" hidden="true">
      <c r="A257" s="285"/>
      <c r="B257" s="38"/>
      <c r="C257" s="39"/>
      <c r="D257" s="286"/>
      <c r="E257" s="41"/>
      <c r="F257" s="44"/>
      <c r="G257" s="41"/>
      <c r="H257" s="286"/>
      <c r="I257" s="41"/>
      <c r="J257" s="44"/>
      <c r="K257" s="41"/>
      <c r="L257" s="286"/>
      <c r="M257" s="41"/>
      <c r="N257" s="44"/>
      <c r="O257" s="41"/>
      <c r="P257" s="286"/>
      <c r="Q257" s="41"/>
      <c r="R257" s="44"/>
      <c r="S257" s="41"/>
      <c r="T257" s="286"/>
      <c r="U257" s="41"/>
      <c r="V257" s="44"/>
      <c r="W257" s="41"/>
      <c r="X257" s="286"/>
      <c r="Y257" s="41"/>
      <c r="Z257" s="44"/>
      <c r="AA257" s="41"/>
      <c r="AB257" s="286"/>
      <c r="AC257" s="41"/>
      <c r="AD257" s="44"/>
      <c r="AE257" s="41"/>
      <c r="AF257" s="286"/>
      <c r="AG257" s="41"/>
      <c r="AH257" s="44"/>
      <c r="AI257" s="41"/>
      <c r="AJ257" s="286"/>
      <c r="AK257" s="41"/>
      <c r="AL257" s="44"/>
      <c r="AM257" s="41"/>
      <c r="AN257" s="286"/>
      <c r="AO257" s="41"/>
      <c r="AP257" s="44"/>
      <c r="AQ257" s="41"/>
      <c r="AR257" s="286"/>
      <c r="AS257" s="41"/>
      <c r="AT257" s="44"/>
      <c r="AU257" s="41"/>
      <c r="AV257" s="286"/>
      <c r="AW257" s="41"/>
      <c r="AX257" s="44"/>
      <c r="AY257" s="41"/>
      <c r="AZ257" s="286"/>
      <c r="BA257" s="41"/>
      <c r="BB257" s="287"/>
    </row>
    <row r="258" hidden="true">
      <c r="A258" s="285"/>
      <c r="B258" s="38"/>
      <c r="C258" s="39"/>
      <c r="D258" s="286"/>
      <c r="E258" s="41"/>
      <c r="F258" s="44"/>
      <c r="G258" s="41"/>
      <c r="H258" s="286"/>
      <c r="I258" s="41"/>
      <c r="J258" s="44"/>
      <c r="K258" s="41"/>
      <c r="L258" s="286"/>
      <c r="M258" s="41"/>
      <c r="N258" s="44"/>
      <c r="O258" s="41"/>
      <c r="P258" s="286"/>
      <c r="Q258" s="41"/>
      <c r="R258" s="44"/>
      <c r="S258" s="41"/>
      <c r="T258" s="286"/>
      <c r="U258" s="41"/>
      <c r="V258" s="44"/>
      <c r="W258" s="41"/>
      <c r="X258" s="286"/>
      <c r="Y258" s="41"/>
      <c r="Z258" s="44"/>
      <c r="AA258" s="41"/>
      <c r="AB258" s="286"/>
      <c r="AC258" s="41"/>
      <c r="AD258" s="44"/>
      <c r="AE258" s="41"/>
      <c r="AF258" s="286"/>
      <c r="AG258" s="41"/>
      <c r="AH258" s="44"/>
      <c r="AI258" s="41"/>
      <c r="AJ258" s="286"/>
      <c r="AK258" s="41"/>
      <c r="AL258" s="44"/>
      <c r="AM258" s="41"/>
      <c r="AN258" s="286"/>
      <c r="AO258" s="41"/>
      <c r="AP258" s="44"/>
      <c r="AQ258" s="41"/>
      <c r="AR258" s="286"/>
      <c r="AS258" s="41"/>
      <c r="AT258" s="44"/>
      <c r="AU258" s="41"/>
      <c r="AV258" s="286"/>
      <c r="AW258" s="41"/>
      <c r="AX258" s="44"/>
      <c r="AY258" s="41"/>
      <c r="AZ258" s="286"/>
      <c r="BA258" s="41"/>
      <c r="BB258" s="287"/>
    </row>
    <row r="259" hidden="true">
      <c r="A259" s="285"/>
      <c r="B259" s="38"/>
      <c r="C259" s="39"/>
      <c r="D259" s="286"/>
      <c r="E259" s="41"/>
      <c r="F259" s="44"/>
      <c r="G259" s="41"/>
      <c r="H259" s="286"/>
      <c r="I259" s="41"/>
      <c r="J259" s="44"/>
      <c r="K259" s="41"/>
      <c r="L259" s="286"/>
      <c r="M259" s="41"/>
      <c r="N259" s="44"/>
      <c r="O259" s="41"/>
      <c r="P259" s="286"/>
      <c r="Q259" s="41"/>
      <c r="R259" s="44"/>
      <c r="S259" s="41"/>
      <c r="T259" s="286"/>
      <c r="U259" s="41"/>
      <c r="V259" s="44"/>
      <c r="W259" s="41"/>
      <c r="X259" s="286"/>
      <c r="Y259" s="41"/>
      <c r="Z259" s="44"/>
      <c r="AA259" s="41"/>
      <c r="AB259" s="286"/>
      <c r="AC259" s="41"/>
      <c r="AD259" s="44"/>
      <c r="AE259" s="41"/>
      <c r="AF259" s="286"/>
      <c r="AG259" s="41"/>
      <c r="AH259" s="44"/>
      <c r="AI259" s="41"/>
      <c r="AJ259" s="286"/>
      <c r="AK259" s="41"/>
      <c r="AL259" s="44"/>
      <c r="AM259" s="41"/>
      <c r="AN259" s="286"/>
      <c r="AO259" s="41"/>
      <c r="AP259" s="44"/>
      <c r="AQ259" s="41"/>
      <c r="AR259" s="286"/>
      <c r="AS259" s="41"/>
      <c r="AT259" s="44"/>
      <c r="AU259" s="41"/>
      <c r="AV259" s="286"/>
      <c r="AW259" s="41"/>
      <c r="AX259" s="44"/>
      <c r="AY259" s="41"/>
      <c r="AZ259" s="286"/>
      <c r="BA259" s="41"/>
      <c r="BB259" s="287"/>
    </row>
    <row r="260" hidden="true">
      <c r="A260" s="285"/>
      <c r="B260" s="82"/>
      <c r="C260" s="47"/>
      <c r="D260" s="288"/>
      <c r="E260" s="49"/>
      <c r="F260" s="52"/>
      <c r="G260" s="49"/>
      <c r="H260" s="288"/>
      <c r="I260" s="49"/>
      <c r="J260" s="52"/>
      <c r="K260" s="49"/>
      <c r="L260" s="288"/>
      <c r="M260" s="49"/>
      <c r="N260" s="52"/>
      <c r="O260" s="49"/>
      <c r="P260" s="288"/>
      <c r="Q260" s="49"/>
      <c r="R260" s="52"/>
      <c r="S260" s="49"/>
      <c r="T260" s="288"/>
      <c r="U260" s="49"/>
      <c r="V260" s="52"/>
      <c r="W260" s="49"/>
      <c r="X260" s="288"/>
      <c r="Y260" s="49"/>
      <c r="Z260" s="52"/>
      <c r="AA260" s="49"/>
      <c r="AB260" s="288"/>
      <c r="AC260" s="49"/>
      <c r="AD260" s="52"/>
      <c r="AE260" s="49"/>
      <c r="AF260" s="288"/>
      <c r="AG260" s="49"/>
      <c r="AH260" s="52"/>
      <c r="AI260" s="49"/>
      <c r="AJ260" s="288"/>
      <c r="AK260" s="49"/>
      <c r="AL260" s="52"/>
      <c r="AM260" s="49"/>
      <c r="AN260" s="288"/>
      <c r="AO260" s="49"/>
      <c r="AP260" s="52"/>
      <c r="AQ260" s="49"/>
      <c r="AR260" s="288"/>
      <c r="AS260" s="49"/>
      <c r="AT260" s="52"/>
      <c r="AU260" s="49"/>
      <c r="AV260" s="288"/>
      <c r="AW260" s="49"/>
      <c r="AX260" s="52"/>
      <c r="AY260" s="49"/>
      <c r="AZ260" s="288"/>
      <c r="BA260" s="49"/>
      <c r="BB260" s="289"/>
    </row>
    <row r="261" hidden="true">
      <c r="A261" s="300"/>
      <c r="B261" s="301"/>
      <c r="C261" s="302"/>
      <c r="D261" s="303"/>
      <c r="E261" s="303"/>
      <c r="F261" s="303"/>
      <c r="G261" s="303"/>
      <c r="H261" s="303"/>
      <c r="I261" s="303"/>
      <c r="J261" s="303"/>
      <c r="K261" s="303"/>
      <c r="L261" s="303"/>
      <c r="M261" s="303"/>
      <c r="N261" s="303"/>
      <c r="O261" s="303"/>
      <c r="P261" s="303"/>
      <c r="Q261" s="303"/>
      <c r="R261" s="303"/>
      <c r="S261" s="303"/>
      <c r="T261" s="303"/>
      <c r="U261" s="303"/>
      <c r="V261" s="303"/>
      <c r="W261" s="303"/>
      <c r="X261" s="303"/>
      <c r="Y261" s="303"/>
      <c r="Z261" s="303"/>
      <c r="AA261" s="303"/>
      <c r="AB261" s="303"/>
      <c r="AC261" s="303"/>
      <c r="AD261" s="303"/>
      <c r="AE261" s="303"/>
      <c r="AF261" s="303"/>
      <c r="AG261" s="303"/>
      <c r="AH261" s="303"/>
      <c r="AI261" s="303"/>
      <c r="AJ261" s="303"/>
      <c r="AK261" s="303"/>
      <c r="AL261" s="303"/>
      <c r="AM261" s="303"/>
      <c r="AN261" s="303"/>
      <c r="AO261" s="303"/>
      <c r="AP261" s="303"/>
      <c r="AQ261" s="303"/>
      <c r="AR261" s="303"/>
      <c r="AS261" s="303"/>
      <c r="AT261" s="303"/>
      <c r="AU261" s="303"/>
      <c r="AV261" s="303"/>
      <c r="AW261" s="303"/>
      <c r="AX261" s="303"/>
      <c r="AY261" s="303"/>
      <c r="AZ261" s="303"/>
      <c r="BA261" s="303"/>
      <c r="BB261" s="304"/>
    </row>
    <row r="262" hidden="true">
      <c r="A262" s="333"/>
      <c r="B262" s="334"/>
      <c r="C262" s="335"/>
      <c r="D262" s="297"/>
      <c r="E262" s="297"/>
      <c r="F262" s="297"/>
      <c r="G262" s="297"/>
      <c r="H262" s="297"/>
      <c r="I262" s="297"/>
      <c r="J262" s="297"/>
      <c r="K262" s="297"/>
      <c r="L262" s="297"/>
      <c r="M262" s="297"/>
      <c r="N262" s="297"/>
      <c r="O262" s="297"/>
      <c r="P262" s="297"/>
      <c r="Q262" s="297"/>
      <c r="R262" s="297"/>
      <c r="S262" s="297"/>
      <c r="T262" s="297"/>
      <c r="U262" s="297"/>
      <c r="V262" s="297"/>
      <c r="W262" s="297"/>
      <c r="X262" s="297"/>
      <c r="Y262" s="297"/>
      <c r="Z262" s="297"/>
      <c r="AA262" s="297"/>
      <c r="AB262" s="297"/>
      <c r="AC262" s="297"/>
      <c r="AD262" s="297"/>
      <c r="AE262" s="297"/>
      <c r="AF262" s="297"/>
      <c r="AG262" s="297"/>
      <c r="AH262" s="297"/>
      <c r="AI262" s="297"/>
      <c r="AJ262" s="297"/>
      <c r="AK262" s="297"/>
      <c r="AL262" s="297"/>
      <c r="AM262" s="297"/>
      <c r="AN262" s="297"/>
      <c r="AO262" s="297"/>
      <c r="AP262" s="297"/>
      <c r="AQ262" s="297"/>
      <c r="AR262" s="297"/>
      <c r="AS262" s="297"/>
      <c r="AT262" s="297"/>
      <c r="AU262" s="297"/>
      <c r="AV262" s="297"/>
      <c r="AW262" s="297"/>
      <c r="AX262" s="297"/>
      <c r="AY262" s="297"/>
      <c r="AZ262" s="297"/>
      <c r="BA262" s="297"/>
      <c r="BB262" s="298"/>
    </row>
    <row r="263" customHeight="true" ht="15.0">
      <c r="A263" s="163" t="s">
        <v>38</v>
      </c>
      <c r="B263" s="164"/>
      <c r="C263" s="164"/>
      <c r="D263" s="164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4"/>
      <c r="U263" s="164"/>
      <c r="V263" s="164"/>
      <c r="W263" s="164"/>
      <c r="X263" s="164"/>
      <c r="Y263" s="164"/>
      <c r="Z263" s="164"/>
      <c r="AA263" s="164"/>
      <c r="AB263" s="164"/>
      <c r="AC263" s="164"/>
      <c r="AD263" s="164"/>
      <c r="AE263" s="164"/>
      <c r="AF263" s="164"/>
      <c r="AG263" s="164"/>
      <c r="AH263" s="164"/>
      <c r="AI263" s="164"/>
      <c r="AJ263" s="164"/>
      <c r="AK263" s="164"/>
      <c r="AL263" s="164"/>
      <c r="AM263" s="164"/>
      <c r="AN263" s="164"/>
      <c r="AO263" s="164"/>
      <c r="AP263" s="164"/>
      <c r="AQ263" s="164"/>
      <c r="AR263" s="164"/>
      <c r="AS263" s="164"/>
      <c r="AT263" s="164"/>
      <c r="AU263" s="164"/>
      <c r="AV263" s="164"/>
      <c r="AW263" s="164"/>
      <c r="AX263" s="164"/>
      <c r="AY263" s="164"/>
      <c r="AZ263" s="164"/>
      <c r="BA263" s="164"/>
      <c r="BB263" s="164"/>
    </row>
    <row r="264" customHeight="true" ht="15.0">
      <c r="A264" s="165" t="s">
        <v>24</v>
      </c>
      <c r="B264" s="38" t="s">
        <v>25</v>
      </c>
      <c r="C264" s="69" t="n">
        <v>13.0</v>
      </c>
      <c r="D264" s="74" t="n">
        <v>0.0</v>
      </c>
      <c r="E264" s="70"/>
      <c r="F264" s="70" t="n">
        <v>0.0</v>
      </c>
      <c r="G264" s="71"/>
      <c r="H264" s="74" t="n">
        <v>0.0</v>
      </c>
      <c r="I264" s="70"/>
      <c r="J264" s="70" t="n">
        <v>0.0</v>
      </c>
      <c r="K264" s="71"/>
      <c r="L264" s="74" t="n">
        <v>0.0</v>
      </c>
      <c r="M264" s="70"/>
      <c r="N264" s="70" t="n">
        <v>0.0</v>
      </c>
      <c r="O264" s="71"/>
      <c r="P264" s="74" t="n">
        <v>0.0</v>
      </c>
      <c r="Q264" s="70"/>
      <c r="R264" s="70" t="n">
        <v>0.0</v>
      </c>
      <c r="S264" s="71"/>
      <c r="T264" s="74" t="n">
        <v>0.0</v>
      </c>
      <c r="U264" s="70"/>
      <c r="V264" s="70" t="n">
        <v>0.0</v>
      </c>
      <c r="W264" s="71"/>
      <c r="X264" s="74" t="n">
        <v>0.0</v>
      </c>
      <c r="Y264" s="70"/>
      <c r="Z264" s="70" t="n">
        <v>0.0</v>
      </c>
      <c r="AA264" s="71"/>
      <c r="AB264" s="74" t="n">
        <v>0.0</v>
      </c>
      <c r="AC264" s="70"/>
      <c r="AD264" s="70" t="n">
        <v>0.0</v>
      </c>
      <c r="AE264" s="71"/>
      <c r="AF264" s="336" t="n">
        <v>0.0</v>
      </c>
      <c r="AG264" s="70"/>
      <c r="AH264" s="337" t="n">
        <v>0.0</v>
      </c>
      <c r="AI264" s="71"/>
      <c r="AJ264" s="74" t="n">
        <v>0.0</v>
      </c>
      <c r="AK264" s="70"/>
      <c r="AL264" s="70" t="n">
        <v>0.0</v>
      </c>
      <c r="AM264" s="71"/>
      <c r="AN264" s="74" t="n">
        <v>0.0</v>
      </c>
      <c r="AO264" s="70"/>
      <c r="AP264" s="70" t="n">
        <v>0.0</v>
      </c>
      <c r="AQ264" s="71"/>
      <c r="AR264" s="74" t="n">
        <v>0.0</v>
      </c>
      <c r="AS264" s="70"/>
      <c r="AT264" s="70" t="n">
        <v>0.0</v>
      </c>
      <c r="AU264" s="71"/>
      <c r="AV264" s="74" t="n">
        <v>0.0</v>
      </c>
      <c r="AW264" s="70"/>
      <c r="AX264" s="70" t="n">
        <v>0.0</v>
      </c>
      <c r="AY264" s="71"/>
      <c r="AZ264" s="74">
        <f>D264+H264+L264+P264+T264+X264+AB264+AF264+AJ264+AN264+AR264+AV264</f>
      </c>
      <c r="BA264" s="70"/>
      <c r="BB264" s="75">
        <f>F264+J264+N264+R264+V264+Z264+AD264+AH264+AL264+AP264+AT264+AX264</f>
      </c>
    </row>
    <row r="265" customHeight="true" ht="15.0">
      <c r="A265" s="28"/>
      <c r="B265" s="38"/>
      <c r="C265" s="39" t="n">
        <v>12.0</v>
      </c>
      <c r="D265" s="74" t="n">
        <v>0.0</v>
      </c>
      <c r="E265" s="40"/>
      <c r="F265" s="70" t="n">
        <v>0.0</v>
      </c>
      <c r="G265" s="41"/>
      <c r="H265" s="74" t="n">
        <v>0.0</v>
      </c>
      <c r="I265" s="40"/>
      <c r="J265" s="70" t="n">
        <v>0.0</v>
      </c>
      <c r="K265" s="41"/>
      <c r="L265" s="74" t="n">
        <v>0.0</v>
      </c>
      <c r="M265" s="40"/>
      <c r="N265" s="70" t="n">
        <v>0.0</v>
      </c>
      <c r="O265" s="41"/>
      <c r="P265" s="74" t="n">
        <v>0.0</v>
      </c>
      <c r="Q265" s="40"/>
      <c r="R265" s="70" t="n">
        <v>0.0</v>
      </c>
      <c r="S265" s="41"/>
      <c r="T265" s="74" t="n">
        <v>0.0</v>
      </c>
      <c r="U265" s="40"/>
      <c r="V265" s="70" t="n">
        <v>0.0</v>
      </c>
      <c r="W265" s="41"/>
      <c r="X265" s="74" t="n">
        <v>0.0</v>
      </c>
      <c r="Y265" s="40"/>
      <c r="Z265" s="70" t="n">
        <v>0.0</v>
      </c>
      <c r="AA265" s="41"/>
      <c r="AB265" s="74" t="n">
        <v>0.0</v>
      </c>
      <c r="AC265" s="40"/>
      <c r="AD265" s="70" t="n">
        <v>0.0</v>
      </c>
      <c r="AE265" s="41"/>
      <c r="AF265" s="338" t="n">
        <v>0.0</v>
      </c>
      <c r="AG265" s="40"/>
      <c r="AH265" s="339" t="n">
        <v>0.0</v>
      </c>
      <c r="AI265" s="41"/>
      <c r="AJ265" s="74" t="n">
        <v>0.0</v>
      </c>
      <c r="AK265" s="40"/>
      <c r="AL265" s="70" t="n">
        <v>0.0</v>
      </c>
      <c r="AM265" s="41"/>
      <c r="AN265" s="74" t="n">
        <v>0.0</v>
      </c>
      <c r="AO265" s="40"/>
      <c r="AP265" s="70" t="n">
        <v>0.0</v>
      </c>
      <c r="AQ265" s="41"/>
      <c r="AR265" s="74" t="n">
        <v>0.0</v>
      </c>
      <c r="AS265" s="40"/>
      <c r="AT265" s="70" t="n">
        <v>0.0</v>
      </c>
      <c r="AU265" s="41"/>
      <c r="AV265" s="74" t="n">
        <v>0.0</v>
      </c>
      <c r="AW265" s="40"/>
      <c r="AX265" s="70" t="n">
        <v>0.0</v>
      </c>
      <c r="AY265" s="41"/>
      <c r="AZ265" s="44">
        <f>D265+H265+L265+P265+T265+X265+AB265+AF265+AJ265+AN265+AR265+AV265</f>
      </c>
      <c r="BA265" s="40"/>
      <c r="BB265" s="45">
        <f>F265+J265+N265+R265+V265+Z265+AD265+AH265+AL265+AP265+AT265+AX265</f>
      </c>
    </row>
    <row r="266" customHeight="true" ht="15.0">
      <c r="A266" s="28"/>
      <c r="B266" s="46"/>
      <c r="C266" s="47" t="n">
        <v>11.0</v>
      </c>
      <c r="D266" s="74" t="n">
        <v>0.0</v>
      </c>
      <c r="E266" s="48"/>
      <c r="F266" s="70" t="n">
        <v>0.0</v>
      </c>
      <c r="G266" s="49"/>
      <c r="H266" s="74" t="n">
        <v>0.0</v>
      </c>
      <c r="I266" s="48"/>
      <c r="J266" s="70" t="n">
        <v>0.0</v>
      </c>
      <c r="K266" s="49"/>
      <c r="L266" s="74" t="n">
        <v>0.0</v>
      </c>
      <c r="M266" s="48"/>
      <c r="N266" s="70" t="n">
        <v>0.0</v>
      </c>
      <c r="O266" s="49"/>
      <c r="P266" s="74" t="n">
        <v>0.0</v>
      </c>
      <c r="Q266" s="48"/>
      <c r="R266" s="70" t="n">
        <v>0.0</v>
      </c>
      <c r="S266" s="49"/>
      <c r="T266" s="74" t="n">
        <v>0.0</v>
      </c>
      <c r="U266" s="48"/>
      <c r="V266" s="70" t="n">
        <v>0.0</v>
      </c>
      <c r="W266" s="49"/>
      <c r="X266" s="74" t="n">
        <v>0.0</v>
      </c>
      <c r="Y266" s="48"/>
      <c r="Z266" s="70" t="n">
        <v>0.0</v>
      </c>
      <c r="AA266" s="49"/>
      <c r="AB266" s="74" t="n">
        <v>0.0</v>
      </c>
      <c r="AC266" s="48"/>
      <c r="AD266" s="70" t="n">
        <v>0.0</v>
      </c>
      <c r="AE266" s="49"/>
      <c r="AF266" s="340" t="n">
        <v>0.0</v>
      </c>
      <c r="AG266" s="48"/>
      <c r="AH266" s="341" t="n">
        <v>0.0</v>
      </c>
      <c r="AI266" s="49"/>
      <c r="AJ266" s="74" t="n">
        <v>0.0</v>
      </c>
      <c r="AK266" s="48"/>
      <c r="AL266" s="70" t="n">
        <v>0.0</v>
      </c>
      <c r="AM266" s="49"/>
      <c r="AN266" s="74" t="n">
        <v>0.0</v>
      </c>
      <c r="AO266" s="48"/>
      <c r="AP266" s="70" t="n">
        <v>0.0</v>
      </c>
      <c r="AQ266" s="49"/>
      <c r="AR266" s="74" t="n">
        <v>0.0</v>
      </c>
      <c r="AS266" s="48"/>
      <c r="AT266" s="70" t="n">
        <v>0.0</v>
      </c>
      <c r="AU266" s="49"/>
      <c r="AV266" s="74" t="n">
        <v>0.0</v>
      </c>
      <c r="AW266" s="48"/>
      <c r="AX266" s="70" t="n">
        <v>0.0</v>
      </c>
      <c r="AY266" s="49"/>
      <c r="AZ266" s="52">
        <f>D266+H266+L266+P266+T266+X266+AB266+AF266+AJ266+AN266+AR266+AV266</f>
      </c>
      <c r="BA266" s="48"/>
      <c r="BB266" s="53">
        <f>F266+J266+N266+R266+V266+Z266+AD266+AH266+AL266+AP266+AT266+AX266</f>
      </c>
    </row>
    <row r="267" customHeight="true" ht="15.0">
      <c r="A267" s="28"/>
      <c r="B267" s="29" t="s">
        <v>26</v>
      </c>
      <c r="C267" s="30" t="n">
        <v>10.0</v>
      </c>
      <c r="D267" s="74" t="n">
        <v>0.0</v>
      </c>
      <c r="E267" s="32"/>
      <c r="F267" s="70" t="n">
        <v>0.0</v>
      </c>
      <c r="G267" s="33"/>
      <c r="H267" s="74" t="n">
        <v>0.0</v>
      </c>
      <c r="I267" s="32"/>
      <c r="J267" s="70" t="n">
        <v>0.0</v>
      </c>
      <c r="K267" s="33"/>
      <c r="L267" s="74" t="n">
        <v>0.0</v>
      </c>
      <c r="M267" s="32"/>
      <c r="N267" s="70" t="n">
        <v>0.0</v>
      </c>
      <c r="O267" s="33"/>
      <c r="P267" s="74" t="n">
        <v>0.0</v>
      </c>
      <c r="Q267" s="32"/>
      <c r="R267" s="70" t="n">
        <v>0.0</v>
      </c>
      <c r="S267" s="33"/>
      <c r="T267" s="74" t="n">
        <v>0.0</v>
      </c>
      <c r="U267" s="32"/>
      <c r="V267" s="70" t="n">
        <v>0.0</v>
      </c>
      <c r="W267" s="33"/>
      <c r="X267" s="74" t="n">
        <v>0.0</v>
      </c>
      <c r="Y267" s="32"/>
      <c r="Z267" s="70" t="n">
        <v>0.0</v>
      </c>
      <c r="AA267" s="33"/>
      <c r="AB267" s="74" t="n">
        <v>0.0</v>
      </c>
      <c r="AC267" s="32"/>
      <c r="AD267" s="70" t="n">
        <v>0.0</v>
      </c>
      <c r="AE267" s="33"/>
      <c r="AF267" s="342" t="n">
        <v>0.0</v>
      </c>
      <c r="AG267" s="32"/>
      <c r="AH267" s="343" t="n">
        <v>0.0</v>
      </c>
      <c r="AI267" s="33"/>
      <c r="AJ267" s="74" t="n">
        <v>0.0</v>
      </c>
      <c r="AK267" s="32"/>
      <c r="AL267" s="70" t="n">
        <v>0.0</v>
      </c>
      <c r="AM267" s="33"/>
      <c r="AN267" s="74" t="n">
        <v>0.0</v>
      </c>
      <c r="AO267" s="32"/>
      <c r="AP267" s="70" t="n">
        <v>0.0</v>
      </c>
      <c r="AQ267" s="33"/>
      <c r="AR267" s="74" t="n">
        <v>0.0</v>
      </c>
      <c r="AS267" s="32"/>
      <c r="AT267" s="70" t="n">
        <v>0.0</v>
      </c>
      <c r="AU267" s="33"/>
      <c r="AV267" s="74" t="n">
        <v>0.0</v>
      </c>
      <c r="AW267" s="32"/>
      <c r="AX267" s="70" t="n">
        <v>0.0</v>
      </c>
      <c r="AY267" s="33"/>
      <c r="AZ267" s="31">
        <f>D267+H267+L267+P267+T267+X267+AB267+AF267+AJ267+AN267+AR267+AV267</f>
      </c>
      <c r="BA267" s="32"/>
      <c r="BB267" s="36">
        <f>F267+J267+N267+R267+V267+Z267+AD267+AH267+AL267+AP267+AT267+AX267</f>
      </c>
    </row>
    <row r="268" customHeight="true" ht="15.0">
      <c r="A268" s="28"/>
      <c r="B268" s="38"/>
      <c r="C268" s="39" t="n">
        <v>9.0</v>
      </c>
      <c r="D268" s="74" t="n">
        <v>0.0</v>
      </c>
      <c r="E268" s="40"/>
      <c r="F268" s="70" t="n">
        <v>0.0</v>
      </c>
      <c r="G268" s="41"/>
      <c r="H268" s="74" t="n">
        <v>0.0</v>
      </c>
      <c r="I268" s="40"/>
      <c r="J268" s="70" t="n">
        <v>0.0</v>
      </c>
      <c r="K268" s="41"/>
      <c r="L268" s="74" t="n">
        <v>0.0</v>
      </c>
      <c r="M268" s="40"/>
      <c r="N268" s="70" t="n">
        <v>0.0</v>
      </c>
      <c r="O268" s="41"/>
      <c r="P268" s="74" t="n">
        <v>0.0</v>
      </c>
      <c r="Q268" s="40"/>
      <c r="R268" s="70" t="n">
        <v>0.0</v>
      </c>
      <c r="S268" s="41"/>
      <c r="T268" s="74" t="n">
        <v>0.0</v>
      </c>
      <c r="U268" s="40"/>
      <c r="V268" s="70" t="n">
        <v>0.0</v>
      </c>
      <c r="W268" s="41"/>
      <c r="X268" s="74" t="n">
        <v>0.0</v>
      </c>
      <c r="Y268" s="40"/>
      <c r="Z268" s="70" t="n">
        <v>0.0</v>
      </c>
      <c r="AA268" s="41"/>
      <c r="AB268" s="74" t="n">
        <v>0.0</v>
      </c>
      <c r="AC268" s="40"/>
      <c r="AD268" s="70" t="n">
        <v>0.0</v>
      </c>
      <c r="AE268" s="41"/>
      <c r="AF268" s="344" t="n">
        <v>0.0</v>
      </c>
      <c r="AG268" s="40"/>
      <c r="AH268" s="345" t="n">
        <v>0.0</v>
      </c>
      <c r="AI268" s="41"/>
      <c r="AJ268" s="74" t="n">
        <v>0.0</v>
      </c>
      <c r="AK268" s="40"/>
      <c r="AL268" s="70" t="n">
        <v>0.0</v>
      </c>
      <c r="AM268" s="41"/>
      <c r="AN268" s="74" t="n">
        <v>0.0</v>
      </c>
      <c r="AO268" s="40"/>
      <c r="AP268" s="70" t="n">
        <v>0.0</v>
      </c>
      <c r="AQ268" s="41"/>
      <c r="AR268" s="74" t="n">
        <v>0.0</v>
      </c>
      <c r="AS268" s="40"/>
      <c r="AT268" s="70" t="n">
        <v>0.0</v>
      </c>
      <c r="AU268" s="41"/>
      <c r="AV268" s="74" t="n">
        <v>0.0</v>
      </c>
      <c r="AW268" s="40"/>
      <c r="AX268" s="70" t="n">
        <v>0.0</v>
      </c>
      <c r="AY268" s="41"/>
      <c r="AZ268" s="44">
        <f>D268+H268+L268+P268+T268+X268+AB268+AF268+AJ268+AN268+AR268+AV268</f>
      </c>
      <c r="BA268" s="40"/>
      <c r="BB268" s="45">
        <f>F268+J268+N268+R268+V268+Z268+AD268+AH268+AL268+AP268+AT268+AX268</f>
      </c>
    </row>
    <row r="269" customHeight="true" ht="15.0">
      <c r="A269" s="28"/>
      <c r="B269" s="38"/>
      <c r="C269" s="39" t="n">
        <v>8.0</v>
      </c>
      <c r="D269" s="74" t="n">
        <v>0.0</v>
      </c>
      <c r="E269" s="40"/>
      <c r="F269" s="70" t="n">
        <v>0.0</v>
      </c>
      <c r="G269" s="41"/>
      <c r="H269" s="74" t="n">
        <v>0.0</v>
      </c>
      <c r="I269" s="40"/>
      <c r="J269" s="70" t="n">
        <v>0.0</v>
      </c>
      <c r="K269" s="41"/>
      <c r="L269" s="74" t="n">
        <v>0.0</v>
      </c>
      <c r="M269" s="40"/>
      <c r="N269" s="70" t="n">
        <v>0.0</v>
      </c>
      <c r="O269" s="41"/>
      <c r="P269" s="74" t="n">
        <v>0.0</v>
      </c>
      <c r="Q269" s="40"/>
      <c r="R269" s="70" t="n">
        <v>0.0</v>
      </c>
      <c r="S269" s="41"/>
      <c r="T269" s="74" t="n">
        <v>0.0</v>
      </c>
      <c r="U269" s="40"/>
      <c r="V269" s="70" t="n">
        <v>0.0</v>
      </c>
      <c r="W269" s="41"/>
      <c r="X269" s="74" t="n">
        <v>0.0</v>
      </c>
      <c r="Y269" s="40"/>
      <c r="Z269" s="70" t="n">
        <v>0.0</v>
      </c>
      <c r="AA269" s="41"/>
      <c r="AB269" s="74" t="n">
        <v>0.0</v>
      </c>
      <c r="AC269" s="40"/>
      <c r="AD269" s="70" t="n">
        <v>0.0</v>
      </c>
      <c r="AE269" s="41"/>
      <c r="AF269" s="346" t="n">
        <v>0.0</v>
      </c>
      <c r="AG269" s="40"/>
      <c r="AH269" s="347" t="n">
        <v>0.0</v>
      </c>
      <c r="AI269" s="41"/>
      <c r="AJ269" s="74" t="n">
        <v>0.0</v>
      </c>
      <c r="AK269" s="40"/>
      <c r="AL269" s="70" t="n">
        <v>0.0</v>
      </c>
      <c r="AM269" s="41"/>
      <c r="AN269" s="74" t="n">
        <v>0.0</v>
      </c>
      <c r="AO269" s="40"/>
      <c r="AP269" s="70" t="n">
        <v>0.0</v>
      </c>
      <c r="AQ269" s="41"/>
      <c r="AR269" s="74" t="n">
        <v>0.0</v>
      </c>
      <c r="AS269" s="40"/>
      <c r="AT269" s="70" t="n">
        <v>0.0</v>
      </c>
      <c r="AU269" s="41"/>
      <c r="AV269" s="74" t="n">
        <v>0.0</v>
      </c>
      <c r="AW269" s="40"/>
      <c r="AX269" s="70" t="n">
        <v>0.0</v>
      </c>
      <c r="AY269" s="41"/>
      <c r="AZ269" s="44">
        <f>D269+H269+L269+P269+T269+X269+AB269+AF269+AJ269+AN269+AR269+AV269</f>
      </c>
      <c r="BA269" s="40"/>
      <c r="BB269" s="45">
        <f>F269+J269+N269+R269+V269+Z269+AD269+AH269+AL269+AP269+AT269+AX269</f>
      </c>
    </row>
    <row r="270" customHeight="true" ht="15.0">
      <c r="A270" s="28"/>
      <c r="B270" s="38"/>
      <c r="C270" s="39" t="n">
        <v>7.0</v>
      </c>
      <c r="D270" s="74" t="n">
        <v>0.0</v>
      </c>
      <c r="E270" s="40"/>
      <c r="F270" s="70" t="n">
        <v>0.0</v>
      </c>
      <c r="G270" s="41"/>
      <c r="H270" s="74" t="n">
        <v>0.0</v>
      </c>
      <c r="I270" s="40"/>
      <c r="J270" s="70" t="n">
        <v>0.0</v>
      </c>
      <c r="K270" s="41"/>
      <c r="L270" s="74" t="n">
        <v>0.0</v>
      </c>
      <c r="M270" s="40"/>
      <c r="N270" s="70" t="n">
        <v>0.0</v>
      </c>
      <c r="O270" s="41"/>
      <c r="P270" s="74" t="n">
        <v>0.0</v>
      </c>
      <c r="Q270" s="40"/>
      <c r="R270" s="70" t="n">
        <v>0.0</v>
      </c>
      <c r="S270" s="41"/>
      <c r="T270" s="74" t="n">
        <v>0.0</v>
      </c>
      <c r="U270" s="40"/>
      <c r="V270" s="70" t="n">
        <v>0.0</v>
      </c>
      <c r="W270" s="41"/>
      <c r="X270" s="74" t="n">
        <v>0.0</v>
      </c>
      <c r="Y270" s="40"/>
      <c r="Z270" s="70" t="n">
        <v>0.0</v>
      </c>
      <c r="AA270" s="41"/>
      <c r="AB270" s="74" t="n">
        <v>0.0</v>
      </c>
      <c r="AC270" s="40"/>
      <c r="AD270" s="70" t="n">
        <v>0.0</v>
      </c>
      <c r="AE270" s="41"/>
      <c r="AF270" s="348" t="n">
        <v>0.0</v>
      </c>
      <c r="AG270" s="40"/>
      <c r="AH270" s="349" t="n">
        <v>0.0</v>
      </c>
      <c r="AI270" s="41"/>
      <c r="AJ270" s="74" t="n">
        <v>0.0</v>
      </c>
      <c r="AK270" s="40"/>
      <c r="AL270" s="70" t="n">
        <v>0.0</v>
      </c>
      <c r="AM270" s="41"/>
      <c r="AN270" s="74" t="n">
        <v>0.0</v>
      </c>
      <c r="AO270" s="40"/>
      <c r="AP270" s="70" t="n">
        <v>0.0</v>
      </c>
      <c r="AQ270" s="41"/>
      <c r="AR270" s="74" t="n">
        <v>0.0</v>
      </c>
      <c r="AS270" s="40"/>
      <c r="AT270" s="70" t="n">
        <v>0.0</v>
      </c>
      <c r="AU270" s="41"/>
      <c r="AV270" s="74" t="n">
        <v>0.0</v>
      </c>
      <c r="AW270" s="40"/>
      <c r="AX270" s="70" t="n">
        <v>0.0</v>
      </c>
      <c r="AY270" s="41"/>
      <c r="AZ270" s="44">
        <f>D270+H270+L270+P270+T270+X270+AB270+AF270+AJ270+AN270+AR270+AV270</f>
      </c>
      <c r="BA270" s="40"/>
      <c r="BB270" s="45">
        <f>F270+J270+N270+R270+V270+Z270+AD270+AH270+AL270+AP270+AT270+AX270</f>
      </c>
    </row>
    <row r="271" customHeight="true" ht="15.0">
      <c r="A271" s="28"/>
      <c r="B271" s="46"/>
      <c r="C271" s="62" t="n">
        <v>6.0</v>
      </c>
      <c r="D271" s="74" t="n">
        <v>0.0</v>
      </c>
      <c r="E271" s="63"/>
      <c r="F271" s="70" t="n">
        <v>0.0</v>
      </c>
      <c r="G271" s="64"/>
      <c r="H271" s="74" t="n">
        <v>0.0</v>
      </c>
      <c r="I271" s="63"/>
      <c r="J271" s="70" t="n">
        <v>0.0</v>
      </c>
      <c r="K271" s="64"/>
      <c r="L271" s="74" t="n">
        <v>0.0</v>
      </c>
      <c r="M271" s="63"/>
      <c r="N271" s="70" t="n">
        <v>0.0</v>
      </c>
      <c r="O271" s="64"/>
      <c r="P271" s="74" t="n">
        <v>0.0</v>
      </c>
      <c r="Q271" s="63"/>
      <c r="R271" s="70" t="n">
        <v>0.0</v>
      </c>
      <c r="S271" s="64"/>
      <c r="T271" s="74" t="n">
        <v>0.0</v>
      </c>
      <c r="U271" s="63"/>
      <c r="V271" s="70" t="n">
        <v>0.0</v>
      </c>
      <c r="W271" s="64"/>
      <c r="X271" s="74" t="n">
        <v>0.0</v>
      </c>
      <c r="Y271" s="63"/>
      <c r="Z271" s="70" t="n">
        <v>0.0</v>
      </c>
      <c r="AA271" s="64"/>
      <c r="AB271" s="74" t="n">
        <v>0.0</v>
      </c>
      <c r="AC271" s="63"/>
      <c r="AD271" s="70" t="n">
        <v>0.0</v>
      </c>
      <c r="AE271" s="64"/>
      <c r="AF271" s="350" t="n">
        <v>0.0</v>
      </c>
      <c r="AG271" s="63"/>
      <c r="AH271" s="351" t="n">
        <v>0.0</v>
      </c>
      <c r="AI271" s="64"/>
      <c r="AJ271" s="74" t="n">
        <v>0.0</v>
      </c>
      <c r="AK271" s="63"/>
      <c r="AL271" s="70" t="n">
        <v>0.0</v>
      </c>
      <c r="AM271" s="64"/>
      <c r="AN271" s="74" t="n">
        <v>0.0</v>
      </c>
      <c r="AO271" s="63"/>
      <c r="AP271" s="70" t="n">
        <v>0.0</v>
      </c>
      <c r="AQ271" s="64"/>
      <c r="AR271" s="74" t="n">
        <v>0.0</v>
      </c>
      <c r="AS271" s="63"/>
      <c r="AT271" s="70" t="n">
        <v>0.0</v>
      </c>
      <c r="AU271" s="64"/>
      <c r="AV271" s="74" t="n">
        <v>0.0</v>
      </c>
      <c r="AW271" s="63"/>
      <c r="AX271" s="70" t="n">
        <v>0.0</v>
      </c>
      <c r="AY271" s="64"/>
      <c r="AZ271" s="67">
        <f>D271+H271+L271+P271+T271+X271+AB271+AF271+AJ271+AN271+AR271+AV271</f>
      </c>
      <c r="BA271" s="63"/>
      <c r="BB271" s="68">
        <f>F271+J271+N271+R271+V271+Z271+AD271+AH271+AL271+AP271+AT271+AX271</f>
      </c>
    </row>
    <row r="272" customHeight="true" ht="15.0">
      <c r="A272" s="28"/>
      <c r="B272" s="29" t="s">
        <v>27</v>
      </c>
      <c r="C272" s="69" t="n">
        <v>5.0</v>
      </c>
      <c r="D272" s="74" t="n">
        <v>0.0</v>
      </c>
      <c r="E272" s="70"/>
      <c r="F272" s="70" t="n">
        <v>0.0</v>
      </c>
      <c r="G272" s="71"/>
      <c r="H272" s="74" t="n">
        <v>0.0</v>
      </c>
      <c r="I272" s="70"/>
      <c r="J272" s="70" t="n">
        <v>0.0</v>
      </c>
      <c r="K272" s="71"/>
      <c r="L272" s="74" t="n">
        <v>0.0</v>
      </c>
      <c r="M272" s="70"/>
      <c r="N272" s="70" t="n">
        <v>0.0</v>
      </c>
      <c r="O272" s="71"/>
      <c r="P272" s="74" t="n">
        <v>0.0</v>
      </c>
      <c r="Q272" s="70"/>
      <c r="R272" s="70" t="n">
        <v>0.0</v>
      </c>
      <c r="S272" s="71"/>
      <c r="T272" s="74" t="n">
        <v>0.0</v>
      </c>
      <c r="U272" s="70"/>
      <c r="V272" s="70" t="n">
        <v>0.0</v>
      </c>
      <c r="W272" s="71"/>
      <c r="X272" s="74" t="n">
        <v>0.0</v>
      </c>
      <c r="Y272" s="70"/>
      <c r="Z272" s="70" t="n">
        <v>0.0</v>
      </c>
      <c r="AA272" s="71"/>
      <c r="AB272" s="74" t="n">
        <v>0.0</v>
      </c>
      <c r="AC272" s="70"/>
      <c r="AD272" s="70" t="n">
        <v>0.0</v>
      </c>
      <c r="AE272" s="71"/>
      <c r="AF272" s="352" t="n">
        <v>0.0</v>
      </c>
      <c r="AG272" s="70"/>
      <c r="AH272" s="353" t="n">
        <v>0.0</v>
      </c>
      <c r="AI272" s="71"/>
      <c r="AJ272" s="74" t="n">
        <v>0.0</v>
      </c>
      <c r="AK272" s="70"/>
      <c r="AL272" s="70" t="n">
        <v>0.0</v>
      </c>
      <c r="AM272" s="71"/>
      <c r="AN272" s="74" t="n">
        <v>0.0</v>
      </c>
      <c r="AO272" s="70"/>
      <c r="AP272" s="70" t="n">
        <v>0.0</v>
      </c>
      <c r="AQ272" s="71"/>
      <c r="AR272" s="74" t="n">
        <v>0.0</v>
      </c>
      <c r="AS272" s="70"/>
      <c r="AT272" s="70" t="n">
        <v>0.0</v>
      </c>
      <c r="AU272" s="71"/>
      <c r="AV272" s="74" t="n">
        <v>0.0</v>
      </c>
      <c r="AW272" s="70"/>
      <c r="AX272" s="70" t="n">
        <v>0.0</v>
      </c>
      <c r="AY272" s="71"/>
      <c r="AZ272" s="74">
        <f>D272+H272+L272+P272+T272+X272+AB272+AF272+AJ272+AN272+AR272+AV272</f>
      </c>
      <c r="BA272" s="70"/>
      <c r="BB272" s="75">
        <f>F272+J272+N272+R272+V272+Z272+AD272+AH272+AL272+AP272+AT272+AX272</f>
      </c>
    </row>
    <row r="273" customHeight="true" ht="15.0">
      <c r="A273" s="28"/>
      <c r="B273" s="38"/>
      <c r="C273" s="39" t="n">
        <v>4.0</v>
      </c>
      <c r="D273" s="74" t="n">
        <v>0.0</v>
      </c>
      <c r="E273" s="40"/>
      <c r="F273" s="70" t="n">
        <v>0.0</v>
      </c>
      <c r="G273" s="41"/>
      <c r="H273" s="74" t="n">
        <v>0.0</v>
      </c>
      <c r="I273" s="40"/>
      <c r="J273" s="70" t="n">
        <v>0.0</v>
      </c>
      <c r="K273" s="41"/>
      <c r="L273" s="74" t="n">
        <v>0.0</v>
      </c>
      <c r="M273" s="40"/>
      <c r="N273" s="70" t="n">
        <v>0.0</v>
      </c>
      <c r="O273" s="41"/>
      <c r="P273" s="74" t="n">
        <v>0.0</v>
      </c>
      <c r="Q273" s="40"/>
      <c r="R273" s="70" t="n">
        <v>0.0</v>
      </c>
      <c r="S273" s="41"/>
      <c r="T273" s="74" t="n">
        <v>0.0</v>
      </c>
      <c r="U273" s="40"/>
      <c r="V273" s="70" t="n">
        <v>0.0</v>
      </c>
      <c r="W273" s="41"/>
      <c r="X273" s="74" t="n">
        <v>0.0</v>
      </c>
      <c r="Y273" s="40"/>
      <c r="Z273" s="70" t="n">
        <v>0.0</v>
      </c>
      <c r="AA273" s="41"/>
      <c r="AB273" s="74" t="n">
        <v>0.0</v>
      </c>
      <c r="AC273" s="40"/>
      <c r="AD273" s="70" t="n">
        <v>0.0</v>
      </c>
      <c r="AE273" s="41"/>
      <c r="AF273" s="354" t="n">
        <v>0.0</v>
      </c>
      <c r="AG273" s="40"/>
      <c r="AH273" s="355" t="n">
        <v>0.0</v>
      </c>
      <c r="AI273" s="41"/>
      <c r="AJ273" s="74" t="n">
        <v>0.0</v>
      </c>
      <c r="AK273" s="40"/>
      <c r="AL273" s="70" t="n">
        <v>0.0</v>
      </c>
      <c r="AM273" s="41"/>
      <c r="AN273" s="74" t="n">
        <v>0.0</v>
      </c>
      <c r="AO273" s="40"/>
      <c r="AP273" s="70" t="n">
        <v>0.0</v>
      </c>
      <c r="AQ273" s="41"/>
      <c r="AR273" s="74" t="n">
        <v>0.0</v>
      </c>
      <c r="AS273" s="40"/>
      <c r="AT273" s="70" t="n">
        <v>0.0</v>
      </c>
      <c r="AU273" s="41"/>
      <c r="AV273" s="74" t="n">
        <v>0.0</v>
      </c>
      <c r="AW273" s="40"/>
      <c r="AX273" s="70" t="n">
        <v>0.0</v>
      </c>
      <c r="AY273" s="41"/>
      <c r="AZ273" s="44">
        <f>D273+H273+L273+P273+T273+X273+AB273+AF273+AJ273+AN273+AR273+AV273</f>
      </c>
      <c r="BA273" s="40"/>
      <c r="BB273" s="45">
        <f>F273+J273+N273+R273+V273+Z273+AD273+AH273+AL273+AP273+AT273+AX273</f>
      </c>
    </row>
    <row r="274" customHeight="true" ht="15.0">
      <c r="A274" s="28"/>
      <c r="B274" s="38"/>
      <c r="C274" s="39" t="n">
        <v>3.0</v>
      </c>
      <c r="D274" s="74" t="n">
        <v>0.0</v>
      </c>
      <c r="E274" s="40"/>
      <c r="F274" s="70" t="n">
        <v>0.0</v>
      </c>
      <c r="G274" s="41"/>
      <c r="H274" s="74" t="n">
        <v>0.0</v>
      </c>
      <c r="I274" s="40"/>
      <c r="J274" s="70" t="n">
        <v>0.0</v>
      </c>
      <c r="K274" s="41"/>
      <c r="L274" s="74" t="n">
        <v>0.0</v>
      </c>
      <c r="M274" s="40"/>
      <c r="N274" s="70" t="n">
        <v>0.0</v>
      </c>
      <c r="O274" s="41"/>
      <c r="P274" s="74" t="n">
        <v>0.0</v>
      </c>
      <c r="Q274" s="40"/>
      <c r="R274" s="70" t="n">
        <v>0.0</v>
      </c>
      <c r="S274" s="41"/>
      <c r="T274" s="74" t="n">
        <v>0.0</v>
      </c>
      <c r="U274" s="40"/>
      <c r="V274" s="70" t="n">
        <v>0.0</v>
      </c>
      <c r="W274" s="41"/>
      <c r="X274" s="74" t="n">
        <v>0.0</v>
      </c>
      <c r="Y274" s="40"/>
      <c r="Z274" s="70" t="n">
        <v>0.0</v>
      </c>
      <c r="AA274" s="41"/>
      <c r="AB274" s="74" t="n">
        <v>0.0</v>
      </c>
      <c r="AC274" s="40"/>
      <c r="AD274" s="70" t="n">
        <v>0.0</v>
      </c>
      <c r="AE274" s="41"/>
      <c r="AF274" s="356" t="n">
        <v>0.0</v>
      </c>
      <c r="AG274" s="40"/>
      <c r="AH274" s="357" t="n">
        <v>0.0</v>
      </c>
      <c r="AI274" s="41"/>
      <c r="AJ274" s="74" t="n">
        <v>0.0</v>
      </c>
      <c r="AK274" s="40"/>
      <c r="AL274" s="70" t="n">
        <v>0.0</v>
      </c>
      <c r="AM274" s="41"/>
      <c r="AN274" s="74" t="n">
        <v>0.0</v>
      </c>
      <c r="AO274" s="40"/>
      <c r="AP274" s="70" t="n">
        <v>0.0</v>
      </c>
      <c r="AQ274" s="41"/>
      <c r="AR274" s="74" t="n">
        <v>0.0</v>
      </c>
      <c r="AS274" s="40"/>
      <c r="AT274" s="70" t="n">
        <v>0.0</v>
      </c>
      <c r="AU274" s="41"/>
      <c r="AV274" s="74" t="n">
        <v>0.0</v>
      </c>
      <c r="AW274" s="40"/>
      <c r="AX274" s="70" t="n">
        <v>0.0</v>
      </c>
      <c r="AY274" s="41"/>
      <c r="AZ274" s="44">
        <f>D274+H274+L274+P274+T274+X274+AB274+AF274+AJ274+AN274+AR274+AV274</f>
      </c>
      <c r="BA274" s="40"/>
      <c r="BB274" s="45">
        <f>F274+J274+N274+R274+V274+Z274+AD274+AH274+AL274+AP274+AT274+AX274</f>
      </c>
    </row>
    <row r="275" customHeight="true" ht="15.0">
      <c r="A275" s="28"/>
      <c r="B275" s="38"/>
      <c r="C275" s="39" t="n">
        <v>2.0</v>
      </c>
      <c r="D275" s="74" t="n">
        <v>0.0</v>
      </c>
      <c r="E275" s="40"/>
      <c r="F275" s="70" t="n">
        <v>0.0</v>
      </c>
      <c r="G275" s="41"/>
      <c r="H275" s="74" t="n">
        <v>0.0</v>
      </c>
      <c r="I275" s="40"/>
      <c r="J275" s="70" t="n">
        <v>0.0</v>
      </c>
      <c r="K275" s="41"/>
      <c r="L275" s="74" t="n">
        <v>0.0</v>
      </c>
      <c r="M275" s="40"/>
      <c r="N275" s="70" t="n">
        <v>0.0</v>
      </c>
      <c r="O275" s="41"/>
      <c r="P275" s="74" t="n">
        <v>0.0</v>
      </c>
      <c r="Q275" s="40"/>
      <c r="R275" s="70" t="n">
        <v>0.0</v>
      </c>
      <c r="S275" s="41"/>
      <c r="T275" s="74" t="n">
        <v>0.0</v>
      </c>
      <c r="U275" s="40"/>
      <c r="V275" s="70" t="n">
        <v>0.0</v>
      </c>
      <c r="W275" s="41"/>
      <c r="X275" s="74" t="n">
        <v>0.0</v>
      </c>
      <c r="Y275" s="40"/>
      <c r="Z275" s="70" t="n">
        <v>0.0</v>
      </c>
      <c r="AA275" s="41"/>
      <c r="AB275" s="74" t="n">
        <v>0.0</v>
      </c>
      <c r="AC275" s="40"/>
      <c r="AD275" s="70" t="n">
        <v>0.0</v>
      </c>
      <c r="AE275" s="41"/>
      <c r="AF275" s="358" t="n">
        <v>0.0</v>
      </c>
      <c r="AG275" s="40"/>
      <c r="AH275" s="359" t="n">
        <v>0.0</v>
      </c>
      <c r="AI275" s="41"/>
      <c r="AJ275" s="74" t="n">
        <v>0.0</v>
      </c>
      <c r="AK275" s="40"/>
      <c r="AL275" s="70" t="n">
        <v>0.0</v>
      </c>
      <c r="AM275" s="41"/>
      <c r="AN275" s="74" t="n">
        <v>0.0</v>
      </c>
      <c r="AO275" s="40"/>
      <c r="AP275" s="70" t="n">
        <v>0.0</v>
      </c>
      <c r="AQ275" s="41"/>
      <c r="AR275" s="74" t="n">
        <v>0.0</v>
      </c>
      <c r="AS275" s="40"/>
      <c r="AT275" s="70" t="n">
        <v>0.0</v>
      </c>
      <c r="AU275" s="41"/>
      <c r="AV275" s="74" t="n">
        <v>0.0</v>
      </c>
      <c r="AW275" s="40"/>
      <c r="AX275" s="70" t="n">
        <v>0.0</v>
      </c>
      <c r="AY275" s="41"/>
      <c r="AZ275" s="44">
        <f>D275+H275+L275+P275+T275+X275+AB275+AF275+AJ275+AN275+AR275+AV275</f>
      </c>
      <c r="BA275" s="40"/>
      <c r="BB275" s="45">
        <f>F275+J275+N275+R275+V275+Z275+AD275+AH275+AL275+AP275+AT275+AX275</f>
      </c>
    </row>
    <row r="276" customHeight="true" ht="15.0">
      <c r="A276" s="28"/>
      <c r="B276" s="82"/>
      <c r="C276" s="47" t="n">
        <v>1.0</v>
      </c>
      <c r="D276" s="74" t="n">
        <v>0.0</v>
      </c>
      <c r="E276" s="83"/>
      <c r="F276" s="70" t="n">
        <v>0.0</v>
      </c>
      <c r="G276" s="84"/>
      <c r="H276" s="74" t="n">
        <v>0.0</v>
      </c>
      <c r="I276" s="83"/>
      <c r="J276" s="70" t="n">
        <v>0.0</v>
      </c>
      <c r="K276" s="84"/>
      <c r="L276" s="74" t="n">
        <v>0.0</v>
      </c>
      <c r="M276" s="83"/>
      <c r="N276" s="70" t="n">
        <v>0.0</v>
      </c>
      <c r="O276" s="84"/>
      <c r="P276" s="74" t="n">
        <v>0.0</v>
      </c>
      <c r="Q276" s="83"/>
      <c r="R276" s="70" t="n">
        <v>0.0</v>
      </c>
      <c r="S276" s="84"/>
      <c r="T276" s="74" t="n">
        <v>0.0</v>
      </c>
      <c r="U276" s="83"/>
      <c r="V276" s="70" t="n">
        <v>0.0</v>
      </c>
      <c r="W276" s="84"/>
      <c r="X276" s="74" t="n">
        <v>0.0</v>
      </c>
      <c r="Y276" s="83"/>
      <c r="Z276" s="70" t="n">
        <v>0.0</v>
      </c>
      <c r="AA276" s="84"/>
      <c r="AB276" s="74" t="n">
        <v>0.0</v>
      </c>
      <c r="AC276" s="83"/>
      <c r="AD276" s="70" t="n">
        <v>0.0</v>
      </c>
      <c r="AE276" s="84"/>
      <c r="AF276" s="360" t="n">
        <v>0.0</v>
      </c>
      <c r="AG276" s="83"/>
      <c r="AH276" s="361" t="n">
        <v>0.0</v>
      </c>
      <c r="AI276" s="84"/>
      <c r="AJ276" s="74" t="n">
        <v>0.0</v>
      </c>
      <c r="AK276" s="83"/>
      <c r="AL276" s="70" t="n">
        <v>0.0</v>
      </c>
      <c r="AM276" s="84"/>
      <c r="AN276" s="74" t="n">
        <v>0.0</v>
      </c>
      <c r="AO276" s="83"/>
      <c r="AP276" s="70" t="n">
        <v>0.0</v>
      </c>
      <c r="AQ276" s="84"/>
      <c r="AR276" s="74" t="n">
        <v>0.0</v>
      </c>
      <c r="AS276" s="83"/>
      <c r="AT276" s="70" t="n">
        <v>0.0</v>
      </c>
      <c r="AU276" s="84"/>
      <c r="AV276" s="74" t="n">
        <v>0.0</v>
      </c>
      <c r="AW276" s="83"/>
      <c r="AX276" s="70" t="n">
        <v>0.0</v>
      </c>
      <c r="AY276" s="84"/>
      <c r="AZ276" s="87">
        <f>D276+H276+L276+P276+T276+X276+AB276+AF276+AJ276+AN276+AR276+AV276</f>
      </c>
      <c r="BA276" s="83"/>
      <c r="BB276" s="88">
        <f>F276+J276+N276+R276+V276+Z276+AD276+AH276+AL276+AP276+AT276+AX276</f>
      </c>
    </row>
    <row r="277" customHeight="true" ht="15.0">
      <c r="A277" s="192"/>
      <c r="B277" s="193" t="s">
        <v>28</v>
      </c>
      <c r="C277" s="194"/>
      <c r="D277" s="92">
        <f>SUM(D264:D276)</f>
      </c>
      <c r="E277" s="93">
        <f>SUM(E264:E276)</f>
      </c>
      <c r="F277" s="93">
        <f>SUM(F264:F276)</f>
      </c>
      <c r="G277" s="93">
        <f>SUM(G264:G276)</f>
      </c>
      <c r="H277" s="92">
        <f>SUM(H264:H276)</f>
      </c>
      <c r="I277" s="93">
        <f>SUM(I264:I276)</f>
      </c>
      <c r="J277" s="93">
        <f>SUM(J264:J276)</f>
      </c>
      <c r="K277" s="93">
        <f>SUM(K264:K276)</f>
      </c>
      <c r="L277" s="92">
        <f>SUM(L264:L276)</f>
      </c>
      <c r="M277" s="93">
        <f>SUM(M264:M276)</f>
      </c>
      <c r="N277" s="93">
        <f>SUM(N264:N276)</f>
      </c>
      <c r="O277" s="93">
        <f>SUM(O264:O276)</f>
      </c>
      <c r="P277" s="92">
        <f>SUM(P264:P276)</f>
      </c>
      <c r="Q277" s="93">
        <f>SUM(Q264:Q276)</f>
      </c>
      <c r="R277" s="93">
        <f>SUM(R264:R276)</f>
      </c>
      <c r="S277" s="93">
        <f>SUM(S264:S276)</f>
      </c>
      <c r="T277" s="92">
        <f>SUM(T264:T276)</f>
      </c>
      <c r="U277" s="93">
        <f>SUM(U264:U276)</f>
      </c>
      <c r="V277" s="93">
        <f>SUM(V264:V276)</f>
      </c>
      <c r="W277" s="93">
        <f>SUM(W264:W276)</f>
      </c>
      <c r="X277" s="92">
        <f>SUM(X264:X276)</f>
      </c>
      <c r="Y277" s="93">
        <f>SUM(Y264:Y276)</f>
      </c>
      <c r="Z277" s="93">
        <f>SUM(Z264:Z276)</f>
      </c>
      <c r="AA277" s="93">
        <f>SUM(AA264:AA276)</f>
      </c>
      <c r="AB277" s="92">
        <f>SUM(AB264:AB276)</f>
      </c>
      <c r="AC277" s="93">
        <f>SUM(AC264:AC276)</f>
      </c>
      <c r="AD277" s="93">
        <f>SUM(AD264:AD276)</f>
      </c>
      <c r="AE277" s="93">
        <f>SUM(AE264:AE276)</f>
      </c>
      <c r="AF277" s="92">
        <f>SUM(AF264:AF276)</f>
      </c>
      <c r="AG277" s="93">
        <f>SUM(AG264:AG276)</f>
      </c>
      <c r="AH277" s="93">
        <f>SUM(AH264:AH276)</f>
      </c>
      <c r="AI277" s="93">
        <f>SUM(AI264:AI276)</f>
      </c>
      <c r="AJ277" s="92">
        <f>SUM(AJ264:AJ276)</f>
      </c>
      <c r="AK277" s="93">
        <f>SUM(AK264:AK276)</f>
      </c>
      <c r="AL277" s="93">
        <f>SUM(AL264:AL276)</f>
      </c>
      <c r="AM277" s="93">
        <f>SUM(AM264:AM276)</f>
      </c>
      <c r="AN277" s="92">
        <f>SUM(AN264:AN276)</f>
      </c>
      <c r="AO277" s="93">
        <f>SUM(AO264:AO276)</f>
      </c>
      <c r="AP277" s="93">
        <f>SUM(AP264:AP276)</f>
      </c>
      <c r="AQ277" s="93">
        <f>SUM(AQ264:AQ276)</f>
      </c>
      <c r="AR277" s="92">
        <f>SUM(AR264:AR276)</f>
      </c>
      <c r="AS277" s="93">
        <f>SUM(AS264:AS276)</f>
      </c>
      <c r="AT277" s="93">
        <f>SUM(AT264:AT276)</f>
      </c>
      <c r="AU277" s="93">
        <f>SUM(AU264:AU276)</f>
      </c>
      <c r="AV277" s="92">
        <f>SUM(AV264:AV276)</f>
      </c>
      <c r="AW277" s="93">
        <f>SUM(AW264:AW276)</f>
      </c>
      <c r="AX277" s="93">
        <f>SUM(AX264:AX276)</f>
      </c>
      <c r="AY277" s="93">
        <f>SUM(AY264:AY276)</f>
      </c>
      <c r="AZ277" s="92">
        <f>SUM(AZ264:AZ276)</f>
      </c>
      <c r="BA277" s="93"/>
      <c r="BB277" s="94">
        <f>SUM(BB264:BB276)</f>
      </c>
    </row>
    <row r="278" customHeight="true" ht="15.0">
      <c r="A278" s="28" t="s">
        <v>29</v>
      </c>
      <c r="B278" s="195" t="s">
        <v>25</v>
      </c>
      <c r="C278" s="96" t="n">
        <v>13.0</v>
      </c>
      <c r="D278" s="97" t="n">
        <v>0.0</v>
      </c>
      <c r="E278" s="98"/>
      <c r="F278" s="98" t="n">
        <v>0.0</v>
      </c>
      <c r="G278" s="99"/>
      <c r="H278" s="97" t="n">
        <v>0.0</v>
      </c>
      <c r="I278" s="98"/>
      <c r="J278" s="98" t="n">
        <v>0.0</v>
      </c>
      <c r="K278" s="99"/>
      <c r="L278" s="97" t="n">
        <v>0.0</v>
      </c>
      <c r="M278" s="98"/>
      <c r="N278" s="98" t="n">
        <v>0.0</v>
      </c>
      <c r="O278" s="99"/>
      <c r="P278" s="97" t="n">
        <v>0.0</v>
      </c>
      <c r="Q278" s="98"/>
      <c r="R278" s="98" t="n">
        <v>0.0</v>
      </c>
      <c r="S278" s="99"/>
      <c r="T278" s="97" t="n">
        <v>0.0</v>
      </c>
      <c r="U278" s="98"/>
      <c r="V278" s="98" t="n">
        <v>0.0</v>
      </c>
      <c r="W278" s="99"/>
      <c r="X278" s="97" t="n">
        <v>0.0</v>
      </c>
      <c r="Y278" s="98"/>
      <c r="Z278" s="98" t="n">
        <v>0.0</v>
      </c>
      <c r="AA278" s="99"/>
      <c r="AB278" s="97" t="n">
        <v>0.0</v>
      </c>
      <c r="AC278" s="98"/>
      <c r="AD278" s="98" t="n">
        <v>0.0</v>
      </c>
      <c r="AE278" s="99"/>
      <c r="AF278" s="362" t="n">
        <v>0.0</v>
      </c>
      <c r="AG278" s="98"/>
      <c r="AH278" s="363" t="n">
        <v>0.0</v>
      </c>
      <c r="AI278" s="99"/>
      <c r="AJ278" s="97" t="n">
        <v>0.0</v>
      </c>
      <c r="AK278" s="98"/>
      <c r="AL278" s="98" t="n">
        <v>0.0</v>
      </c>
      <c r="AM278" s="99"/>
      <c r="AN278" s="97" t="n">
        <v>0.0</v>
      </c>
      <c r="AO278" s="98"/>
      <c r="AP278" s="98" t="n">
        <v>0.0</v>
      </c>
      <c r="AQ278" s="99"/>
      <c r="AR278" s="97" t="n">
        <v>0.0</v>
      </c>
      <c r="AS278" s="98"/>
      <c r="AT278" s="98" t="n">
        <v>0.0</v>
      </c>
      <c r="AU278" s="99"/>
      <c r="AV278" s="97" t="n">
        <v>0.0</v>
      </c>
      <c r="AW278" s="98"/>
      <c r="AX278" s="98" t="n">
        <v>0.0</v>
      </c>
      <c r="AY278" s="99"/>
      <c r="AZ278" s="97">
        <f>D278+H278+L278+P278+T278+X278+AB278+AF278+AJ278+AN278+AR278+AV278</f>
      </c>
      <c r="BA278" s="98"/>
      <c r="BB278" s="102">
        <f>F278+J278+N278+R278+V278+Z278+AD278+AH278+AL278+AP278+AT278+AX278</f>
      </c>
    </row>
    <row r="279" customHeight="true" ht="15.0">
      <c r="A279" s="28"/>
      <c r="B279" s="38"/>
      <c r="C279" s="39" t="n">
        <v>12.0</v>
      </c>
      <c r="D279" s="97" t="n">
        <v>0.0</v>
      </c>
      <c r="E279" s="40"/>
      <c r="F279" s="98" t="n">
        <v>0.0</v>
      </c>
      <c r="G279" s="41"/>
      <c r="H279" s="97" t="n">
        <v>0.0</v>
      </c>
      <c r="I279" s="40"/>
      <c r="J279" s="98" t="n">
        <v>0.0</v>
      </c>
      <c r="K279" s="41"/>
      <c r="L279" s="97" t="n">
        <v>0.0</v>
      </c>
      <c r="M279" s="40"/>
      <c r="N279" s="98" t="n">
        <v>0.0</v>
      </c>
      <c r="O279" s="41"/>
      <c r="P279" s="97" t="n">
        <v>0.0</v>
      </c>
      <c r="Q279" s="40"/>
      <c r="R279" s="98" t="n">
        <v>0.0</v>
      </c>
      <c r="S279" s="41"/>
      <c r="T279" s="97" t="n">
        <v>0.0</v>
      </c>
      <c r="U279" s="40"/>
      <c r="V279" s="98" t="n">
        <v>0.0</v>
      </c>
      <c r="W279" s="41"/>
      <c r="X279" s="97" t="n">
        <v>0.0</v>
      </c>
      <c r="Y279" s="40"/>
      <c r="Z279" s="98" t="n">
        <v>0.0</v>
      </c>
      <c r="AA279" s="41"/>
      <c r="AB279" s="97" t="n">
        <v>0.0</v>
      </c>
      <c r="AC279" s="40"/>
      <c r="AD279" s="98" t="n">
        <v>0.0</v>
      </c>
      <c r="AE279" s="41"/>
      <c r="AF279" s="364" t="n">
        <v>0.0</v>
      </c>
      <c r="AG279" s="40"/>
      <c r="AH279" s="365" t="n">
        <v>0.0</v>
      </c>
      <c r="AI279" s="41"/>
      <c r="AJ279" s="97" t="n">
        <v>0.0</v>
      </c>
      <c r="AK279" s="40"/>
      <c r="AL279" s="98" t="n">
        <v>0.0</v>
      </c>
      <c r="AM279" s="41"/>
      <c r="AN279" s="97" t="n">
        <v>0.0</v>
      </c>
      <c r="AO279" s="40"/>
      <c r="AP279" s="98" t="n">
        <v>0.0</v>
      </c>
      <c r="AQ279" s="41"/>
      <c r="AR279" s="97" t="n">
        <v>0.0</v>
      </c>
      <c r="AS279" s="40"/>
      <c r="AT279" s="98" t="n">
        <v>0.0</v>
      </c>
      <c r="AU279" s="41"/>
      <c r="AV279" s="97" t="n">
        <v>0.0</v>
      </c>
      <c r="AW279" s="40"/>
      <c r="AX279" s="98" t="n">
        <v>0.0</v>
      </c>
      <c r="AY279" s="41"/>
      <c r="AZ279" s="44">
        <f>D279+H279+L279+P279+T279+X279+AB279+AF279+AJ279+AN279+AR279+AV279</f>
      </c>
      <c r="BA279" s="40"/>
      <c r="BB279" s="45">
        <f>F279+J279+N279+R279+V279+Z279+AD279+AH279+AL279+AP279+AT279+AX279</f>
      </c>
    </row>
    <row r="280" customHeight="true" ht="15.0">
      <c r="A280" s="28"/>
      <c r="B280" s="46"/>
      <c r="C280" s="47" t="n">
        <v>11.0</v>
      </c>
      <c r="D280" s="97" t="n">
        <v>0.0</v>
      </c>
      <c r="E280" s="48"/>
      <c r="F280" s="98" t="n">
        <v>0.0</v>
      </c>
      <c r="G280" s="49"/>
      <c r="H280" s="97" t="n">
        <v>0.0</v>
      </c>
      <c r="I280" s="48"/>
      <c r="J280" s="98" t="n">
        <v>0.0</v>
      </c>
      <c r="K280" s="49"/>
      <c r="L280" s="97" t="n">
        <v>0.0</v>
      </c>
      <c r="M280" s="48"/>
      <c r="N280" s="98" t="n">
        <v>0.0</v>
      </c>
      <c r="O280" s="49"/>
      <c r="P280" s="97" t="n">
        <v>0.0</v>
      </c>
      <c r="Q280" s="48"/>
      <c r="R280" s="98" t="n">
        <v>0.0</v>
      </c>
      <c r="S280" s="49"/>
      <c r="T280" s="97" t="n">
        <v>0.0</v>
      </c>
      <c r="U280" s="48"/>
      <c r="V280" s="98" t="n">
        <v>0.0</v>
      </c>
      <c r="W280" s="49"/>
      <c r="X280" s="97" t="n">
        <v>0.0</v>
      </c>
      <c r="Y280" s="48"/>
      <c r="Z280" s="98" t="n">
        <v>0.0</v>
      </c>
      <c r="AA280" s="49"/>
      <c r="AB280" s="97" t="n">
        <v>0.0</v>
      </c>
      <c r="AC280" s="48"/>
      <c r="AD280" s="98" t="n">
        <v>0.0</v>
      </c>
      <c r="AE280" s="49"/>
      <c r="AF280" s="366" t="n">
        <v>0.0</v>
      </c>
      <c r="AG280" s="48"/>
      <c r="AH280" s="367" t="n">
        <v>0.0</v>
      </c>
      <c r="AI280" s="49"/>
      <c r="AJ280" s="97" t="n">
        <v>0.0</v>
      </c>
      <c r="AK280" s="48"/>
      <c r="AL280" s="98" t="n">
        <v>0.0</v>
      </c>
      <c r="AM280" s="49"/>
      <c r="AN280" s="97" t="n">
        <v>0.0</v>
      </c>
      <c r="AO280" s="48"/>
      <c r="AP280" s="98" t="n">
        <v>0.0</v>
      </c>
      <c r="AQ280" s="49"/>
      <c r="AR280" s="97" t="n">
        <v>0.0</v>
      </c>
      <c r="AS280" s="48"/>
      <c r="AT280" s="98" t="n">
        <v>0.0</v>
      </c>
      <c r="AU280" s="49"/>
      <c r="AV280" s="97" t="n">
        <v>0.0</v>
      </c>
      <c r="AW280" s="48"/>
      <c r="AX280" s="98" t="n">
        <v>0.0</v>
      </c>
      <c r="AY280" s="49"/>
      <c r="AZ280" s="52">
        <f>D280+H280+L280+P280+T280+X280+AB280+AF280+AJ280+AN280+AR280+AV280</f>
      </c>
      <c r="BA280" s="48"/>
      <c r="BB280" s="53">
        <f>F280+J280+N280+R280+V280+Z280+AD280+AH280+AL280+AP280+AT280+AX280</f>
      </c>
    </row>
    <row r="281" customHeight="true" ht="15.0">
      <c r="A281" s="28"/>
      <c r="B281" s="29" t="s">
        <v>26</v>
      </c>
      <c r="C281" s="30" t="n">
        <v>10.0</v>
      </c>
      <c r="D281" s="97" t="n">
        <v>0.0</v>
      </c>
      <c r="E281" s="32"/>
      <c r="F281" s="98" t="n">
        <v>0.0</v>
      </c>
      <c r="G281" s="33"/>
      <c r="H281" s="97" t="n">
        <v>0.0</v>
      </c>
      <c r="I281" s="32"/>
      <c r="J281" s="98" t="n">
        <v>0.0</v>
      </c>
      <c r="K281" s="33"/>
      <c r="L281" s="97" t="n">
        <v>0.0</v>
      </c>
      <c r="M281" s="32"/>
      <c r="N281" s="98" t="n">
        <v>0.0</v>
      </c>
      <c r="O281" s="33"/>
      <c r="P281" s="97" t="n">
        <v>0.0</v>
      </c>
      <c r="Q281" s="32"/>
      <c r="R281" s="98" t="n">
        <v>0.0</v>
      </c>
      <c r="S281" s="33"/>
      <c r="T281" s="97" t="n">
        <v>0.0</v>
      </c>
      <c r="U281" s="32"/>
      <c r="V281" s="98" t="n">
        <v>0.0</v>
      </c>
      <c r="W281" s="33"/>
      <c r="X281" s="97" t="n">
        <v>0.0</v>
      </c>
      <c r="Y281" s="32"/>
      <c r="Z281" s="98" t="n">
        <v>0.0</v>
      </c>
      <c r="AA281" s="33"/>
      <c r="AB281" s="97" t="n">
        <v>0.0</v>
      </c>
      <c r="AC281" s="32"/>
      <c r="AD281" s="98" t="n">
        <v>0.0</v>
      </c>
      <c r="AE281" s="33"/>
      <c r="AF281" s="368" t="n">
        <v>0.0</v>
      </c>
      <c r="AG281" s="32"/>
      <c r="AH281" s="369" t="n">
        <v>0.0</v>
      </c>
      <c r="AI281" s="33"/>
      <c r="AJ281" s="97" t="n">
        <v>0.0</v>
      </c>
      <c r="AK281" s="32"/>
      <c r="AL281" s="98" t="n">
        <v>0.0</v>
      </c>
      <c r="AM281" s="33"/>
      <c r="AN281" s="97" t="n">
        <v>0.0</v>
      </c>
      <c r="AO281" s="32"/>
      <c r="AP281" s="98" t="n">
        <v>0.0</v>
      </c>
      <c r="AQ281" s="33"/>
      <c r="AR281" s="97" t="n">
        <v>0.0</v>
      </c>
      <c r="AS281" s="32"/>
      <c r="AT281" s="98" t="n">
        <v>0.0</v>
      </c>
      <c r="AU281" s="33"/>
      <c r="AV281" s="97" t="n">
        <v>0.0</v>
      </c>
      <c r="AW281" s="32"/>
      <c r="AX281" s="98" t="n">
        <v>0.0</v>
      </c>
      <c r="AY281" s="33"/>
      <c r="AZ281" s="31">
        <f>D281+H281+L281+P281+T281+X281+AB281+AF281+AJ281+AN281+AR281+AV281</f>
      </c>
      <c r="BA281" s="32"/>
      <c r="BB281" s="36">
        <f>F281+J281+N281+R281+V281+Z281+AD281+AH281+AL281+AP281+AT281+AX281</f>
      </c>
    </row>
    <row r="282" customHeight="true" ht="15.0">
      <c r="A282" s="28"/>
      <c r="B282" s="38"/>
      <c r="C282" s="39" t="n">
        <v>9.0</v>
      </c>
      <c r="D282" s="97" t="n">
        <v>0.0</v>
      </c>
      <c r="E282" s="40"/>
      <c r="F282" s="98" t="n">
        <v>0.0</v>
      </c>
      <c r="G282" s="41"/>
      <c r="H282" s="97" t="n">
        <v>0.0</v>
      </c>
      <c r="I282" s="40"/>
      <c r="J282" s="98" t="n">
        <v>0.0</v>
      </c>
      <c r="K282" s="41"/>
      <c r="L282" s="97" t="n">
        <v>0.0</v>
      </c>
      <c r="M282" s="40"/>
      <c r="N282" s="98" t="n">
        <v>0.0</v>
      </c>
      <c r="O282" s="41"/>
      <c r="P282" s="97" t="n">
        <v>0.0</v>
      </c>
      <c r="Q282" s="40"/>
      <c r="R282" s="98" t="n">
        <v>0.0</v>
      </c>
      <c r="S282" s="41"/>
      <c r="T282" s="97" t="n">
        <v>0.0</v>
      </c>
      <c r="U282" s="40"/>
      <c r="V282" s="98" t="n">
        <v>0.0</v>
      </c>
      <c r="W282" s="41"/>
      <c r="X282" s="97" t="n">
        <v>0.0</v>
      </c>
      <c r="Y282" s="40"/>
      <c r="Z282" s="98" t="n">
        <v>0.0</v>
      </c>
      <c r="AA282" s="41"/>
      <c r="AB282" s="97" t="n">
        <v>0.0</v>
      </c>
      <c r="AC282" s="40"/>
      <c r="AD282" s="98" t="n">
        <v>0.0</v>
      </c>
      <c r="AE282" s="41"/>
      <c r="AF282" s="370" t="n">
        <v>0.0</v>
      </c>
      <c r="AG282" s="40"/>
      <c r="AH282" s="371" t="n">
        <v>0.0</v>
      </c>
      <c r="AI282" s="41"/>
      <c r="AJ282" s="97" t="n">
        <v>0.0</v>
      </c>
      <c r="AK282" s="40"/>
      <c r="AL282" s="98" t="n">
        <v>0.0</v>
      </c>
      <c r="AM282" s="41"/>
      <c r="AN282" s="97" t="n">
        <v>0.0</v>
      </c>
      <c r="AO282" s="40"/>
      <c r="AP282" s="98" t="n">
        <v>0.0</v>
      </c>
      <c r="AQ282" s="41"/>
      <c r="AR282" s="97" t="n">
        <v>0.0</v>
      </c>
      <c r="AS282" s="40"/>
      <c r="AT282" s="98" t="n">
        <v>0.0</v>
      </c>
      <c r="AU282" s="41"/>
      <c r="AV282" s="97" t="n">
        <v>0.0</v>
      </c>
      <c r="AW282" s="40"/>
      <c r="AX282" s="98" t="n">
        <v>0.0</v>
      </c>
      <c r="AY282" s="41"/>
      <c r="AZ282" s="44">
        <f>D282+H282+L282+P282+T282+X282+AB282+AF282+AJ282+AN282+AR282+AV282</f>
      </c>
      <c r="BA282" s="40"/>
      <c r="BB282" s="45">
        <f>F282+J282+N282+R282+V282+Z282+AD282+AH282+AL282+AP282+AT282+AX282</f>
      </c>
    </row>
    <row r="283" customHeight="true" ht="15.0">
      <c r="A283" s="28"/>
      <c r="B283" s="38"/>
      <c r="C283" s="39" t="n">
        <v>8.0</v>
      </c>
      <c r="D283" s="97" t="n">
        <v>0.0</v>
      </c>
      <c r="E283" s="40"/>
      <c r="F283" s="98" t="n">
        <v>0.0</v>
      </c>
      <c r="G283" s="41"/>
      <c r="H283" s="97" t="n">
        <v>0.0</v>
      </c>
      <c r="I283" s="40"/>
      <c r="J283" s="98" t="n">
        <v>0.0</v>
      </c>
      <c r="K283" s="41"/>
      <c r="L283" s="97" t="n">
        <v>0.0</v>
      </c>
      <c r="M283" s="40"/>
      <c r="N283" s="98" t="n">
        <v>0.0</v>
      </c>
      <c r="O283" s="41"/>
      <c r="P283" s="97" t="n">
        <v>0.0</v>
      </c>
      <c r="Q283" s="40"/>
      <c r="R283" s="98" t="n">
        <v>0.0</v>
      </c>
      <c r="S283" s="41"/>
      <c r="T283" s="97" t="n">
        <v>0.0</v>
      </c>
      <c r="U283" s="40"/>
      <c r="V283" s="98" t="n">
        <v>0.0</v>
      </c>
      <c r="W283" s="41"/>
      <c r="X283" s="97" t="n">
        <v>0.0</v>
      </c>
      <c r="Y283" s="40"/>
      <c r="Z283" s="98" t="n">
        <v>0.0</v>
      </c>
      <c r="AA283" s="41"/>
      <c r="AB283" s="97" t="n">
        <v>0.0</v>
      </c>
      <c r="AC283" s="40"/>
      <c r="AD283" s="98" t="n">
        <v>0.0</v>
      </c>
      <c r="AE283" s="41"/>
      <c r="AF283" s="372" t="n">
        <v>0.0</v>
      </c>
      <c r="AG283" s="40"/>
      <c r="AH283" s="373" t="n">
        <v>0.0</v>
      </c>
      <c r="AI283" s="41"/>
      <c r="AJ283" s="97" t="n">
        <v>0.0</v>
      </c>
      <c r="AK283" s="40"/>
      <c r="AL283" s="98" t="n">
        <v>0.0</v>
      </c>
      <c r="AM283" s="41"/>
      <c r="AN283" s="97" t="n">
        <v>0.0</v>
      </c>
      <c r="AO283" s="40"/>
      <c r="AP283" s="98" t="n">
        <v>0.0</v>
      </c>
      <c r="AQ283" s="41"/>
      <c r="AR283" s="97" t="n">
        <v>0.0</v>
      </c>
      <c r="AS283" s="40"/>
      <c r="AT283" s="98" t="n">
        <v>0.0</v>
      </c>
      <c r="AU283" s="41"/>
      <c r="AV283" s="97" t="n">
        <v>0.0</v>
      </c>
      <c r="AW283" s="40"/>
      <c r="AX283" s="98" t="n">
        <v>0.0</v>
      </c>
      <c r="AY283" s="41"/>
      <c r="AZ283" s="44">
        <f>D283+H283+L283+P283+T283+X283+AB283+AF283+AJ283+AN283+AR283+AV283</f>
      </c>
      <c r="BA283" s="40"/>
      <c r="BB283" s="45">
        <f>F283+J283+N283+R283+V283+Z283+AD283+AH283+AL283+AP283+AT283+AX283</f>
      </c>
    </row>
    <row r="284" customHeight="true" ht="15.0">
      <c r="A284" s="28"/>
      <c r="B284" s="38"/>
      <c r="C284" s="39" t="n">
        <v>7.0</v>
      </c>
      <c r="D284" s="97" t="n">
        <v>0.0</v>
      </c>
      <c r="E284" s="40"/>
      <c r="F284" s="98" t="n">
        <v>0.0</v>
      </c>
      <c r="G284" s="41"/>
      <c r="H284" s="97" t="n">
        <v>0.0</v>
      </c>
      <c r="I284" s="40"/>
      <c r="J284" s="98" t="n">
        <v>0.0</v>
      </c>
      <c r="K284" s="41"/>
      <c r="L284" s="97" t="n">
        <v>0.0</v>
      </c>
      <c r="M284" s="40"/>
      <c r="N284" s="98" t="n">
        <v>0.0</v>
      </c>
      <c r="O284" s="41"/>
      <c r="P284" s="97" t="n">
        <v>0.0</v>
      </c>
      <c r="Q284" s="40"/>
      <c r="R284" s="98" t="n">
        <v>0.0</v>
      </c>
      <c r="S284" s="41"/>
      <c r="T284" s="97" t="n">
        <v>0.0</v>
      </c>
      <c r="U284" s="40"/>
      <c r="V284" s="98" t="n">
        <v>0.0</v>
      </c>
      <c r="W284" s="41"/>
      <c r="X284" s="97" t="n">
        <v>0.0</v>
      </c>
      <c r="Y284" s="40"/>
      <c r="Z284" s="98" t="n">
        <v>0.0</v>
      </c>
      <c r="AA284" s="41"/>
      <c r="AB284" s="97" t="n">
        <v>0.0</v>
      </c>
      <c r="AC284" s="40"/>
      <c r="AD284" s="98" t="n">
        <v>0.0</v>
      </c>
      <c r="AE284" s="41"/>
      <c r="AF284" s="374" t="n">
        <v>0.0</v>
      </c>
      <c r="AG284" s="40"/>
      <c r="AH284" s="375" t="n">
        <v>0.0</v>
      </c>
      <c r="AI284" s="41"/>
      <c r="AJ284" s="97" t="n">
        <v>0.0</v>
      </c>
      <c r="AK284" s="40"/>
      <c r="AL284" s="98" t="n">
        <v>0.0</v>
      </c>
      <c r="AM284" s="41"/>
      <c r="AN284" s="97" t="n">
        <v>0.0</v>
      </c>
      <c r="AO284" s="40"/>
      <c r="AP284" s="98" t="n">
        <v>0.0</v>
      </c>
      <c r="AQ284" s="41"/>
      <c r="AR284" s="97" t="n">
        <v>0.0</v>
      </c>
      <c r="AS284" s="40"/>
      <c r="AT284" s="98" t="n">
        <v>0.0</v>
      </c>
      <c r="AU284" s="41"/>
      <c r="AV284" s="97" t="n">
        <v>0.0</v>
      </c>
      <c r="AW284" s="40"/>
      <c r="AX284" s="98" t="n">
        <v>0.0</v>
      </c>
      <c r="AY284" s="41"/>
      <c r="AZ284" s="44">
        <f>D284+H284+L284+P284+T284+X284+AB284+AF284+AJ284+AN284+AR284+AV284</f>
      </c>
      <c r="BA284" s="40"/>
      <c r="BB284" s="45">
        <f>F284+J284+N284+R284+V284+Z284+AD284+AH284+AL284+AP284+AT284+AX284</f>
      </c>
    </row>
    <row r="285" customHeight="true" ht="15.0">
      <c r="A285" s="28"/>
      <c r="B285" s="46"/>
      <c r="C285" s="62" t="n">
        <v>6.0</v>
      </c>
      <c r="D285" s="97" t="n">
        <v>0.0</v>
      </c>
      <c r="E285" s="63"/>
      <c r="F285" s="98" t="n">
        <v>0.0</v>
      </c>
      <c r="G285" s="64"/>
      <c r="H285" s="97" t="n">
        <v>0.0</v>
      </c>
      <c r="I285" s="63"/>
      <c r="J285" s="98" t="n">
        <v>0.0</v>
      </c>
      <c r="K285" s="64"/>
      <c r="L285" s="97" t="n">
        <v>0.0</v>
      </c>
      <c r="M285" s="63"/>
      <c r="N285" s="98" t="n">
        <v>0.0</v>
      </c>
      <c r="O285" s="64"/>
      <c r="P285" s="97" t="n">
        <v>0.0</v>
      </c>
      <c r="Q285" s="63"/>
      <c r="R285" s="98" t="n">
        <v>0.0</v>
      </c>
      <c r="S285" s="64"/>
      <c r="T285" s="97" t="n">
        <v>0.0</v>
      </c>
      <c r="U285" s="63"/>
      <c r="V285" s="98" t="n">
        <v>0.0</v>
      </c>
      <c r="W285" s="64"/>
      <c r="X285" s="97" t="n">
        <v>0.0</v>
      </c>
      <c r="Y285" s="63"/>
      <c r="Z285" s="98" t="n">
        <v>0.0</v>
      </c>
      <c r="AA285" s="64"/>
      <c r="AB285" s="97" t="n">
        <v>0.0</v>
      </c>
      <c r="AC285" s="63"/>
      <c r="AD285" s="98" t="n">
        <v>0.0</v>
      </c>
      <c r="AE285" s="64"/>
      <c r="AF285" s="376" t="n">
        <v>0.0</v>
      </c>
      <c r="AG285" s="63"/>
      <c r="AH285" s="377" t="n">
        <v>0.0</v>
      </c>
      <c r="AI285" s="64"/>
      <c r="AJ285" s="97" t="n">
        <v>0.0</v>
      </c>
      <c r="AK285" s="63"/>
      <c r="AL285" s="98" t="n">
        <v>0.0</v>
      </c>
      <c r="AM285" s="64"/>
      <c r="AN285" s="97" t="n">
        <v>0.0</v>
      </c>
      <c r="AO285" s="63"/>
      <c r="AP285" s="98" t="n">
        <v>0.0</v>
      </c>
      <c r="AQ285" s="64"/>
      <c r="AR285" s="97" t="n">
        <v>0.0</v>
      </c>
      <c r="AS285" s="63"/>
      <c r="AT285" s="98" t="n">
        <v>0.0</v>
      </c>
      <c r="AU285" s="64"/>
      <c r="AV285" s="97" t="n">
        <v>0.0</v>
      </c>
      <c r="AW285" s="63"/>
      <c r="AX285" s="98" t="n">
        <v>0.0</v>
      </c>
      <c r="AY285" s="64"/>
      <c r="AZ285" s="67">
        <f>D285+H285+L285+P285+T285+X285+AB285+AF285+AJ285+AN285+AR285+AV285</f>
      </c>
      <c r="BA285" s="63"/>
      <c r="BB285" s="68">
        <f>F285+J285+N285+R285+V285+Z285+AD285+AH285+AL285+AP285+AT285+AX285</f>
      </c>
    </row>
    <row r="286" customHeight="true" ht="15.0">
      <c r="A286" s="28"/>
      <c r="B286" s="29" t="s">
        <v>27</v>
      </c>
      <c r="C286" s="69" t="n">
        <v>5.0</v>
      </c>
      <c r="D286" s="97" t="n">
        <v>0.0</v>
      </c>
      <c r="E286" s="70"/>
      <c r="F286" s="98" t="n">
        <v>0.0</v>
      </c>
      <c r="G286" s="71"/>
      <c r="H286" s="97" t="n">
        <v>0.0</v>
      </c>
      <c r="I286" s="70"/>
      <c r="J286" s="98" t="n">
        <v>0.0</v>
      </c>
      <c r="K286" s="71"/>
      <c r="L286" s="97" t="n">
        <v>0.0</v>
      </c>
      <c r="M286" s="70"/>
      <c r="N286" s="98" t="n">
        <v>0.0</v>
      </c>
      <c r="O286" s="71"/>
      <c r="P286" s="97" t="n">
        <v>0.0</v>
      </c>
      <c r="Q286" s="70"/>
      <c r="R286" s="98" t="n">
        <v>0.0</v>
      </c>
      <c r="S286" s="71"/>
      <c r="T286" s="97" t="n">
        <v>0.0</v>
      </c>
      <c r="U286" s="70"/>
      <c r="V286" s="98" t="n">
        <v>0.0</v>
      </c>
      <c r="W286" s="71"/>
      <c r="X286" s="97" t="n">
        <v>0.0</v>
      </c>
      <c r="Y286" s="70"/>
      <c r="Z286" s="98" t="n">
        <v>0.0</v>
      </c>
      <c r="AA286" s="71"/>
      <c r="AB286" s="97" t="n">
        <v>0.0</v>
      </c>
      <c r="AC286" s="70"/>
      <c r="AD286" s="98" t="n">
        <v>0.0</v>
      </c>
      <c r="AE286" s="71"/>
      <c r="AF286" s="378" t="n">
        <v>0.0</v>
      </c>
      <c r="AG286" s="70"/>
      <c r="AH286" s="379" t="n">
        <v>0.0</v>
      </c>
      <c r="AI286" s="71"/>
      <c r="AJ286" s="97" t="n">
        <v>0.0</v>
      </c>
      <c r="AK286" s="70"/>
      <c r="AL286" s="98" t="n">
        <v>0.0</v>
      </c>
      <c r="AM286" s="71"/>
      <c r="AN286" s="97" t="n">
        <v>0.0</v>
      </c>
      <c r="AO286" s="70"/>
      <c r="AP286" s="98" t="n">
        <v>0.0</v>
      </c>
      <c r="AQ286" s="71"/>
      <c r="AR286" s="97" t="n">
        <v>0.0</v>
      </c>
      <c r="AS286" s="70"/>
      <c r="AT286" s="98" t="n">
        <v>0.0</v>
      </c>
      <c r="AU286" s="71"/>
      <c r="AV286" s="97" t="n">
        <v>0.0</v>
      </c>
      <c r="AW286" s="70"/>
      <c r="AX286" s="98" t="n">
        <v>0.0</v>
      </c>
      <c r="AY286" s="71"/>
      <c r="AZ286" s="74">
        <f>D286+H286+L286+P286+T286+X286+AB286+AF286+AJ286+AN286+AR286+AV286</f>
      </c>
      <c r="BA286" s="70"/>
      <c r="BB286" s="75">
        <f>F286+J286+N286+R286+V286+Z286+AD286+AH286+AL286+AP286+AT286+AX286</f>
      </c>
    </row>
    <row r="287" customHeight="true" ht="15.0">
      <c r="A287" s="28"/>
      <c r="B287" s="38"/>
      <c r="C287" s="39" t="n">
        <v>4.0</v>
      </c>
      <c r="D287" s="97" t="n">
        <v>0.0</v>
      </c>
      <c r="E287" s="40"/>
      <c r="F287" s="98" t="n">
        <v>0.0</v>
      </c>
      <c r="G287" s="41"/>
      <c r="H287" s="97" t="n">
        <v>0.0</v>
      </c>
      <c r="I287" s="40"/>
      <c r="J287" s="98" t="n">
        <v>0.0</v>
      </c>
      <c r="K287" s="41"/>
      <c r="L287" s="97" t="n">
        <v>0.0</v>
      </c>
      <c r="M287" s="40"/>
      <c r="N287" s="98" t="n">
        <v>0.0</v>
      </c>
      <c r="O287" s="41"/>
      <c r="P287" s="97" t="n">
        <v>0.0</v>
      </c>
      <c r="Q287" s="40"/>
      <c r="R287" s="98" t="n">
        <v>0.0</v>
      </c>
      <c r="S287" s="41"/>
      <c r="T287" s="97" t="n">
        <v>0.0</v>
      </c>
      <c r="U287" s="40"/>
      <c r="V287" s="98" t="n">
        <v>0.0</v>
      </c>
      <c r="W287" s="41"/>
      <c r="X287" s="97" t="n">
        <v>0.0</v>
      </c>
      <c r="Y287" s="40"/>
      <c r="Z287" s="98" t="n">
        <v>0.0</v>
      </c>
      <c r="AA287" s="41"/>
      <c r="AB287" s="97" t="n">
        <v>0.0</v>
      </c>
      <c r="AC287" s="40"/>
      <c r="AD287" s="98" t="n">
        <v>0.0</v>
      </c>
      <c r="AE287" s="41"/>
      <c r="AF287" s="380" t="n">
        <v>0.0</v>
      </c>
      <c r="AG287" s="40"/>
      <c r="AH287" s="381" t="n">
        <v>0.0</v>
      </c>
      <c r="AI287" s="41"/>
      <c r="AJ287" s="97" t="n">
        <v>0.0</v>
      </c>
      <c r="AK287" s="40"/>
      <c r="AL287" s="98" t="n">
        <v>0.0</v>
      </c>
      <c r="AM287" s="41"/>
      <c r="AN287" s="97" t="n">
        <v>0.0</v>
      </c>
      <c r="AO287" s="40"/>
      <c r="AP287" s="98" t="n">
        <v>0.0</v>
      </c>
      <c r="AQ287" s="41"/>
      <c r="AR287" s="97" t="n">
        <v>0.0</v>
      </c>
      <c r="AS287" s="40"/>
      <c r="AT287" s="98" t="n">
        <v>0.0</v>
      </c>
      <c r="AU287" s="41"/>
      <c r="AV287" s="97" t="n">
        <v>0.0</v>
      </c>
      <c r="AW287" s="40"/>
      <c r="AX287" s="98" t="n">
        <v>0.0</v>
      </c>
      <c r="AY287" s="41"/>
      <c r="AZ287" s="44">
        <f>D287+H287+L287+P287+T287+X287+AB287+AF287+AJ287+AN287+AR287+AV287</f>
      </c>
      <c r="BA287" s="40"/>
      <c r="BB287" s="45">
        <f>F287+J287+N287+R287+V287+Z287+AD287+AH287+AL287+AP287+AT287+AX287</f>
      </c>
    </row>
    <row r="288" customHeight="true" ht="15.0">
      <c r="A288" s="28"/>
      <c r="B288" s="38"/>
      <c r="C288" s="39" t="n">
        <v>3.0</v>
      </c>
      <c r="D288" s="97" t="n">
        <v>0.0</v>
      </c>
      <c r="E288" s="40"/>
      <c r="F288" s="98" t="n">
        <v>0.0</v>
      </c>
      <c r="G288" s="41"/>
      <c r="H288" s="97" t="n">
        <v>0.0</v>
      </c>
      <c r="I288" s="40"/>
      <c r="J288" s="98" t="n">
        <v>0.0</v>
      </c>
      <c r="K288" s="41"/>
      <c r="L288" s="97" t="n">
        <v>0.0</v>
      </c>
      <c r="M288" s="40"/>
      <c r="N288" s="98" t="n">
        <v>0.0</v>
      </c>
      <c r="O288" s="41"/>
      <c r="P288" s="97" t="n">
        <v>0.0</v>
      </c>
      <c r="Q288" s="40"/>
      <c r="R288" s="98" t="n">
        <v>0.0</v>
      </c>
      <c r="S288" s="41"/>
      <c r="T288" s="97" t="n">
        <v>0.0</v>
      </c>
      <c r="U288" s="40"/>
      <c r="V288" s="98" t="n">
        <v>0.0</v>
      </c>
      <c r="W288" s="41"/>
      <c r="X288" s="97" t="n">
        <v>0.0</v>
      </c>
      <c r="Y288" s="40"/>
      <c r="Z288" s="98" t="n">
        <v>0.0</v>
      </c>
      <c r="AA288" s="41"/>
      <c r="AB288" s="97" t="n">
        <v>0.0</v>
      </c>
      <c r="AC288" s="40"/>
      <c r="AD288" s="98" t="n">
        <v>0.0</v>
      </c>
      <c r="AE288" s="41"/>
      <c r="AF288" s="382" t="n">
        <v>0.0</v>
      </c>
      <c r="AG288" s="40"/>
      <c r="AH288" s="383" t="n">
        <v>0.0</v>
      </c>
      <c r="AI288" s="41"/>
      <c r="AJ288" s="97" t="n">
        <v>0.0</v>
      </c>
      <c r="AK288" s="40"/>
      <c r="AL288" s="98" t="n">
        <v>0.0</v>
      </c>
      <c r="AM288" s="41"/>
      <c r="AN288" s="97" t="n">
        <v>0.0</v>
      </c>
      <c r="AO288" s="40"/>
      <c r="AP288" s="98" t="n">
        <v>0.0</v>
      </c>
      <c r="AQ288" s="41"/>
      <c r="AR288" s="97" t="n">
        <v>0.0</v>
      </c>
      <c r="AS288" s="40"/>
      <c r="AT288" s="98" t="n">
        <v>0.0</v>
      </c>
      <c r="AU288" s="41"/>
      <c r="AV288" s="97" t="n">
        <v>0.0</v>
      </c>
      <c r="AW288" s="40"/>
      <c r="AX288" s="98" t="n">
        <v>0.0</v>
      </c>
      <c r="AY288" s="41"/>
      <c r="AZ288" s="44">
        <f>D288+H288+L288+P288+T288+X288+AB288+AF288+AJ288+AN288+AR288+AV288</f>
      </c>
      <c r="BA288" s="40"/>
      <c r="BB288" s="45">
        <f>F288+J288+N288+R288+V288+Z288+AD288+AH288+AL288+AP288+AT288+AX288</f>
      </c>
    </row>
    <row r="289" customHeight="true" ht="15.0">
      <c r="A289" s="28"/>
      <c r="B289" s="38"/>
      <c r="C289" s="39" t="n">
        <v>2.0</v>
      </c>
      <c r="D289" s="97" t="n">
        <v>0.0</v>
      </c>
      <c r="E289" s="40"/>
      <c r="F289" s="98" t="n">
        <v>0.0</v>
      </c>
      <c r="G289" s="41"/>
      <c r="H289" s="97" t="n">
        <v>0.0</v>
      </c>
      <c r="I289" s="40"/>
      <c r="J289" s="98" t="n">
        <v>0.0</v>
      </c>
      <c r="K289" s="41"/>
      <c r="L289" s="97" t="n">
        <v>0.0</v>
      </c>
      <c r="M289" s="40"/>
      <c r="N289" s="98" t="n">
        <v>0.0</v>
      </c>
      <c r="O289" s="41"/>
      <c r="P289" s="97" t="n">
        <v>0.0</v>
      </c>
      <c r="Q289" s="40"/>
      <c r="R289" s="98" t="n">
        <v>0.0</v>
      </c>
      <c r="S289" s="41"/>
      <c r="T289" s="97" t="n">
        <v>0.0</v>
      </c>
      <c r="U289" s="40"/>
      <c r="V289" s="98" t="n">
        <v>0.0</v>
      </c>
      <c r="W289" s="41"/>
      <c r="X289" s="97" t="n">
        <v>0.0</v>
      </c>
      <c r="Y289" s="40"/>
      <c r="Z289" s="98" t="n">
        <v>0.0</v>
      </c>
      <c r="AA289" s="41"/>
      <c r="AB289" s="97" t="n">
        <v>0.0</v>
      </c>
      <c r="AC289" s="40"/>
      <c r="AD289" s="98" t="n">
        <v>0.0</v>
      </c>
      <c r="AE289" s="41"/>
      <c r="AF289" s="384" t="n">
        <v>0.0</v>
      </c>
      <c r="AG289" s="40"/>
      <c r="AH289" s="385" t="n">
        <v>0.0</v>
      </c>
      <c r="AI289" s="41"/>
      <c r="AJ289" s="97" t="n">
        <v>0.0</v>
      </c>
      <c r="AK289" s="40"/>
      <c r="AL289" s="98" t="n">
        <v>0.0</v>
      </c>
      <c r="AM289" s="41"/>
      <c r="AN289" s="97" t="n">
        <v>0.0</v>
      </c>
      <c r="AO289" s="40"/>
      <c r="AP289" s="98" t="n">
        <v>0.0</v>
      </c>
      <c r="AQ289" s="41"/>
      <c r="AR289" s="97" t="n">
        <v>0.0</v>
      </c>
      <c r="AS289" s="40"/>
      <c r="AT289" s="98" t="n">
        <v>0.0</v>
      </c>
      <c r="AU289" s="41"/>
      <c r="AV289" s="97" t="n">
        <v>0.0</v>
      </c>
      <c r="AW289" s="40"/>
      <c r="AX289" s="98" t="n">
        <v>0.0</v>
      </c>
      <c r="AY289" s="41"/>
      <c r="AZ289" s="44">
        <f>D289+H289+L289+P289+T289+X289+AB289+AF289+AJ289+AN289+AR289+AV289</f>
      </c>
      <c r="BA289" s="40"/>
      <c r="BB289" s="45">
        <f>F289+J289+N289+R289+V289+Z289+AD289+AH289+AL289+AP289+AT289+AX289</f>
      </c>
    </row>
    <row r="290" customHeight="true" ht="15.0">
      <c r="A290" s="28"/>
      <c r="B290" s="82"/>
      <c r="C290" s="158" t="n">
        <v>1.0</v>
      </c>
      <c r="D290" s="97" t="n">
        <v>0.0</v>
      </c>
      <c r="E290" s="83"/>
      <c r="F290" s="98" t="n">
        <v>0.0</v>
      </c>
      <c r="G290" s="84"/>
      <c r="H290" s="97" t="n">
        <v>0.0</v>
      </c>
      <c r="I290" s="83"/>
      <c r="J290" s="98" t="n">
        <v>0.0</v>
      </c>
      <c r="K290" s="84"/>
      <c r="L290" s="97" t="n">
        <v>0.0</v>
      </c>
      <c r="M290" s="83"/>
      <c r="N290" s="98" t="n">
        <v>0.0</v>
      </c>
      <c r="O290" s="84"/>
      <c r="P290" s="97" t="n">
        <v>0.0</v>
      </c>
      <c r="Q290" s="83"/>
      <c r="R290" s="98" t="n">
        <v>0.0</v>
      </c>
      <c r="S290" s="84"/>
      <c r="T290" s="97" t="n">
        <v>0.0</v>
      </c>
      <c r="U290" s="83"/>
      <c r="V290" s="98" t="n">
        <v>0.0</v>
      </c>
      <c r="W290" s="84"/>
      <c r="X290" s="97" t="n">
        <v>0.0</v>
      </c>
      <c r="Y290" s="83"/>
      <c r="Z290" s="98" t="n">
        <v>0.0</v>
      </c>
      <c r="AA290" s="84"/>
      <c r="AB290" s="97" t="n">
        <v>0.0</v>
      </c>
      <c r="AC290" s="83"/>
      <c r="AD290" s="98" t="n">
        <v>0.0</v>
      </c>
      <c r="AE290" s="84"/>
      <c r="AF290" s="386" t="n">
        <v>0.0</v>
      </c>
      <c r="AG290" s="83"/>
      <c r="AH290" s="387" t="n">
        <v>0.0</v>
      </c>
      <c r="AI290" s="84"/>
      <c r="AJ290" s="97" t="n">
        <v>0.0</v>
      </c>
      <c r="AK290" s="83"/>
      <c r="AL290" s="98" t="n">
        <v>0.0</v>
      </c>
      <c r="AM290" s="84"/>
      <c r="AN290" s="97" t="n">
        <v>0.0</v>
      </c>
      <c r="AO290" s="83"/>
      <c r="AP290" s="98" t="n">
        <v>0.0</v>
      </c>
      <c r="AQ290" s="84"/>
      <c r="AR290" s="97" t="n">
        <v>0.0</v>
      </c>
      <c r="AS290" s="83"/>
      <c r="AT290" s="98" t="n">
        <v>0.0</v>
      </c>
      <c r="AU290" s="84"/>
      <c r="AV290" s="97" t="n">
        <v>0.0</v>
      </c>
      <c r="AW290" s="83"/>
      <c r="AX290" s="98" t="n">
        <v>0.0</v>
      </c>
      <c r="AY290" s="84"/>
      <c r="AZ290" s="87">
        <f>D290+H290+L290+P290+T290+X290+AB290+AF290+AJ290+AN290+AR290+AV290</f>
      </c>
      <c r="BA290" s="83"/>
      <c r="BB290" s="88">
        <f>F290+J290+N290+R290+V290+Z290+AD290+AH290+AL290+AP290+AT290+AX290</f>
      </c>
    </row>
    <row r="291" customHeight="true" ht="15.0">
      <c r="A291" s="222"/>
      <c r="B291" s="223" t="s">
        <v>30</v>
      </c>
      <c r="C291" s="224"/>
      <c r="D291" s="225">
        <f>SUM(D278:D290)</f>
      </c>
      <c r="E291" s="225">
        <f>SUM(E278:E290)</f>
      </c>
      <c r="F291" s="225">
        <f>SUM(F278:F290)</f>
      </c>
      <c r="G291" s="225">
        <f>SUM(G278:G290)</f>
      </c>
      <c r="H291" s="225">
        <f>SUM(H278:H290)</f>
      </c>
      <c r="I291" s="225">
        <f>SUM(I278:I290)</f>
      </c>
      <c r="J291" s="225">
        <f>SUM(J278:J290)</f>
      </c>
      <c r="K291" s="225">
        <f>SUM(K278:K290)</f>
      </c>
      <c r="L291" s="225">
        <f>SUM(L278:L290)</f>
      </c>
      <c r="M291" s="225">
        <f>SUM(M278:M290)</f>
      </c>
      <c r="N291" s="225">
        <f>SUM(N278:N290)</f>
      </c>
      <c r="O291" s="225">
        <f>SUM(O278:O290)</f>
      </c>
      <c r="P291" s="225">
        <f>SUM(P278:P290)</f>
      </c>
      <c r="Q291" s="225">
        <f>SUM(Q278:Q290)</f>
      </c>
      <c r="R291" s="225">
        <f>SUM(R278:R290)</f>
      </c>
      <c r="S291" s="225">
        <f>SUM(S278:S290)</f>
      </c>
      <c r="T291" s="225">
        <f>SUM(T278:T290)</f>
      </c>
      <c r="U291" s="225">
        <f>SUM(U278:U290)</f>
      </c>
      <c r="V291" s="225">
        <f>SUM(V278:V290)</f>
      </c>
      <c r="W291" s="225">
        <f>SUM(W278:W290)</f>
      </c>
      <c r="X291" s="225">
        <f>SUM(X278:X290)</f>
      </c>
      <c r="Y291" s="225">
        <f>SUM(Y278:Y290)</f>
      </c>
      <c r="Z291" s="225">
        <f>SUM(Z278:Z290)</f>
      </c>
      <c r="AA291" s="225">
        <f>SUM(AA278:AA290)</f>
      </c>
      <c r="AB291" s="225">
        <f>SUM(AB278:AB290)</f>
      </c>
      <c r="AC291" s="225">
        <f>SUM(AC278:AC290)</f>
      </c>
      <c r="AD291" s="225">
        <f>SUM(AD278:AD290)</f>
      </c>
      <c r="AE291" s="225">
        <f>SUM(AE278:AE290)</f>
      </c>
      <c r="AF291" s="225">
        <f>SUM(AF278:AF290)</f>
      </c>
      <c r="AG291" s="225">
        <f>SUM(AG278:AG290)</f>
      </c>
      <c r="AH291" s="225">
        <f>SUM(AH278:AH290)</f>
      </c>
      <c r="AI291" s="225">
        <f>SUM(AI278:AI290)</f>
      </c>
      <c r="AJ291" s="225">
        <f>SUM(AJ278:AJ290)</f>
      </c>
      <c r="AK291" s="225">
        <f>SUM(AK278:AK290)</f>
      </c>
      <c r="AL291" s="225">
        <f>SUM(AL278:AL290)</f>
      </c>
      <c r="AM291" s="225">
        <f>SUM(AM278:AM290)</f>
      </c>
      <c r="AN291" s="225">
        <f>SUM(AN278:AN290)</f>
      </c>
      <c r="AO291" s="225">
        <f>SUM(AO278:AO290)</f>
      </c>
      <c r="AP291" s="225">
        <f>SUM(AP278:AP290)</f>
      </c>
      <c r="AQ291" s="225">
        <f>SUM(AQ278:AQ290)</f>
      </c>
      <c r="AR291" s="225">
        <f>SUM(AR278:AR290)</f>
      </c>
      <c r="AS291" s="225">
        <f>SUM(AS278:AS290)</f>
      </c>
      <c r="AT291" s="225">
        <f>SUM(AT278:AT290)</f>
      </c>
      <c r="AU291" s="225">
        <f>SUM(AU278:AU290)</f>
      </c>
      <c r="AV291" s="225">
        <f>SUM(AV278:AV290)</f>
      </c>
      <c r="AW291" s="225">
        <f>SUM(AW278:AW290)</f>
      </c>
      <c r="AX291" s="225">
        <f>SUM(AX278:AX290)</f>
      </c>
      <c r="AY291" s="225">
        <f>SUM(AY278:AY290)</f>
      </c>
      <c r="AZ291" s="225">
        <f>SUM(AZ278:AZ290)</f>
      </c>
      <c r="BA291" s="225"/>
      <c r="BB291" s="226">
        <f>SUM(BB278:BB290)</f>
      </c>
    </row>
    <row r="292" customHeight="true" ht="15.0">
      <c r="A292" s="163" t="s">
        <v>39</v>
      </c>
      <c r="B292" s="164"/>
      <c r="C292" s="162"/>
      <c r="D292" s="131">
        <f>D277+D291</f>
      </c>
      <c r="E292" s="131">
        <f>E277+E291</f>
      </c>
      <c r="F292" s="131">
        <f>F277+F291</f>
      </c>
      <c r="G292" s="131">
        <f>G277+G291</f>
      </c>
      <c r="H292" s="131">
        <f>H277+H291</f>
      </c>
      <c r="I292" s="131">
        <f>I277+I291</f>
      </c>
      <c r="J292" s="131">
        <f>J277+J291</f>
      </c>
      <c r="K292" s="131">
        <f>K277+K291</f>
      </c>
      <c r="L292" s="131">
        <f>L277+L291</f>
      </c>
      <c r="M292" s="131">
        <f>M277+M291</f>
      </c>
      <c r="N292" s="131">
        <f>N277+N291</f>
      </c>
      <c r="O292" s="131">
        <f>O277+O291</f>
      </c>
      <c r="P292" s="131">
        <f>P277+P291</f>
      </c>
      <c r="Q292" s="131">
        <f>Q277+Q291</f>
      </c>
      <c r="R292" s="131">
        <f>R277+R291</f>
      </c>
      <c r="S292" s="131">
        <f>S277+S291</f>
      </c>
      <c r="T292" s="131">
        <f>T277+T291</f>
      </c>
      <c r="U292" s="131">
        <f>U277+U291</f>
      </c>
      <c r="V292" s="131">
        <f>V277+V291</f>
      </c>
      <c r="W292" s="131">
        <f>W277+W291</f>
      </c>
      <c r="X292" s="131">
        <f>X277+X291</f>
      </c>
      <c r="Y292" s="131">
        <f>Y277+Y291</f>
      </c>
      <c r="Z292" s="131">
        <f>Z277+Z291</f>
      </c>
      <c r="AA292" s="131">
        <f>AA277+AA291</f>
      </c>
      <c r="AB292" s="131">
        <f>AB277+AB291</f>
      </c>
      <c r="AC292" s="131">
        <f>AC277+AC291</f>
      </c>
      <c r="AD292" s="131">
        <f>AD277+AD291</f>
      </c>
      <c r="AE292" s="131">
        <f>AE277+AE291</f>
      </c>
      <c r="AF292" s="131">
        <f>AF277+AF291</f>
      </c>
      <c r="AG292" s="131">
        <f>AG277+AG291</f>
      </c>
      <c r="AH292" s="131">
        <f>AH277+AH291</f>
      </c>
      <c r="AI292" s="131">
        <f>AI277+AI291</f>
      </c>
      <c r="AJ292" s="131">
        <f>AJ277+AJ291</f>
      </c>
      <c r="AK292" s="131">
        <f>AK277+AK291</f>
      </c>
      <c r="AL292" s="131">
        <f>AL277+AL291</f>
      </c>
      <c r="AM292" s="131">
        <f>AM277+AM291</f>
      </c>
      <c r="AN292" s="131">
        <f>AN277+AN291</f>
      </c>
      <c r="AO292" s="131">
        <f>AO277+AO291</f>
      </c>
      <c r="AP292" s="131">
        <f>AP277+AP291</f>
      </c>
      <c r="AQ292" s="131">
        <f>AQ277+AQ291</f>
      </c>
      <c r="AR292" s="131">
        <f>AR277+AR291</f>
      </c>
      <c r="AS292" s="131">
        <f>AS277+AS291</f>
      </c>
      <c r="AT292" s="131">
        <f>AT277+AT291</f>
      </c>
      <c r="AU292" s="131">
        <f>AU277+AU291</f>
      </c>
      <c r="AV292" s="131">
        <f>AV277+AV291</f>
      </c>
      <c r="AW292" s="131">
        <f>AW277+AW291</f>
      </c>
      <c r="AX292" s="131">
        <f>AX277+AX291</f>
      </c>
      <c r="AY292" s="131">
        <f>AY277+AY291</f>
      </c>
      <c r="AZ292" s="131">
        <f>AZ277+AZ291</f>
      </c>
      <c r="BA292" s="131"/>
      <c r="BB292" s="132">
        <f>BB277+BB291</f>
      </c>
    </row>
    <row r="293" customHeight="true" ht="15.0">
      <c r="A293" s="163" t="s">
        <v>40</v>
      </c>
      <c r="B293" s="164"/>
      <c r="C293" s="164"/>
      <c r="D293" s="164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4"/>
      <c r="U293" s="164"/>
      <c r="V293" s="164"/>
      <c r="W293" s="164"/>
      <c r="X293" s="164"/>
      <c r="Y293" s="164"/>
      <c r="Z293" s="164"/>
      <c r="AA293" s="164"/>
      <c r="AB293" s="164"/>
      <c r="AC293" s="164"/>
      <c r="AD293" s="164"/>
      <c r="AE293" s="164"/>
      <c r="AF293" s="164"/>
      <c r="AG293" s="164"/>
      <c r="AH293" s="164"/>
      <c r="AI293" s="164"/>
      <c r="AJ293" s="164"/>
      <c r="AK293" s="164"/>
      <c r="AL293" s="164"/>
      <c r="AM293" s="164"/>
      <c r="AN293" s="164"/>
      <c r="AO293" s="164"/>
      <c r="AP293" s="164"/>
      <c r="AQ293" s="164"/>
      <c r="AR293" s="164"/>
      <c r="AS293" s="164"/>
      <c r="AT293" s="164"/>
      <c r="AU293" s="164"/>
      <c r="AV293" s="164"/>
      <c r="AW293" s="164"/>
      <c r="AX293" s="164"/>
      <c r="AY293" s="164"/>
      <c r="AZ293" s="164"/>
      <c r="BA293" s="164"/>
      <c r="BB293" s="164"/>
    </row>
    <row r="294" customHeight="true" ht="15.0">
      <c r="A294" s="165" t="s">
        <v>24</v>
      </c>
      <c r="B294" s="38" t="s">
        <v>25</v>
      </c>
      <c r="C294" s="69" t="n">
        <v>13.0</v>
      </c>
      <c r="D294" s="74" t="n">
        <v>0.0</v>
      </c>
      <c r="E294" s="70"/>
      <c r="F294" s="70" t="n">
        <v>0.0</v>
      </c>
      <c r="G294" s="71"/>
      <c r="H294" s="74" t="n">
        <v>0.0</v>
      </c>
      <c r="I294" s="70"/>
      <c r="J294" s="70" t="n">
        <v>0.0</v>
      </c>
      <c r="K294" s="71"/>
      <c r="L294" s="74" t="n">
        <v>0.0</v>
      </c>
      <c r="M294" s="70"/>
      <c r="N294" s="70" t="n">
        <v>0.0</v>
      </c>
      <c r="O294" s="71"/>
      <c r="P294" s="74" t="n">
        <v>0.0</v>
      </c>
      <c r="Q294" s="70"/>
      <c r="R294" s="70" t="n">
        <v>0.0</v>
      </c>
      <c r="S294" s="71"/>
      <c r="T294" s="74" t="n">
        <v>0.0</v>
      </c>
      <c r="U294" s="70"/>
      <c r="V294" s="70" t="n">
        <v>0.0</v>
      </c>
      <c r="W294" s="71"/>
      <c r="X294" s="74" t="n">
        <v>0.0</v>
      </c>
      <c r="Y294" s="70"/>
      <c r="Z294" s="70" t="n">
        <v>0.0</v>
      </c>
      <c r="AA294" s="71"/>
      <c r="AB294" s="74" t="n">
        <v>0.0</v>
      </c>
      <c r="AC294" s="70"/>
      <c r="AD294" s="70" t="n">
        <v>0.0</v>
      </c>
      <c r="AE294" s="71"/>
      <c r="AF294" s="388" t="n">
        <v>0.0</v>
      </c>
      <c r="AG294" s="70"/>
      <c r="AH294" s="389" t="n">
        <v>0.0</v>
      </c>
      <c r="AI294" s="71"/>
      <c r="AJ294" s="74" t="n">
        <v>0.0</v>
      </c>
      <c r="AK294" s="70"/>
      <c r="AL294" s="70" t="n">
        <v>0.0</v>
      </c>
      <c r="AM294" s="71"/>
      <c r="AN294" s="74" t="n">
        <v>0.0</v>
      </c>
      <c r="AO294" s="70"/>
      <c r="AP294" s="70" t="n">
        <v>0.0</v>
      </c>
      <c r="AQ294" s="71"/>
      <c r="AR294" s="74" t="n">
        <v>0.0</v>
      </c>
      <c r="AS294" s="70"/>
      <c r="AT294" s="70" t="n">
        <v>0.0</v>
      </c>
      <c r="AU294" s="71"/>
      <c r="AV294" s="74" t="n">
        <v>0.0</v>
      </c>
      <c r="AW294" s="70"/>
      <c r="AX294" s="70" t="n">
        <v>0.0</v>
      </c>
      <c r="AY294" s="71"/>
      <c r="AZ294" s="74">
        <f>D294+H294+L294+P294+T294+X294+AB294+AF294+AJ294+AN294+AR294+AV294</f>
      </c>
      <c r="BA294" s="70"/>
      <c r="BB294" s="75">
        <f>F294+J294+N294+R294+V294+Z294+AD294+AH294+AL294+AP294+AT294+AX294</f>
      </c>
    </row>
    <row r="295" customHeight="true" ht="15.0">
      <c r="A295" s="28"/>
      <c r="B295" s="38"/>
      <c r="C295" s="39" t="n">
        <v>12.0</v>
      </c>
      <c r="D295" s="74" t="n">
        <v>0.0</v>
      </c>
      <c r="E295" s="40"/>
      <c r="F295" s="70" t="n">
        <v>0.0</v>
      </c>
      <c r="G295" s="41"/>
      <c r="H295" s="74" t="n">
        <v>0.0</v>
      </c>
      <c r="I295" s="40"/>
      <c r="J295" s="70" t="n">
        <v>0.0</v>
      </c>
      <c r="K295" s="41"/>
      <c r="L295" s="74" t="n">
        <v>0.0</v>
      </c>
      <c r="M295" s="40"/>
      <c r="N295" s="70" t="n">
        <v>0.0</v>
      </c>
      <c r="O295" s="41"/>
      <c r="P295" s="74" t="n">
        <v>0.0</v>
      </c>
      <c r="Q295" s="40"/>
      <c r="R295" s="70" t="n">
        <v>0.0</v>
      </c>
      <c r="S295" s="41"/>
      <c r="T295" s="74" t="n">
        <v>0.0</v>
      </c>
      <c r="U295" s="40"/>
      <c r="V295" s="70" t="n">
        <v>0.0</v>
      </c>
      <c r="W295" s="41"/>
      <c r="X295" s="74" t="n">
        <v>0.0</v>
      </c>
      <c r="Y295" s="40"/>
      <c r="Z295" s="70" t="n">
        <v>0.0</v>
      </c>
      <c r="AA295" s="41"/>
      <c r="AB295" s="74" t="n">
        <v>0.0</v>
      </c>
      <c r="AC295" s="40"/>
      <c r="AD295" s="70" t="n">
        <v>0.0</v>
      </c>
      <c r="AE295" s="41"/>
      <c r="AF295" s="390" t="n">
        <v>0.0</v>
      </c>
      <c r="AG295" s="40"/>
      <c r="AH295" s="391" t="n">
        <v>0.0</v>
      </c>
      <c r="AI295" s="41"/>
      <c r="AJ295" s="74" t="n">
        <v>0.0</v>
      </c>
      <c r="AK295" s="40"/>
      <c r="AL295" s="70" t="n">
        <v>0.0</v>
      </c>
      <c r="AM295" s="41"/>
      <c r="AN295" s="74" t="n">
        <v>0.0</v>
      </c>
      <c r="AO295" s="40"/>
      <c r="AP295" s="70" t="n">
        <v>0.0</v>
      </c>
      <c r="AQ295" s="41"/>
      <c r="AR295" s="74" t="n">
        <v>0.0</v>
      </c>
      <c r="AS295" s="40"/>
      <c r="AT295" s="70" t="n">
        <v>0.0</v>
      </c>
      <c r="AU295" s="41"/>
      <c r="AV295" s="74" t="n">
        <v>0.0</v>
      </c>
      <c r="AW295" s="40"/>
      <c r="AX295" s="70" t="n">
        <v>0.0</v>
      </c>
      <c r="AY295" s="41"/>
      <c r="AZ295" s="44">
        <f>D295+H295+L295+P295+T295+X295+AB295+AF295+AJ295+AN295+AR295+AV295</f>
      </c>
      <c r="BA295" s="40"/>
      <c r="BB295" s="45">
        <f>F295+J295+N295+R295+V295+Z295+AD295+AH295+AL295+AP295+AT295+AX295</f>
      </c>
    </row>
    <row r="296" customHeight="true" ht="15.0">
      <c r="A296" s="28"/>
      <c r="B296" s="46"/>
      <c r="C296" s="47" t="n">
        <v>11.0</v>
      </c>
      <c r="D296" s="74" t="n">
        <v>0.0</v>
      </c>
      <c r="E296" s="48"/>
      <c r="F296" s="70" t="n">
        <v>0.0</v>
      </c>
      <c r="G296" s="49"/>
      <c r="H296" s="74" t="n">
        <v>0.0</v>
      </c>
      <c r="I296" s="48"/>
      <c r="J296" s="70" t="n">
        <v>0.0</v>
      </c>
      <c r="K296" s="49"/>
      <c r="L296" s="74" t="n">
        <v>0.0</v>
      </c>
      <c r="M296" s="48"/>
      <c r="N296" s="70" t="n">
        <v>0.0</v>
      </c>
      <c r="O296" s="49"/>
      <c r="P296" s="74" t="n">
        <v>0.0</v>
      </c>
      <c r="Q296" s="48"/>
      <c r="R296" s="70" t="n">
        <v>0.0</v>
      </c>
      <c r="S296" s="49"/>
      <c r="T296" s="74" t="n">
        <v>0.0</v>
      </c>
      <c r="U296" s="48"/>
      <c r="V296" s="70" t="n">
        <v>0.0</v>
      </c>
      <c r="W296" s="49"/>
      <c r="X296" s="74" t="n">
        <v>0.0</v>
      </c>
      <c r="Y296" s="48"/>
      <c r="Z296" s="70" t="n">
        <v>0.0</v>
      </c>
      <c r="AA296" s="49"/>
      <c r="AB296" s="74" t="n">
        <v>0.0</v>
      </c>
      <c r="AC296" s="48"/>
      <c r="AD296" s="70" t="n">
        <v>0.0</v>
      </c>
      <c r="AE296" s="49"/>
      <c r="AF296" s="392" t="n">
        <v>0.0</v>
      </c>
      <c r="AG296" s="48"/>
      <c r="AH296" s="393" t="n">
        <v>0.0</v>
      </c>
      <c r="AI296" s="49"/>
      <c r="AJ296" s="74" t="n">
        <v>0.0</v>
      </c>
      <c r="AK296" s="48"/>
      <c r="AL296" s="70" t="n">
        <v>0.0</v>
      </c>
      <c r="AM296" s="49"/>
      <c r="AN296" s="74" t="n">
        <v>0.0</v>
      </c>
      <c r="AO296" s="48"/>
      <c r="AP296" s="70" t="n">
        <v>0.0</v>
      </c>
      <c r="AQ296" s="49"/>
      <c r="AR296" s="74" t="n">
        <v>0.0</v>
      </c>
      <c r="AS296" s="48"/>
      <c r="AT296" s="70" t="n">
        <v>0.0</v>
      </c>
      <c r="AU296" s="49"/>
      <c r="AV296" s="74" t="n">
        <v>0.0</v>
      </c>
      <c r="AW296" s="48"/>
      <c r="AX296" s="70" t="n">
        <v>0.0</v>
      </c>
      <c r="AY296" s="49"/>
      <c r="AZ296" s="52">
        <f>D296+H296+L296+P296+T296+X296+AB296+AF296+AJ296+AN296+AR296+AV296</f>
      </c>
      <c r="BA296" s="48"/>
      <c r="BB296" s="53">
        <f>F296+J296+N296+R296+V296+Z296+AD296+AH296+AL296+AP296+AT296+AX296</f>
      </c>
    </row>
    <row r="297" customHeight="true" ht="15.0">
      <c r="A297" s="28"/>
      <c r="B297" s="29" t="s">
        <v>26</v>
      </c>
      <c r="C297" s="30" t="n">
        <v>10.0</v>
      </c>
      <c r="D297" s="74" t="n">
        <v>0.0</v>
      </c>
      <c r="E297" s="32"/>
      <c r="F297" s="70" t="n">
        <v>0.0</v>
      </c>
      <c r="G297" s="33"/>
      <c r="H297" s="74" t="n">
        <v>0.0</v>
      </c>
      <c r="I297" s="32"/>
      <c r="J297" s="70" t="n">
        <v>0.0</v>
      </c>
      <c r="K297" s="33"/>
      <c r="L297" s="74" t="n">
        <v>0.0</v>
      </c>
      <c r="M297" s="32"/>
      <c r="N297" s="70" t="n">
        <v>0.0</v>
      </c>
      <c r="O297" s="33"/>
      <c r="P297" s="74" t="n">
        <v>0.0</v>
      </c>
      <c r="Q297" s="32"/>
      <c r="R297" s="70" t="n">
        <v>0.0</v>
      </c>
      <c r="S297" s="33"/>
      <c r="T297" s="74" t="n">
        <v>0.0</v>
      </c>
      <c r="U297" s="32"/>
      <c r="V297" s="70" t="n">
        <v>0.0</v>
      </c>
      <c r="W297" s="33"/>
      <c r="X297" s="74" t="n">
        <v>0.0</v>
      </c>
      <c r="Y297" s="32"/>
      <c r="Z297" s="70" t="n">
        <v>0.0</v>
      </c>
      <c r="AA297" s="33"/>
      <c r="AB297" s="74" t="n">
        <v>0.0</v>
      </c>
      <c r="AC297" s="32"/>
      <c r="AD297" s="70" t="n">
        <v>0.0</v>
      </c>
      <c r="AE297" s="33"/>
      <c r="AF297" s="394" t="n">
        <v>0.0</v>
      </c>
      <c r="AG297" s="32"/>
      <c r="AH297" s="395" t="n">
        <v>0.0</v>
      </c>
      <c r="AI297" s="33"/>
      <c r="AJ297" s="74" t="n">
        <v>0.0</v>
      </c>
      <c r="AK297" s="32"/>
      <c r="AL297" s="70" t="n">
        <v>0.0</v>
      </c>
      <c r="AM297" s="33"/>
      <c r="AN297" s="74" t="n">
        <v>0.0</v>
      </c>
      <c r="AO297" s="32"/>
      <c r="AP297" s="70" t="n">
        <v>0.0</v>
      </c>
      <c r="AQ297" s="33"/>
      <c r="AR297" s="74" t="n">
        <v>0.0</v>
      </c>
      <c r="AS297" s="32"/>
      <c r="AT297" s="70" t="n">
        <v>0.0</v>
      </c>
      <c r="AU297" s="33"/>
      <c r="AV297" s="74" t="n">
        <v>0.0</v>
      </c>
      <c r="AW297" s="32"/>
      <c r="AX297" s="70" t="n">
        <v>0.0</v>
      </c>
      <c r="AY297" s="33"/>
      <c r="AZ297" s="31">
        <f>D297+H297+L297+P297+T297+X297+AB297+AF297+AJ297+AN297+AR297+AV297</f>
      </c>
      <c r="BA297" s="32"/>
      <c r="BB297" s="36">
        <f>F297+J297+N297+R297+V297+Z297+AD297+AH297+AL297+AP297+AT297+AX297</f>
      </c>
    </row>
    <row r="298" customHeight="true" ht="15.0">
      <c r="A298" s="28"/>
      <c r="B298" s="38"/>
      <c r="C298" s="39" t="n">
        <v>9.0</v>
      </c>
      <c r="D298" s="74" t="n">
        <v>0.0</v>
      </c>
      <c r="E298" s="40"/>
      <c r="F298" s="70" t="n">
        <v>0.0</v>
      </c>
      <c r="G298" s="41"/>
      <c r="H298" s="74" t="n">
        <v>0.0</v>
      </c>
      <c r="I298" s="40"/>
      <c r="J298" s="70" t="n">
        <v>0.0</v>
      </c>
      <c r="K298" s="41"/>
      <c r="L298" s="74" t="n">
        <v>0.0</v>
      </c>
      <c r="M298" s="40"/>
      <c r="N298" s="70" t="n">
        <v>0.0</v>
      </c>
      <c r="O298" s="41"/>
      <c r="P298" s="74" t="n">
        <v>0.0</v>
      </c>
      <c r="Q298" s="40"/>
      <c r="R298" s="70" t="n">
        <v>0.0</v>
      </c>
      <c r="S298" s="41"/>
      <c r="T298" s="74" t="n">
        <v>0.0</v>
      </c>
      <c r="U298" s="40"/>
      <c r="V298" s="70" t="n">
        <v>0.0</v>
      </c>
      <c r="W298" s="41"/>
      <c r="X298" s="74" t="n">
        <v>0.0</v>
      </c>
      <c r="Y298" s="40"/>
      <c r="Z298" s="70" t="n">
        <v>0.0</v>
      </c>
      <c r="AA298" s="41"/>
      <c r="AB298" s="74" t="n">
        <v>0.0</v>
      </c>
      <c r="AC298" s="40"/>
      <c r="AD298" s="70" t="n">
        <v>0.0</v>
      </c>
      <c r="AE298" s="41"/>
      <c r="AF298" s="396" t="n">
        <v>0.0</v>
      </c>
      <c r="AG298" s="40"/>
      <c r="AH298" s="397" t="n">
        <v>0.0</v>
      </c>
      <c r="AI298" s="41"/>
      <c r="AJ298" s="74" t="n">
        <v>0.0</v>
      </c>
      <c r="AK298" s="40"/>
      <c r="AL298" s="70" t="n">
        <v>0.0</v>
      </c>
      <c r="AM298" s="41"/>
      <c r="AN298" s="74" t="n">
        <v>0.0</v>
      </c>
      <c r="AO298" s="40"/>
      <c r="AP298" s="70" t="n">
        <v>0.0</v>
      </c>
      <c r="AQ298" s="41"/>
      <c r="AR298" s="74" t="n">
        <v>0.0</v>
      </c>
      <c r="AS298" s="40"/>
      <c r="AT298" s="70" t="n">
        <v>0.0</v>
      </c>
      <c r="AU298" s="41"/>
      <c r="AV298" s="74" t="n">
        <v>0.0</v>
      </c>
      <c r="AW298" s="40"/>
      <c r="AX298" s="70" t="n">
        <v>0.0</v>
      </c>
      <c r="AY298" s="41"/>
      <c r="AZ298" s="44">
        <f>D298+H298+L298+P298+T298+X298+AB298+AF298+AJ298+AN298+AR298+AV298</f>
      </c>
      <c r="BA298" s="40"/>
      <c r="BB298" s="45">
        <f>F298+J298+N298+R298+V298+Z298+AD298+AH298+AL298+AP298+AT298+AX298</f>
      </c>
    </row>
    <row r="299" customHeight="true" ht="15.0">
      <c r="A299" s="28"/>
      <c r="B299" s="38"/>
      <c r="C299" s="39" t="n">
        <v>8.0</v>
      </c>
      <c r="D299" s="74" t="n">
        <v>0.0</v>
      </c>
      <c r="E299" s="40"/>
      <c r="F299" s="70" t="n">
        <v>0.0</v>
      </c>
      <c r="G299" s="41"/>
      <c r="H299" s="74" t="n">
        <v>0.0</v>
      </c>
      <c r="I299" s="40"/>
      <c r="J299" s="70" t="n">
        <v>0.0</v>
      </c>
      <c r="K299" s="41"/>
      <c r="L299" s="74" t="n">
        <v>0.0</v>
      </c>
      <c r="M299" s="40"/>
      <c r="N299" s="70" t="n">
        <v>0.0</v>
      </c>
      <c r="O299" s="41"/>
      <c r="P299" s="74" t="n">
        <v>0.0</v>
      </c>
      <c r="Q299" s="40"/>
      <c r="R299" s="70" t="n">
        <v>0.0</v>
      </c>
      <c r="S299" s="41"/>
      <c r="T299" s="74" t="n">
        <v>0.0</v>
      </c>
      <c r="U299" s="40"/>
      <c r="V299" s="70" t="n">
        <v>0.0</v>
      </c>
      <c r="W299" s="41"/>
      <c r="X299" s="74" t="n">
        <v>0.0</v>
      </c>
      <c r="Y299" s="40"/>
      <c r="Z299" s="70" t="n">
        <v>0.0</v>
      </c>
      <c r="AA299" s="41"/>
      <c r="AB299" s="74" t="n">
        <v>0.0</v>
      </c>
      <c r="AC299" s="40"/>
      <c r="AD299" s="70" t="n">
        <v>0.0</v>
      </c>
      <c r="AE299" s="41"/>
      <c r="AF299" s="398" t="n">
        <v>0.0</v>
      </c>
      <c r="AG299" s="40"/>
      <c r="AH299" s="399" t="n">
        <v>0.0</v>
      </c>
      <c r="AI299" s="41"/>
      <c r="AJ299" s="74" t="n">
        <v>0.0</v>
      </c>
      <c r="AK299" s="40"/>
      <c r="AL299" s="70" t="n">
        <v>0.0</v>
      </c>
      <c r="AM299" s="41"/>
      <c r="AN299" s="74" t="n">
        <v>0.0</v>
      </c>
      <c r="AO299" s="40"/>
      <c r="AP299" s="70" t="n">
        <v>0.0</v>
      </c>
      <c r="AQ299" s="41"/>
      <c r="AR299" s="74" t="n">
        <v>0.0</v>
      </c>
      <c r="AS299" s="40"/>
      <c r="AT299" s="70" t="n">
        <v>0.0</v>
      </c>
      <c r="AU299" s="41"/>
      <c r="AV299" s="74" t="n">
        <v>0.0</v>
      </c>
      <c r="AW299" s="40"/>
      <c r="AX299" s="70" t="n">
        <v>0.0</v>
      </c>
      <c r="AY299" s="41"/>
      <c r="AZ299" s="44">
        <f>D299+H299+L299+P299+T299+X299+AB299+AF299+AJ299+AN299+AR299+AV299</f>
      </c>
      <c r="BA299" s="40"/>
      <c r="BB299" s="45">
        <f>F299+J299+N299+R299+V299+Z299+AD299+AH299+AL299+AP299+AT299+AX299</f>
      </c>
    </row>
    <row r="300" customHeight="true" ht="15.0">
      <c r="A300" s="28"/>
      <c r="B300" s="38"/>
      <c r="C300" s="39" t="n">
        <v>7.0</v>
      </c>
      <c r="D300" s="74" t="n">
        <v>0.0</v>
      </c>
      <c r="E300" s="40"/>
      <c r="F300" s="70" t="n">
        <v>0.0</v>
      </c>
      <c r="G300" s="41"/>
      <c r="H300" s="74" t="n">
        <v>0.0</v>
      </c>
      <c r="I300" s="40"/>
      <c r="J300" s="70" t="n">
        <v>0.0</v>
      </c>
      <c r="K300" s="41"/>
      <c r="L300" s="74" t="n">
        <v>0.0</v>
      </c>
      <c r="M300" s="40"/>
      <c r="N300" s="70" t="n">
        <v>0.0</v>
      </c>
      <c r="O300" s="41"/>
      <c r="P300" s="74" t="n">
        <v>0.0</v>
      </c>
      <c r="Q300" s="40"/>
      <c r="R300" s="70" t="n">
        <v>0.0</v>
      </c>
      <c r="S300" s="41"/>
      <c r="T300" s="74" t="n">
        <v>0.0</v>
      </c>
      <c r="U300" s="40"/>
      <c r="V300" s="70" t="n">
        <v>0.0</v>
      </c>
      <c r="W300" s="41"/>
      <c r="X300" s="74" t="n">
        <v>0.0</v>
      </c>
      <c r="Y300" s="40"/>
      <c r="Z300" s="70" t="n">
        <v>0.0</v>
      </c>
      <c r="AA300" s="41"/>
      <c r="AB300" s="74" t="n">
        <v>0.0</v>
      </c>
      <c r="AC300" s="40"/>
      <c r="AD300" s="70" t="n">
        <v>0.0</v>
      </c>
      <c r="AE300" s="41"/>
      <c r="AF300" s="400" t="n">
        <v>0.0</v>
      </c>
      <c r="AG300" s="40"/>
      <c r="AH300" s="401" t="n">
        <v>0.0</v>
      </c>
      <c r="AI300" s="41"/>
      <c r="AJ300" s="74" t="n">
        <v>0.0</v>
      </c>
      <c r="AK300" s="40"/>
      <c r="AL300" s="70" t="n">
        <v>0.0</v>
      </c>
      <c r="AM300" s="41"/>
      <c r="AN300" s="74" t="n">
        <v>0.0</v>
      </c>
      <c r="AO300" s="40"/>
      <c r="AP300" s="70" t="n">
        <v>0.0</v>
      </c>
      <c r="AQ300" s="41"/>
      <c r="AR300" s="74" t="n">
        <v>0.0</v>
      </c>
      <c r="AS300" s="40"/>
      <c r="AT300" s="70" t="n">
        <v>0.0</v>
      </c>
      <c r="AU300" s="41"/>
      <c r="AV300" s="74" t="n">
        <v>0.0</v>
      </c>
      <c r="AW300" s="40"/>
      <c r="AX300" s="70" t="n">
        <v>0.0</v>
      </c>
      <c r="AY300" s="41"/>
      <c r="AZ300" s="44">
        <f>D300+H300+L300+P300+T300+X300+AB300+AF300+AJ300+AN300+AR300+AV300</f>
      </c>
      <c r="BA300" s="40"/>
      <c r="BB300" s="45">
        <f>F300+J300+N300+R300+V300+Z300+AD300+AH300+AL300+AP300+AT300+AX300</f>
      </c>
    </row>
    <row r="301" customHeight="true" ht="15.0">
      <c r="A301" s="28"/>
      <c r="B301" s="46"/>
      <c r="C301" s="62" t="n">
        <v>6.0</v>
      </c>
      <c r="D301" s="74" t="n">
        <v>0.0</v>
      </c>
      <c r="E301" s="63"/>
      <c r="F301" s="70" t="n">
        <v>0.0</v>
      </c>
      <c r="G301" s="64"/>
      <c r="H301" s="74" t="n">
        <v>0.0</v>
      </c>
      <c r="I301" s="63"/>
      <c r="J301" s="70" t="n">
        <v>0.0</v>
      </c>
      <c r="K301" s="64"/>
      <c r="L301" s="74" t="n">
        <v>0.0</v>
      </c>
      <c r="M301" s="63"/>
      <c r="N301" s="70" t="n">
        <v>0.0</v>
      </c>
      <c r="O301" s="64"/>
      <c r="P301" s="74" t="n">
        <v>0.0</v>
      </c>
      <c r="Q301" s="63"/>
      <c r="R301" s="70" t="n">
        <v>0.0</v>
      </c>
      <c r="S301" s="64"/>
      <c r="T301" s="74" t="n">
        <v>0.0</v>
      </c>
      <c r="U301" s="63"/>
      <c r="V301" s="70" t="n">
        <v>0.0</v>
      </c>
      <c r="W301" s="64"/>
      <c r="X301" s="74" t="n">
        <v>0.0</v>
      </c>
      <c r="Y301" s="63"/>
      <c r="Z301" s="70" t="n">
        <v>0.0</v>
      </c>
      <c r="AA301" s="64"/>
      <c r="AB301" s="74" t="n">
        <v>0.0</v>
      </c>
      <c r="AC301" s="63"/>
      <c r="AD301" s="70" t="n">
        <v>0.0</v>
      </c>
      <c r="AE301" s="64"/>
      <c r="AF301" s="402" t="n">
        <v>0.0</v>
      </c>
      <c r="AG301" s="63"/>
      <c r="AH301" s="403" t="n">
        <v>0.0</v>
      </c>
      <c r="AI301" s="64"/>
      <c r="AJ301" s="74" t="n">
        <v>0.0</v>
      </c>
      <c r="AK301" s="63"/>
      <c r="AL301" s="70" t="n">
        <v>0.0</v>
      </c>
      <c r="AM301" s="64"/>
      <c r="AN301" s="74" t="n">
        <v>0.0</v>
      </c>
      <c r="AO301" s="63"/>
      <c r="AP301" s="70" t="n">
        <v>0.0</v>
      </c>
      <c r="AQ301" s="64"/>
      <c r="AR301" s="74" t="n">
        <v>0.0</v>
      </c>
      <c r="AS301" s="63"/>
      <c r="AT301" s="70" t="n">
        <v>0.0</v>
      </c>
      <c r="AU301" s="64"/>
      <c r="AV301" s="74" t="n">
        <v>0.0</v>
      </c>
      <c r="AW301" s="63"/>
      <c r="AX301" s="70" t="n">
        <v>0.0</v>
      </c>
      <c r="AY301" s="64"/>
      <c r="AZ301" s="67">
        <f>D301+H301+L301+P301+T301+X301+AB301+AF301+AJ301+AN301+AR301+AV301</f>
      </c>
      <c r="BA301" s="63"/>
      <c r="BB301" s="68">
        <f>F301+J301+N301+R301+V301+Z301+AD301+AH301+AL301+AP301+AT301+AX301</f>
      </c>
    </row>
    <row r="302" customHeight="true" ht="15.0">
      <c r="A302" s="28"/>
      <c r="B302" s="29" t="s">
        <v>27</v>
      </c>
      <c r="C302" s="69" t="n">
        <v>5.0</v>
      </c>
      <c r="D302" s="74" t="n">
        <v>0.0</v>
      </c>
      <c r="E302" s="70"/>
      <c r="F302" s="70" t="n">
        <v>0.0</v>
      </c>
      <c r="G302" s="71"/>
      <c r="H302" s="74" t="n">
        <v>0.0</v>
      </c>
      <c r="I302" s="70"/>
      <c r="J302" s="70" t="n">
        <v>0.0</v>
      </c>
      <c r="K302" s="71"/>
      <c r="L302" s="74" t="n">
        <v>0.0</v>
      </c>
      <c r="M302" s="70"/>
      <c r="N302" s="70" t="n">
        <v>0.0</v>
      </c>
      <c r="O302" s="71"/>
      <c r="P302" s="74" t="n">
        <v>0.0</v>
      </c>
      <c r="Q302" s="70"/>
      <c r="R302" s="70" t="n">
        <v>0.0</v>
      </c>
      <c r="S302" s="71"/>
      <c r="T302" s="74" t="n">
        <v>0.0</v>
      </c>
      <c r="U302" s="70"/>
      <c r="V302" s="70" t="n">
        <v>0.0</v>
      </c>
      <c r="W302" s="71"/>
      <c r="X302" s="74" t="n">
        <v>0.0</v>
      </c>
      <c r="Y302" s="70"/>
      <c r="Z302" s="70" t="n">
        <v>0.0</v>
      </c>
      <c r="AA302" s="71"/>
      <c r="AB302" s="74" t="n">
        <v>0.0</v>
      </c>
      <c r="AC302" s="70"/>
      <c r="AD302" s="70" t="n">
        <v>0.0</v>
      </c>
      <c r="AE302" s="71"/>
      <c r="AF302" s="404" t="n">
        <v>0.0</v>
      </c>
      <c r="AG302" s="70"/>
      <c r="AH302" s="405" t="n">
        <v>0.0</v>
      </c>
      <c r="AI302" s="71"/>
      <c r="AJ302" s="74" t="n">
        <v>0.0</v>
      </c>
      <c r="AK302" s="70"/>
      <c r="AL302" s="70" t="n">
        <v>0.0</v>
      </c>
      <c r="AM302" s="71"/>
      <c r="AN302" s="74" t="n">
        <v>0.0</v>
      </c>
      <c r="AO302" s="70"/>
      <c r="AP302" s="70" t="n">
        <v>0.0</v>
      </c>
      <c r="AQ302" s="71"/>
      <c r="AR302" s="74" t="n">
        <v>0.0</v>
      </c>
      <c r="AS302" s="70"/>
      <c r="AT302" s="70" t="n">
        <v>0.0</v>
      </c>
      <c r="AU302" s="71"/>
      <c r="AV302" s="74" t="n">
        <v>0.0</v>
      </c>
      <c r="AW302" s="70"/>
      <c r="AX302" s="70" t="n">
        <v>0.0</v>
      </c>
      <c r="AY302" s="71"/>
      <c r="AZ302" s="74">
        <f>D302+H302+L302+P302+T302+X302+AB302+AF302+AJ302+AN302+AR302+AV302</f>
      </c>
      <c r="BA302" s="70"/>
      <c r="BB302" s="75">
        <f>F302+J302+N302+R302+V302+Z302+AD302+AH302+AL302+AP302+AT302+AX302</f>
      </c>
    </row>
    <row r="303" customHeight="true" ht="15.0">
      <c r="A303" s="28"/>
      <c r="B303" s="38"/>
      <c r="C303" s="39" t="n">
        <v>4.0</v>
      </c>
      <c r="D303" s="74" t="n">
        <v>0.0</v>
      </c>
      <c r="E303" s="40"/>
      <c r="F303" s="70" t="n">
        <v>0.0</v>
      </c>
      <c r="G303" s="41"/>
      <c r="H303" s="74" t="n">
        <v>0.0</v>
      </c>
      <c r="I303" s="40"/>
      <c r="J303" s="70" t="n">
        <v>0.0</v>
      </c>
      <c r="K303" s="41"/>
      <c r="L303" s="74" t="n">
        <v>0.0</v>
      </c>
      <c r="M303" s="40"/>
      <c r="N303" s="70" t="n">
        <v>0.0</v>
      </c>
      <c r="O303" s="41"/>
      <c r="P303" s="74" t="n">
        <v>0.0</v>
      </c>
      <c r="Q303" s="40"/>
      <c r="R303" s="70" t="n">
        <v>0.0</v>
      </c>
      <c r="S303" s="41"/>
      <c r="T303" s="74" t="n">
        <v>0.0</v>
      </c>
      <c r="U303" s="40"/>
      <c r="V303" s="70" t="n">
        <v>0.0</v>
      </c>
      <c r="W303" s="41"/>
      <c r="X303" s="74" t="n">
        <v>0.0</v>
      </c>
      <c r="Y303" s="40"/>
      <c r="Z303" s="70" t="n">
        <v>0.0</v>
      </c>
      <c r="AA303" s="41"/>
      <c r="AB303" s="74" t="n">
        <v>0.0</v>
      </c>
      <c r="AC303" s="40"/>
      <c r="AD303" s="70" t="n">
        <v>0.0</v>
      </c>
      <c r="AE303" s="41"/>
      <c r="AF303" s="406" t="n">
        <v>0.0</v>
      </c>
      <c r="AG303" s="40"/>
      <c r="AH303" s="407" t="n">
        <v>0.0</v>
      </c>
      <c r="AI303" s="41"/>
      <c r="AJ303" s="74" t="n">
        <v>0.0</v>
      </c>
      <c r="AK303" s="40"/>
      <c r="AL303" s="70" t="n">
        <v>0.0</v>
      </c>
      <c r="AM303" s="41"/>
      <c r="AN303" s="74" t="n">
        <v>0.0</v>
      </c>
      <c r="AO303" s="40"/>
      <c r="AP303" s="70" t="n">
        <v>0.0</v>
      </c>
      <c r="AQ303" s="41"/>
      <c r="AR303" s="74" t="n">
        <v>0.0</v>
      </c>
      <c r="AS303" s="40"/>
      <c r="AT303" s="70" t="n">
        <v>0.0</v>
      </c>
      <c r="AU303" s="41"/>
      <c r="AV303" s="74" t="n">
        <v>0.0</v>
      </c>
      <c r="AW303" s="40"/>
      <c r="AX303" s="70" t="n">
        <v>0.0</v>
      </c>
      <c r="AY303" s="41"/>
      <c r="AZ303" s="44">
        <f>D303+H303+L303+P303+T303+X303+AB303+AF303+AJ303+AN303+AR303+AV303</f>
      </c>
      <c r="BA303" s="40"/>
      <c r="BB303" s="45">
        <f>F303+J303+N303+R303+V303+Z303+AD303+AH303+AL303+AP303+AT303+AX303</f>
      </c>
    </row>
    <row r="304" customHeight="true" ht="15.0">
      <c r="A304" s="28"/>
      <c r="B304" s="38"/>
      <c r="C304" s="39" t="n">
        <v>3.0</v>
      </c>
      <c r="D304" s="74" t="n">
        <v>0.0</v>
      </c>
      <c r="E304" s="40"/>
      <c r="F304" s="70" t="n">
        <v>0.0</v>
      </c>
      <c r="G304" s="41"/>
      <c r="H304" s="74" t="n">
        <v>0.0</v>
      </c>
      <c r="I304" s="40"/>
      <c r="J304" s="70" t="n">
        <v>0.0</v>
      </c>
      <c r="K304" s="41"/>
      <c r="L304" s="74" t="n">
        <v>0.0</v>
      </c>
      <c r="M304" s="40"/>
      <c r="N304" s="70" t="n">
        <v>0.0</v>
      </c>
      <c r="O304" s="41"/>
      <c r="P304" s="74" t="n">
        <v>0.0</v>
      </c>
      <c r="Q304" s="40"/>
      <c r="R304" s="70" t="n">
        <v>0.0</v>
      </c>
      <c r="S304" s="41"/>
      <c r="T304" s="74" t="n">
        <v>0.0</v>
      </c>
      <c r="U304" s="40"/>
      <c r="V304" s="70" t="n">
        <v>0.0</v>
      </c>
      <c r="W304" s="41"/>
      <c r="X304" s="74" t="n">
        <v>0.0</v>
      </c>
      <c r="Y304" s="40"/>
      <c r="Z304" s="70" t="n">
        <v>0.0</v>
      </c>
      <c r="AA304" s="41"/>
      <c r="AB304" s="74" t="n">
        <v>0.0</v>
      </c>
      <c r="AC304" s="40"/>
      <c r="AD304" s="70" t="n">
        <v>0.0</v>
      </c>
      <c r="AE304" s="41"/>
      <c r="AF304" s="408" t="n">
        <v>0.0</v>
      </c>
      <c r="AG304" s="40"/>
      <c r="AH304" s="409" t="n">
        <v>0.0</v>
      </c>
      <c r="AI304" s="41"/>
      <c r="AJ304" s="74" t="n">
        <v>0.0</v>
      </c>
      <c r="AK304" s="40"/>
      <c r="AL304" s="70" t="n">
        <v>0.0</v>
      </c>
      <c r="AM304" s="41"/>
      <c r="AN304" s="74" t="n">
        <v>0.0</v>
      </c>
      <c r="AO304" s="40"/>
      <c r="AP304" s="70" t="n">
        <v>0.0</v>
      </c>
      <c r="AQ304" s="41"/>
      <c r="AR304" s="74" t="n">
        <v>0.0</v>
      </c>
      <c r="AS304" s="40"/>
      <c r="AT304" s="70" t="n">
        <v>0.0</v>
      </c>
      <c r="AU304" s="41"/>
      <c r="AV304" s="74" t="n">
        <v>0.0</v>
      </c>
      <c r="AW304" s="40"/>
      <c r="AX304" s="70" t="n">
        <v>0.0</v>
      </c>
      <c r="AY304" s="41"/>
      <c r="AZ304" s="44">
        <f>D304+H304+L304+P304+T304+X304+AB304+AF304+AJ304+AN304+AR304+AV304</f>
      </c>
      <c r="BA304" s="40"/>
      <c r="BB304" s="45">
        <f>F304+J304+N304+R304+V304+Z304+AD304+AH304+AL304+AP304+AT304+AX304</f>
      </c>
    </row>
    <row r="305" customHeight="true" ht="15.0">
      <c r="A305" s="28"/>
      <c r="B305" s="38"/>
      <c r="C305" s="39" t="n">
        <v>2.0</v>
      </c>
      <c r="D305" s="74" t="n">
        <v>0.0</v>
      </c>
      <c r="E305" s="40"/>
      <c r="F305" s="70" t="n">
        <v>0.0</v>
      </c>
      <c r="G305" s="41"/>
      <c r="H305" s="74" t="n">
        <v>0.0</v>
      </c>
      <c r="I305" s="40"/>
      <c r="J305" s="70" t="n">
        <v>0.0</v>
      </c>
      <c r="K305" s="41"/>
      <c r="L305" s="74" t="n">
        <v>0.0</v>
      </c>
      <c r="M305" s="40"/>
      <c r="N305" s="70" t="n">
        <v>0.0</v>
      </c>
      <c r="O305" s="41"/>
      <c r="P305" s="74" t="n">
        <v>0.0</v>
      </c>
      <c r="Q305" s="40"/>
      <c r="R305" s="70" t="n">
        <v>0.0</v>
      </c>
      <c r="S305" s="41"/>
      <c r="T305" s="74" t="n">
        <v>0.0</v>
      </c>
      <c r="U305" s="40"/>
      <c r="V305" s="70" t="n">
        <v>0.0</v>
      </c>
      <c r="W305" s="41"/>
      <c r="X305" s="74" t="n">
        <v>0.0</v>
      </c>
      <c r="Y305" s="40"/>
      <c r="Z305" s="70" t="n">
        <v>0.0</v>
      </c>
      <c r="AA305" s="41"/>
      <c r="AB305" s="74" t="n">
        <v>0.0</v>
      </c>
      <c r="AC305" s="40"/>
      <c r="AD305" s="70" t="n">
        <v>0.0</v>
      </c>
      <c r="AE305" s="41"/>
      <c r="AF305" s="410" t="n">
        <v>0.0</v>
      </c>
      <c r="AG305" s="40"/>
      <c r="AH305" s="411" t="n">
        <v>0.0</v>
      </c>
      <c r="AI305" s="41"/>
      <c r="AJ305" s="74" t="n">
        <v>0.0</v>
      </c>
      <c r="AK305" s="40"/>
      <c r="AL305" s="70" t="n">
        <v>0.0</v>
      </c>
      <c r="AM305" s="41"/>
      <c r="AN305" s="74" t="n">
        <v>0.0</v>
      </c>
      <c r="AO305" s="40"/>
      <c r="AP305" s="70" t="n">
        <v>0.0</v>
      </c>
      <c r="AQ305" s="41"/>
      <c r="AR305" s="74" t="n">
        <v>0.0</v>
      </c>
      <c r="AS305" s="40"/>
      <c r="AT305" s="70" t="n">
        <v>0.0</v>
      </c>
      <c r="AU305" s="41"/>
      <c r="AV305" s="74" t="n">
        <v>0.0</v>
      </c>
      <c r="AW305" s="40"/>
      <c r="AX305" s="70" t="n">
        <v>0.0</v>
      </c>
      <c r="AY305" s="41"/>
      <c r="AZ305" s="44">
        <f>D305+H305+L305+P305+T305+X305+AB305+AF305+AJ305+AN305+AR305+AV305</f>
      </c>
      <c r="BA305" s="40"/>
      <c r="BB305" s="45">
        <f>F305+J305+N305+R305+V305+Z305+AD305+AH305+AL305+AP305+AT305+AX305</f>
      </c>
    </row>
    <row r="306" customHeight="true" ht="15.0">
      <c r="A306" s="28"/>
      <c r="B306" s="82"/>
      <c r="C306" s="47" t="n">
        <v>1.0</v>
      </c>
      <c r="D306" s="74" t="n">
        <v>0.0</v>
      </c>
      <c r="E306" s="83"/>
      <c r="F306" s="70" t="n">
        <v>0.0</v>
      </c>
      <c r="G306" s="84"/>
      <c r="H306" s="74" t="n">
        <v>0.0</v>
      </c>
      <c r="I306" s="83"/>
      <c r="J306" s="70" t="n">
        <v>0.0</v>
      </c>
      <c r="K306" s="84"/>
      <c r="L306" s="74" t="n">
        <v>0.0</v>
      </c>
      <c r="M306" s="83"/>
      <c r="N306" s="70" t="n">
        <v>0.0</v>
      </c>
      <c r="O306" s="84"/>
      <c r="P306" s="74" t="n">
        <v>0.0</v>
      </c>
      <c r="Q306" s="83"/>
      <c r="R306" s="70" t="n">
        <v>0.0</v>
      </c>
      <c r="S306" s="84"/>
      <c r="T306" s="74" t="n">
        <v>0.0</v>
      </c>
      <c r="U306" s="83"/>
      <c r="V306" s="70" t="n">
        <v>0.0</v>
      </c>
      <c r="W306" s="84"/>
      <c r="X306" s="74" t="n">
        <v>0.0</v>
      </c>
      <c r="Y306" s="83"/>
      <c r="Z306" s="70" t="n">
        <v>0.0</v>
      </c>
      <c r="AA306" s="84"/>
      <c r="AB306" s="74" t="n">
        <v>0.0</v>
      </c>
      <c r="AC306" s="83"/>
      <c r="AD306" s="70" t="n">
        <v>0.0</v>
      </c>
      <c r="AE306" s="84"/>
      <c r="AF306" s="412" t="n">
        <v>0.0</v>
      </c>
      <c r="AG306" s="83"/>
      <c r="AH306" s="413" t="n">
        <v>0.0</v>
      </c>
      <c r="AI306" s="84"/>
      <c r="AJ306" s="74" t="n">
        <v>0.0</v>
      </c>
      <c r="AK306" s="83"/>
      <c r="AL306" s="70" t="n">
        <v>0.0</v>
      </c>
      <c r="AM306" s="84"/>
      <c r="AN306" s="74" t="n">
        <v>0.0</v>
      </c>
      <c r="AO306" s="83"/>
      <c r="AP306" s="70" t="n">
        <v>0.0</v>
      </c>
      <c r="AQ306" s="84"/>
      <c r="AR306" s="74" t="n">
        <v>0.0</v>
      </c>
      <c r="AS306" s="83"/>
      <c r="AT306" s="70" t="n">
        <v>0.0</v>
      </c>
      <c r="AU306" s="84"/>
      <c r="AV306" s="74" t="n">
        <v>0.0</v>
      </c>
      <c r="AW306" s="83"/>
      <c r="AX306" s="70" t="n">
        <v>0.0</v>
      </c>
      <c r="AY306" s="84"/>
      <c r="AZ306" s="87">
        <f>D306+H306+L306+P306+T306+X306+AB306+AF306+AJ306+AN306+AR306+AV306</f>
      </c>
      <c r="BA306" s="83"/>
      <c r="BB306" s="88">
        <f>F306+J306+N306+R306+V306+Z306+AD306+AH306+AL306+AP306+AT306+AX306</f>
      </c>
    </row>
    <row r="307" customHeight="true" ht="15.0">
      <c r="A307" s="192"/>
      <c r="B307" s="193" t="s">
        <v>28</v>
      </c>
      <c r="C307" s="194"/>
      <c r="D307" s="92">
        <f>SUM(D294:D306)</f>
      </c>
      <c r="E307" s="93">
        <f>SUM(E294:E306)</f>
      </c>
      <c r="F307" s="93">
        <f>SUM(F294:F306)</f>
      </c>
      <c r="G307" s="93">
        <f>SUM(G294:G306)</f>
      </c>
      <c r="H307" s="92">
        <f>SUM(H294:H306)</f>
      </c>
      <c r="I307" s="93">
        <f>SUM(I294:I306)</f>
      </c>
      <c r="J307" s="93">
        <f>SUM(J294:J306)</f>
      </c>
      <c r="K307" s="93">
        <f>SUM(K294:K306)</f>
      </c>
      <c r="L307" s="92">
        <f>SUM(L294:L306)</f>
      </c>
      <c r="M307" s="93">
        <f>SUM(M294:M306)</f>
      </c>
      <c r="N307" s="93">
        <f>SUM(N294:N306)</f>
      </c>
      <c r="O307" s="93">
        <f>SUM(O294:O306)</f>
      </c>
      <c r="P307" s="92">
        <f>SUM(P294:P306)</f>
      </c>
      <c r="Q307" s="93">
        <f>SUM(Q294:Q306)</f>
      </c>
      <c r="R307" s="93">
        <f>SUM(R294:R306)</f>
      </c>
      <c r="S307" s="93">
        <f>SUM(S294:S306)</f>
      </c>
      <c r="T307" s="92">
        <f>SUM(T294:T306)</f>
      </c>
      <c r="U307" s="93">
        <f>SUM(U294:U306)</f>
      </c>
      <c r="V307" s="93">
        <f>SUM(V294:V306)</f>
      </c>
      <c r="W307" s="93">
        <f>SUM(W294:W306)</f>
      </c>
      <c r="X307" s="92">
        <f>SUM(X294:X306)</f>
      </c>
      <c r="Y307" s="93">
        <f>SUM(Y294:Y306)</f>
      </c>
      <c r="Z307" s="93">
        <f>SUM(Z294:Z306)</f>
      </c>
      <c r="AA307" s="93">
        <f>SUM(AA294:AA306)</f>
      </c>
      <c r="AB307" s="92">
        <f>SUM(AB294:AB306)</f>
      </c>
      <c r="AC307" s="93">
        <f>SUM(AC294:AC306)</f>
      </c>
      <c r="AD307" s="93">
        <f>SUM(AD294:AD306)</f>
      </c>
      <c r="AE307" s="93">
        <f>SUM(AE294:AE306)</f>
      </c>
      <c r="AF307" s="92">
        <f>SUM(AF294:AF306)</f>
      </c>
      <c r="AG307" s="93">
        <f>SUM(AG294:AG306)</f>
      </c>
      <c r="AH307" s="93">
        <f>SUM(AH294:AH306)</f>
      </c>
      <c r="AI307" s="93">
        <f>SUM(AI294:AI306)</f>
      </c>
      <c r="AJ307" s="92">
        <f>SUM(AJ294:AJ306)</f>
      </c>
      <c r="AK307" s="93">
        <f>SUM(AK294:AK306)</f>
      </c>
      <c r="AL307" s="93">
        <f>SUM(AL294:AL306)</f>
      </c>
      <c r="AM307" s="93">
        <f>SUM(AM294:AM306)</f>
      </c>
      <c r="AN307" s="92">
        <f>SUM(AN294:AN306)</f>
      </c>
      <c r="AO307" s="93">
        <f>SUM(AO294:AO306)</f>
      </c>
      <c r="AP307" s="93">
        <f>SUM(AP294:AP306)</f>
      </c>
      <c r="AQ307" s="93">
        <f>SUM(AQ294:AQ306)</f>
      </c>
      <c r="AR307" s="92">
        <f>SUM(AR294:AR306)</f>
      </c>
      <c r="AS307" s="93">
        <f>SUM(AS294:AS306)</f>
      </c>
      <c r="AT307" s="93">
        <f>SUM(AT294:AT306)</f>
      </c>
      <c r="AU307" s="93">
        <f>SUM(AU294:AU306)</f>
      </c>
      <c r="AV307" s="92">
        <f>SUM(AV294:AV306)</f>
      </c>
      <c r="AW307" s="93">
        <f>SUM(AW294:AW306)</f>
      </c>
      <c r="AX307" s="93">
        <f>SUM(AX294:AX306)</f>
      </c>
      <c r="AY307" s="93">
        <f>SUM(AY294:AY306)</f>
      </c>
      <c r="AZ307" s="92">
        <f>SUM(AZ294:AZ306)</f>
      </c>
      <c r="BA307" s="93"/>
      <c r="BB307" s="94">
        <f>SUM(BB294:BB306)</f>
      </c>
    </row>
    <row r="308" customHeight="true" ht="15.0">
      <c r="A308" s="28" t="s">
        <v>29</v>
      </c>
      <c r="B308" s="195" t="s">
        <v>25</v>
      </c>
      <c r="C308" s="96" t="n">
        <v>13.0</v>
      </c>
      <c r="D308" s="97" t="n">
        <v>0.0</v>
      </c>
      <c r="E308" s="98"/>
      <c r="F308" s="98" t="n">
        <v>0.0</v>
      </c>
      <c r="G308" s="99"/>
      <c r="H308" s="97" t="n">
        <v>0.0</v>
      </c>
      <c r="I308" s="98"/>
      <c r="J308" s="98" t="n">
        <v>0.0</v>
      </c>
      <c r="K308" s="99"/>
      <c r="L308" s="97" t="n">
        <v>0.0</v>
      </c>
      <c r="M308" s="98"/>
      <c r="N308" s="98" t="n">
        <v>0.0</v>
      </c>
      <c r="O308" s="99"/>
      <c r="P308" s="97" t="n">
        <v>0.0</v>
      </c>
      <c r="Q308" s="98"/>
      <c r="R308" s="98" t="n">
        <v>0.0</v>
      </c>
      <c r="S308" s="99"/>
      <c r="T308" s="97" t="n">
        <v>0.0</v>
      </c>
      <c r="U308" s="98"/>
      <c r="V308" s="98" t="n">
        <v>0.0</v>
      </c>
      <c r="W308" s="99"/>
      <c r="X308" s="97" t="n">
        <v>0.0</v>
      </c>
      <c r="Y308" s="98"/>
      <c r="Z308" s="98" t="n">
        <v>0.0</v>
      </c>
      <c r="AA308" s="99"/>
      <c r="AB308" s="97" t="n">
        <v>0.0</v>
      </c>
      <c r="AC308" s="98"/>
      <c r="AD308" s="98" t="n">
        <v>0.0</v>
      </c>
      <c r="AE308" s="99"/>
      <c r="AF308" s="414" t="n">
        <v>0.0</v>
      </c>
      <c r="AG308" s="98"/>
      <c r="AH308" s="415" t="n">
        <v>0.0</v>
      </c>
      <c r="AI308" s="99"/>
      <c r="AJ308" s="97" t="n">
        <v>0.0</v>
      </c>
      <c r="AK308" s="98"/>
      <c r="AL308" s="98" t="n">
        <v>0.0</v>
      </c>
      <c r="AM308" s="99"/>
      <c r="AN308" s="97" t="n">
        <v>0.0</v>
      </c>
      <c r="AO308" s="98"/>
      <c r="AP308" s="98" t="n">
        <v>0.0</v>
      </c>
      <c r="AQ308" s="99"/>
      <c r="AR308" s="97" t="n">
        <v>0.0</v>
      </c>
      <c r="AS308" s="98"/>
      <c r="AT308" s="98" t="n">
        <v>0.0</v>
      </c>
      <c r="AU308" s="99"/>
      <c r="AV308" s="97" t="n">
        <v>0.0</v>
      </c>
      <c r="AW308" s="98"/>
      <c r="AX308" s="98" t="n">
        <v>0.0</v>
      </c>
      <c r="AY308" s="99"/>
      <c r="AZ308" s="97">
        <f>D308+H308+L308+P308+T308+X308+AB308+AF308+AJ308+AN308+AR308+AV308</f>
      </c>
      <c r="BA308" s="98"/>
      <c r="BB308" s="102">
        <f>F308+J308+N308+R308+V308+Z308+AD308+AH308+AL308+AP308+AT308+AX308</f>
      </c>
    </row>
    <row r="309" customHeight="true" ht="15.0">
      <c r="A309" s="28"/>
      <c r="B309" s="38"/>
      <c r="C309" s="39" t="n">
        <v>12.0</v>
      </c>
      <c r="D309" s="97" t="n">
        <v>0.0</v>
      </c>
      <c r="E309" s="40"/>
      <c r="F309" s="98" t="n">
        <v>0.0</v>
      </c>
      <c r="G309" s="41"/>
      <c r="H309" s="97" t="n">
        <v>0.0</v>
      </c>
      <c r="I309" s="40"/>
      <c r="J309" s="98" t="n">
        <v>0.0</v>
      </c>
      <c r="K309" s="41"/>
      <c r="L309" s="97" t="n">
        <v>0.0</v>
      </c>
      <c r="M309" s="40"/>
      <c r="N309" s="98" t="n">
        <v>0.0</v>
      </c>
      <c r="O309" s="41"/>
      <c r="P309" s="97" t="n">
        <v>0.0</v>
      </c>
      <c r="Q309" s="40"/>
      <c r="R309" s="98" t="n">
        <v>0.0</v>
      </c>
      <c r="S309" s="41"/>
      <c r="T309" s="97" t="n">
        <v>0.0</v>
      </c>
      <c r="U309" s="40"/>
      <c r="V309" s="98" t="n">
        <v>0.0</v>
      </c>
      <c r="W309" s="41"/>
      <c r="X309" s="97" t="n">
        <v>0.0</v>
      </c>
      <c r="Y309" s="40"/>
      <c r="Z309" s="98" t="n">
        <v>0.0</v>
      </c>
      <c r="AA309" s="41"/>
      <c r="AB309" s="97" t="n">
        <v>0.0</v>
      </c>
      <c r="AC309" s="40"/>
      <c r="AD309" s="98" t="n">
        <v>0.0</v>
      </c>
      <c r="AE309" s="41"/>
      <c r="AF309" s="416" t="n">
        <v>0.0</v>
      </c>
      <c r="AG309" s="40"/>
      <c r="AH309" s="417" t="n">
        <v>0.0</v>
      </c>
      <c r="AI309" s="41"/>
      <c r="AJ309" s="97" t="n">
        <v>0.0</v>
      </c>
      <c r="AK309" s="40"/>
      <c r="AL309" s="98" t="n">
        <v>0.0</v>
      </c>
      <c r="AM309" s="41"/>
      <c r="AN309" s="97" t="n">
        <v>0.0</v>
      </c>
      <c r="AO309" s="40"/>
      <c r="AP309" s="98" t="n">
        <v>0.0</v>
      </c>
      <c r="AQ309" s="41"/>
      <c r="AR309" s="97" t="n">
        <v>0.0</v>
      </c>
      <c r="AS309" s="40"/>
      <c r="AT309" s="98" t="n">
        <v>0.0</v>
      </c>
      <c r="AU309" s="41"/>
      <c r="AV309" s="97" t="n">
        <v>0.0</v>
      </c>
      <c r="AW309" s="40"/>
      <c r="AX309" s="98" t="n">
        <v>0.0</v>
      </c>
      <c r="AY309" s="41"/>
      <c r="AZ309" s="44">
        <f>D309+H309+L309+P309+T309+X309+AB309+AF309+AJ309+AN309+AR309+AV309</f>
      </c>
      <c r="BA309" s="40"/>
      <c r="BB309" s="45">
        <f>F309+J309+N309+R309+V309+Z309+AD309+AH309+AL309+AP309+AT309+AX309</f>
      </c>
    </row>
    <row r="310" customHeight="true" ht="15.0">
      <c r="A310" s="28"/>
      <c r="B310" s="46"/>
      <c r="C310" s="47" t="n">
        <v>11.0</v>
      </c>
      <c r="D310" s="97" t="n">
        <v>0.0</v>
      </c>
      <c r="E310" s="48"/>
      <c r="F310" s="98" t="n">
        <v>0.0</v>
      </c>
      <c r="G310" s="49"/>
      <c r="H310" s="97" t="n">
        <v>0.0</v>
      </c>
      <c r="I310" s="48"/>
      <c r="J310" s="98" t="n">
        <v>0.0</v>
      </c>
      <c r="K310" s="49"/>
      <c r="L310" s="97" t="n">
        <v>0.0</v>
      </c>
      <c r="M310" s="48"/>
      <c r="N310" s="98" t="n">
        <v>0.0</v>
      </c>
      <c r="O310" s="49"/>
      <c r="P310" s="97" t="n">
        <v>0.0</v>
      </c>
      <c r="Q310" s="48"/>
      <c r="R310" s="98" t="n">
        <v>0.0</v>
      </c>
      <c r="S310" s="49"/>
      <c r="T310" s="97" t="n">
        <v>0.0</v>
      </c>
      <c r="U310" s="48"/>
      <c r="V310" s="98" t="n">
        <v>0.0</v>
      </c>
      <c r="W310" s="49"/>
      <c r="X310" s="97" t="n">
        <v>0.0</v>
      </c>
      <c r="Y310" s="48"/>
      <c r="Z310" s="98" t="n">
        <v>0.0</v>
      </c>
      <c r="AA310" s="49"/>
      <c r="AB310" s="97" t="n">
        <v>0.0</v>
      </c>
      <c r="AC310" s="48"/>
      <c r="AD310" s="98" t="n">
        <v>0.0</v>
      </c>
      <c r="AE310" s="49"/>
      <c r="AF310" s="418" t="n">
        <v>0.0</v>
      </c>
      <c r="AG310" s="48"/>
      <c r="AH310" s="419" t="n">
        <v>0.0</v>
      </c>
      <c r="AI310" s="49"/>
      <c r="AJ310" s="97" t="n">
        <v>0.0</v>
      </c>
      <c r="AK310" s="48"/>
      <c r="AL310" s="98" t="n">
        <v>0.0</v>
      </c>
      <c r="AM310" s="49"/>
      <c r="AN310" s="97" t="n">
        <v>0.0</v>
      </c>
      <c r="AO310" s="48"/>
      <c r="AP310" s="98" t="n">
        <v>0.0</v>
      </c>
      <c r="AQ310" s="49"/>
      <c r="AR310" s="97" t="n">
        <v>0.0</v>
      </c>
      <c r="AS310" s="48"/>
      <c r="AT310" s="98" t="n">
        <v>0.0</v>
      </c>
      <c r="AU310" s="49"/>
      <c r="AV310" s="97" t="n">
        <v>0.0</v>
      </c>
      <c r="AW310" s="48"/>
      <c r="AX310" s="98" t="n">
        <v>0.0</v>
      </c>
      <c r="AY310" s="49"/>
      <c r="AZ310" s="52">
        <f>D310+H310+L310+P310+T310+X310+AB310+AF310+AJ310+AN310+AR310+AV310</f>
      </c>
      <c r="BA310" s="48"/>
      <c r="BB310" s="53">
        <f>F310+J310+N310+R310+V310+Z310+AD310+AH310+AL310+AP310+AT310+AX310</f>
      </c>
    </row>
    <row r="311" customHeight="true" ht="15.0">
      <c r="A311" s="28"/>
      <c r="B311" s="29" t="s">
        <v>26</v>
      </c>
      <c r="C311" s="30" t="n">
        <v>10.0</v>
      </c>
      <c r="D311" s="97" t="n">
        <v>0.0</v>
      </c>
      <c r="E311" s="32"/>
      <c r="F311" s="98" t="n">
        <v>0.0</v>
      </c>
      <c r="G311" s="33"/>
      <c r="H311" s="97" t="n">
        <v>0.0</v>
      </c>
      <c r="I311" s="32"/>
      <c r="J311" s="98" t="n">
        <v>0.0</v>
      </c>
      <c r="K311" s="33"/>
      <c r="L311" s="97" t="n">
        <v>0.0</v>
      </c>
      <c r="M311" s="32"/>
      <c r="N311" s="98" t="n">
        <v>0.0</v>
      </c>
      <c r="O311" s="33"/>
      <c r="P311" s="97" t="n">
        <v>0.0</v>
      </c>
      <c r="Q311" s="32"/>
      <c r="R311" s="98" t="n">
        <v>0.0</v>
      </c>
      <c r="S311" s="33"/>
      <c r="T311" s="97" t="n">
        <v>0.0</v>
      </c>
      <c r="U311" s="32"/>
      <c r="V311" s="98" t="n">
        <v>0.0</v>
      </c>
      <c r="W311" s="33"/>
      <c r="X311" s="97" t="n">
        <v>0.0</v>
      </c>
      <c r="Y311" s="32"/>
      <c r="Z311" s="98" t="n">
        <v>0.0</v>
      </c>
      <c r="AA311" s="33"/>
      <c r="AB311" s="97" t="n">
        <v>0.0</v>
      </c>
      <c r="AC311" s="32"/>
      <c r="AD311" s="98" t="n">
        <v>0.0</v>
      </c>
      <c r="AE311" s="33"/>
      <c r="AF311" s="420" t="n">
        <v>0.0</v>
      </c>
      <c r="AG311" s="32"/>
      <c r="AH311" s="421" t="n">
        <v>0.0</v>
      </c>
      <c r="AI311" s="33"/>
      <c r="AJ311" s="97" t="n">
        <v>0.0</v>
      </c>
      <c r="AK311" s="32"/>
      <c r="AL311" s="98" t="n">
        <v>0.0</v>
      </c>
      <c r="AM311" s="33"/>
      <c r="AN311" s="97" t="n">
        <v>0.0</v>
      </c>
      <c r="AO311" s="32"/>
      <c r="AP311" s="98" t="n">
        <v>0.0</v>
      </c>
      <c r="AQ311" s="33"/>
      <c r="AR311" s="97" t="n">
        <v>0.0</v>
      </c>
      <c r="AS311" s="32"/>
      <c r="AT311" s="98" t="n">
        <v>0.0</v>
      </c>
      <c r="AU311" s="33"/>
      <c r="AV311" s="97" t="n">
        <v>0.0</v>
      </c>
      <c r="AW311" s="32"/>
      <c r="AX311" s="98" t="n">
        <v>0.0</v>
      </c>
      <c r="AY311" s="33"/>
      <c r="AZ311" s="31">
        <f>D311+H311+L311+P311+T311+X311+AB311+AF311+AJ311+AN311+AR311+AV311</f>
      </c>
      <c r="BA311" s="32"/>
      <c r="BB311" s="36">
        <f>F311+J311+N311+R311+V311+Z311+AD311+AH311+AL311+AP311+AT311+AX311</f>
      </c>
    </row>
    <row r="312" customHeight="true" ht="15.0">
      <c r="A312" s="28"/>
      <c r="B312" s="38"/>
      <c r="C312" s="39" t="n">
        <v>9.0</v>
      </c>
      <c r="D312" s="97" t="n">
        <v>0.0</v>
      </c>
      <c r="E312" s="40"/>
      <c r="F312" s="98" t="n">
        <v>0.0</v>
      </c>
      <c r="G312" s="41"/>
      <c r="H312" s="97" t="n">
        <v>0.0</v>
      </c>
      <c r="I312" s="40"/>
      <c r="J312" s="98" t="n">
        <v>0.0</v>
      </c>
      <c r="K312" s="41"/>
      <c r="L312" s="97" t="n">
        <v>0.0</v>
      </c>
      <c r="M312" s="40"/>
      <c r="N312" s="98" t="n">
        <v>0.0</v>
      </c>
      <c r="O312" s="41"/>
      <c r="P312" s="97" t="n">
        <v>0.0</v>
      </c>
      <c r="Q312" s="40"/>
      <c r="R312" s="98" t="n">
        <v>0.0</v>
      </c>
      <c r="S312" s="41"/>
      <c r="T312" s="97" t="n">
        <v>0.0</v>
      </c>
      <c r="U312" s="40"/>
      <c r="V312" s="98" t="n">
        <v>0.0</v>
      </c>
      <c r="W312" s="41"/>
      <c r="X312" s="97" t="n">
        <v>0.0</v>
      </c>
      <c r="Y312" s="40"/>
      <c r="Z312" s="98" t="n">
        <v>0.0</v>
      </c>
      <c r="AA312" s="41"/>
      <c r="AB312" s="97" t="n">
        <v>0.0</v>
      </c>
      <c r="AC312" s="40"/>
      <c r="AD312" s="98" t="n">
        <v>0.0</v>
      </c>
      <c r="AE312" s="41"/>
      <c r="AF312" s="422" t="n">
        <v>0.0</v>
      </c>
      <c r="AG312" s="40"/>
      <c r="AH312" s="423" t="n">
        <v>0.0</v>
      </c>
      <c r="AI312" s="41"/>
      <c r="AJ312" s="97" t="n">
        <v>0.0</v>
      </c>
      <c r="AK312" s="40"/>
      <c r="AL312" s="98" t="n">
        <v>0.0</v>
      </c>
      <c r="AM312" s="41"/>
      <c r="AN312" s="97" t="n">
        <v>0.0</v>
      </c>
      <c r="AO312" s="40"/>
      <c r="AP312" s="98" t="n">
        <v>0.0</v>
      </c>
      <c r="AQ312" s="41"/>
      <c r="AR312" s="97" t="n">
        <v>0.0</v>
      </c>
      <c r="AS312" s="40"/>
      <c r="AT312" s="98" t="n">
        <v>0.0</v>
      </c>
      <c r="AU312" s="41"/>
      <c r="AV312" s="97" t="n">
        <v>0.0</v>
      </c>
      <c r="AW312" s="40"/>
      <c r="AX312" s="98" t="n">
        <v>0.0</v>
      </c>
      <c r="AY312" s="41"/>
      <c r="AZ312" s="44">
        <f>D312+H312+L312+P312+T312+X312+AB312+AF312+AJ312+AN312+AR312+AV312</f>
      </c>
      <c r="BA312" s="40"/>
      <c r="BB312" s="45">
        <f>F312+J312+N312+R312+V312+Z312+AD312+AH312+AL312+AP312+AT312+AX312</f>
      </c>
    </row>
    <row r="313" customHeight="true" ht="15.0">
      <c r="A313" s="28"/>
      <c r="B313" s="38"/>
      <c r="C313" s="39" t="n">
        <v>8.0</v>
      </c>
      <c r="D313" s="97" t="n">
        <v>0.0</v>
      </c>
      <c r="E313" s="40"/>
      <c r="F313" s="98" t="n">
        <v>0.0</v>
      </c>
      <c r="G313" s="41"/>
      <c r="H313" s="97" t="n">
        <v>0.0</v>
      </c>
      <c r="I313" s="40"/>
      <c r="J313" s="98" t="n">
        <v>0.0</v>
      </c>
      <c r="K313" s="41"/>
      <c r="L313" s="97" t="n">
        <v>0.0</v>
      </c>
      <c r="M313" s="40"/>
      <c r="N313" s="98" t="n">
        <v>0.0</v>
      </c>
      <c r="O313" s="41"/>
      <c r="P313" s="97" t="n">
        <v>0.0</v>
      </c>
      <c r="Q313" s="40"/>
      <c r="R313" s="98" t="n">
        <v>0.0</v>
      </c>
      <c r="S313" s="41"/>
      <c r="T313" s="97" t="n">
        <v>0.0</v>
      </c>
      <c r="U313" s="40"/>
      <c r="V313" s="98" t="n">
        <v>0.0</v>
      </c>
      <c r="W313" s="41"/>
      <c r="X313" s="97" t="n">
        <v>0.0</v>
      </c>
      <c r="Y313" s="40"/>
      <c r="Z313" s="98" t="n">
        <v>0.0</v>
      </c>
      <c r="AA313" s="41"/>
      <c r="AB313" s="97" t="n">
        <v>0.0</v>
      </c>
      <c r="AC313" s="40"/>
      <c r="AD313" s="98" t="n">
        <v>0.0</v>
      </c>
      <c r="AE313" s="41"/>
      <c r="AF313" s="424" t="n">
        <v>0.0</v>
      </c>
      <c r="AG313" s="40"/>
      <c r="AH313" s="425" t="n">
        <v>0.0</v>
      </c>
      <c r="AI313" s="41"/>
      <c r="AJ313" s="97" t="n">
        <v>0.0</v>
      </c>
      <c r="AK313" s="40"/>
      <c r="AL313" s="98" t="n">
        <v>0.0</v>
      </c>
      <c r="AM313" s="41"/>
      <c r="AN313" s="97" t="n">
        <v>0.0</v>
      </c>
      <c r="AO313" s="40"/>
      <c r="AP313" s="98" t="n">
        <v>0.0</v>
      </c>
      <c r="AQ313" s="41"/>
      <c r="AR313" s="97" t="n">
        <v>0.0</v>
      </c>
      <c r="AS313" s="40"/>
      <c r="AT313" s="98" t="n">
        <v>0.0</v>
      </c>
      <c r="AU313" s="41"/>
      <c r="AV313" s="97" t="n">
        <v>0.0</v>
      </c>
      <c r="AW313" s="40"/>
      <c r="AX313" s="98" t="n">
        <v>0.0</v>
      </c>
      <c r="AY313" s="41"/>
      <c r="AZ313" s="44">
        <f>D313+H313+L313+P313+T313+X313+AB313+AF313+AJ313+AN313+AR313+AV313</f>
      </c>
      <c r="BA313" s="40"/>
      <c r="BB313" s="45">
        <f>F313+J313+N313+R313+V313+Z313+AD313+AH313+AL313+AP313+AT313+AX313</f>
      </c>
    </row>
    <row r="314" customHeight="true" ht="15.0">
      <c r="A314" s="28"/>
      <c r="B314" s="38"/>
      <c r="C314" s="39" t="n">
        <v>7.0</v>
      </c>
      <c r="D314" s="97" t="n">
        <v>0.0</v>
      </c>
      <c r="E314" s="40"/>
      <c r="F314" s="98" t="n">
        <v>0.0</v>
      </c>
      <c r="G314" s="41"/>
      <c r="H314" s="97" t="n">
        <v>0.0</v>
      </c>
      <c r="I314" s="40"/>
      <c r="J314" s="98" t="n">
        <v>0.0</v>
      </c>
      <c r="K314" s="41"/>
      <c r="L314" s="97" t="n">
        <v>0.0</v>
      </c>
      <c r="M314" s="40"/>
      <c r="N314" s="98" t="n">
        <v>0.0</v>
      </c>
      <c r="O314" s="41"/>
      <c r="P314" s="97" t="n">
        <v>0.0</v>
      </c>
      <c r="Q314" s="40"/>
      <c r="R314" s="98" t="n">
        <v>0.0</v>
      </c>
      <c r="S314" s="41"/>
      <c r="T314" s="97" t="n">
        <v>0.0</v>
      </c>
      <c r="U314" s="40"/>
      <c r="V314" s="98" t="n">
        <v>0.0</v>
      </c>
      <c r="W314" s="41"/>
      <c r="X314" s="97" t="n">
        <v>0.0</v>
      </c>
      <c r="Y314" s="40"/>
      <c r="Z314" s="98" t="n">
        <v>0.0</v>
      </c>
      <c r="AA314" s="41"/>
      <c r="AB314" s="97" t="n">
        <v>0.0</v>
      </c>
      <c r="AC314" s="40"/>
      <c r="AD314" s="98" t="n">
        <v>0.0</v>
      </c>
      <c r="AE314" s="41"/>
      <c r="AF314" s="426" t="n">
        <v>0.0</v>
      </c>
      <c r="AG314" s="40"/>
      <c r="AH314" s="427" t="n">
        <v>0.0</v>
      </c>
      <c r="AI314" s="41"/>
      <c r="AJ314" s="97" t="n">
        <v>0.0</v>
      </c>
      <c r="AK314" s="40"/>
      <c r="AL314" s="98" t="n">
        <v>0.0</v>
      </c>
      <c r="AM314" s="41"/>
      <c r="AN314" s="97" t="n">
        <v>0.0</v>
      </c>
      <c r="AO314" s="40"/>
      <c r="AP314" s="98" t="n">
        <v>0.0</v>
      </c>
      <c r="AQ314" s="41"/>
      <c r="AR314" s="97" t="n">
        <v>0.0</v>
      </c>
      <c r="AS314" s="40"/>
      <c r="AT314" s="98" t="n">
        <v>0.0</v>
      </c>
      <c r="AU314" s="41"/>
      <c r="AV314" s="97" t="n">
        <v>0.0</v>
      </c>
      <c r="AW314" s="40"/>
      <c r="AX314" s="98" t="n">
        <v>0.0</v>
      </c>
      <c r="AY314" s="41"/>
      <c r="AZ314" s="44">
        <f>D314+H314+L314+P314+T314+X314+AB314+AF314+AJ314+AN314+AR314+AV314</f>
      </c>
      <c r="BA314" s="40"/>
      <c r="BB314" s="45">
        <f>F314+J314+N314+R314+V314+Z314+AD314+AH314+AL314+AP314+AT314+AX314</f>
      </c>
    </row>
    <row r="315" customHeight="true" ht="15.0">
      <c r="A315" s="28"/>
      <c r="B315" s="46"/>
      <c r="C315" s="62" t="n">
        <v>6.0</v>
      </c>
      <c r="D315" s="97" t="n">
        <v>0.0</v>
      </c>
      <c r="E315" s="63"/>
      <c r="F315" s="98" t="n">
        <v>0.0</v>
      </c>
      <c r="G315" s="64"/>
      <c r="H315" s="97" t="n">
        <v>0.0</v>
      </c>
      <c r="I315" s="63"/>
      <c r="J315" s="98" t="n">
        <v>0.0</v>
      </c>
      <c r="K315" s="64"/>
      <c r="L315" s="97" t="n">
        <v>0.0</v>
      </c>
      <c r="M315" s="63"/>
      <c r="N315" s="98" t="n">
        <v>0.0</v>
      </c>
      <c r="O315" s="64"/>
      <c r="P315" s="97" t="n">
        <v>0.0</v>
      </c>
      <c r="Q315" s="63"/>
      <c r="R315" s="98" t="n">
        <v>0.0</v>
      </c>
      <c r="S315" s="64"/>
      <c r="T315" s="97" t="n">
        <v>0.0</v>
      </c>
      <c r="U315" s="63"/>
      <c r="V315" s="98" t="n">
        <v>0.0</v>
      </c>
      <c r="W315" s="64"/>
      <c r="X315" s="97" t="n">
        <v>0.0</v>
      </c>
      <c r="Y315" s="63"/>
      <c r="Z315" s="98" t="n">
        <v>0.0</v>
      </c>
      <c r="AA315" s="64"/>
      <c r="AB315" s="97" t="n">
        <v>0.0</v>
      </c>
      <c r="AC315" s="63"/>
      <c r="AD315" s="98" t="n">
        <v>0.0</v>
      </c>
      <c r="AE315" s="64"/>
      <c r="AF315" s="428" t="n">
        <v>0.0</v>
      </c>
      <c r="AG315" s="63"/>
      <c r="AH315" s="429" t="n">
        <v>0.0</v>
      </c>
      <c r="AI315" s="64"/>
      <c r="AJ315" s="97" t="n">
        <v>0.0</v>
      </c>
      <c r="AK315" s="63"/>
      <c r="AL315" s="98" t="n">
        <v>0.0</v>
      </c>
      <c r="AM315" s="64"/>
      <c r="AN315" s="97" t="n">
        <v>0.0</v>
      </c>
      <c r="AO315" s="63"/>
      <c r="AP315" s="98" t="n">
        <v>0.0</v>
      </c>
      <c r="AQ315" s="64"/>
      <c r="AR315" s="97" t="n">
        <v>0.0</v>
      </c>
      <c r="AS315" s="63"/>
      <c r="AT315" s="98" t="n">
        <v>0.0</v>
      </c>
      <c r="AU315" s="64"/>
      <c r="AV315" s="97" t="n">
        <v>0.0</v>
      </c>
      <c r="AW315" s="63"/>
      <c r="AX315" s="98" t="n">
        <v>0.0</v>
      </c>
      <c r="AY315" s="64"/>
      <c r="AZ315" s="67">
        <f>D315+H315+L315+P315+T315+X315+AB315+AF315+AJ315+AN315+AR315+AV315</f>
      </c>
      <c r="BA315" s="63"/>
      <c r="BB315" s="68">
        <f>F315+J315+N315+R315+V315+Z315+AD315+AH315+AL315+AP315+AT315+AX315</f>
      </c>
    </row>
    <row r="316" customHeight="true" ht="15.0">
      <c r="A316" s="28"/>
      <c r="B316" s="29" t="s">
        <v>27</v>
      </c>
      <c r="C316" s="69" t="n">
        <v>5.0</v>
      </c>
      <c r="D316" s="97" t="n">
        <v>0.0</v>
      </c>
      <c r="E316" s="70"/>
      <c r="F316" s="98" t="n">
        <v>0.0</v>
      </c>
      <c r="G316" s="71"/>
      <c r="H316" s="97" t="n">
        <v>0.0</v>
      </c>
      <c r="I316" s="70"/>
      <c r="J316" s="98" t="n">
        <v>0.0</v>
      </c>
      <c r="K316" s="71"/>
      <c r="L316" s="97" t="n">
        <v>0.0</v>
      </c>
      <c r="M316" s="70"/>
      <c r="N316" s="98" t="n">
        <v>0.0</v>
      </c>
      <c r="O316" s="71"/>
      <c r="P316" s="97" t="n">
        <v>0.0</v>
      </c>
      <c r="Q316" s="70"/>
      <c r="R316" s="98" t="n">
        <v>0.0</v>
      </c>
      <c r="S316" s="71"/>
      <c r="T316" s="97" t="n">
        <v>0.0</v>
      </c>
      <c r="U316" s="70"/>
      <c r="V316" s="98" t="n">
        <v>0.0</v>
      </c>
      <c r="W316" s="71"/>
      <c r="X316" s="97" t="n">
        <v>0.0</v>
      </c>
      <c r="Y316" s="70"/>
      <c r="Z316" s="98" t="n">
        <v>0.0</v>
      </c>
      <c r="AA316" s="71"/>
      <c r="AB316" s="97" t="n">
        <v>0.0</v>
      </c>
      <c r="AC316" s="70"/>
      <c r="AD316" s="98" t="n">
        <v>0.0</v>
      </c>
      <c r="AE316" s="71"/>
      <c r="AF316" s="430" t="n">
        <v>0.0</v>
      </c>
      <c r="AG316" s="70"/>
      <c r="AH316" s="431" t="n">
        <v>0.0</v>
      </c>
      <c r="AI316" s="71"/>
      <c r="AJ316" s="97" t="n">
        <v>0.0</v>
      </c>
      <c r="AK316" s="70"/>
      <c r="AL316" s="98" t="n">
        <v>0.0</v>
      </c>
      <c r="AM316" s="71"/>
      <c r="AN316" s="97" t="n">
        <v>0.0</v>
      </c>
      <c r="AO316" s="70"/>
      <c r="AP316" s="98" t="n">
        <v>0.0</v>
      </c>
      <c r="AQ316" s="71"/>
      <c r="AR316" s="97" t="n">
        <v>0.0</v>
      </c>
      <c r="AS316" s="70"/>
      <c r="AT316" s="98" t="n">
        <v>0.0</v>
      </c>
      <c r="AU316" s="71"/>
      <c r="AV316" s="97" t="n">
        <v>0.0</v>
      </c>
      <c r="AW316" s="70"/>
      <c r="AX316" s="98" t="n">
        <v>0.0</v>
      </c>
      <c r="AY316" s="71"/>
      <c r="AZ316" s="74">
        <f>D316+H316+L316+P316+T316+X316+AB316+AF316+AJ316+AN316+AR316+AV316</f>
      </c>
      <c r="BA316" s="70"/>
      <c r="BB316" s="75">
        <f>F316+J316+N316+R316+V316+Z316+AD316+AH316+AL316+AP316+AT316+AX316</f>
      </c>
    </row>
    <row r="317" customHeight="true" ht="15.0">
      <c r="A317" s="28"/>
      <c r="B317" s="38"/>
      <c r="C317" s="39" t="n">
        <v>4.0</v>
      </c>
      <c r="D317" s="97" t="n">
        <v>0.0</v>
      </c>
      <c r="E317" s="40"/>
      <c r="F317" s="98" t="n">
        <v>0.0</v>
      </c>
      <c r="G317" s="41"/>
      <c r="H317" s="97" t="n">
        <v>0.0</v>
      </c>
      <c r="I317" s="40"/>
      <c r="J317" s="98" t="n">
        <v>0.0</v>
      </c>
      <c r="K317" s="41"/>
      <c r="L317" s="97" t="n">
        <v>0.0</v>
      </c>
      <c r="M317" s="40"/>
      <c r="N317" s="98" t="n">
        <v>0.0</v>
      </c>
      <c r="O317" s="41"/>
      <c r="P317" s="97" t="n">
        <v>0.0</v>
      </c>
      <c r="Q317" s="40"/>
      <c r="R317" s="98" t="n">
        <v>0.0</v>
      </c>
      <c r="S317" s="41"/>
      <c r="T317" s="97" t="n">
        <v>0.0</v>
      </c>
      <c r="U317" s="40"/>
      <c r="V317" s="98" t="n">
        <v>0.0</v>
      </c>
      <c r="W317" s="41"/>
      <c r="X317" s="97" t="n">
        <v>0.0</v>
      </c>
      <c r="Y317" s="40"/>
      <c r="Z317" s="98" t="n">
        <v>0.0</v>
      </c>
      <c r="AA317" s="41"/>
      <c r="AB317" s="97" t="n">
        <v>0.0</v>
      </c>
      <c r="AC317" s="40"/>
      <c r="AD317" s="98" t="n">
        <v>0.0</v>
      </c>
      <c r="AE317" s="41"/>
      <c r="AF317" s="432" t="n">
        <v>0.0</v>
      </c>
      <c r="AG317" s="40"/>
      <c r="AH317" s="433" t="n">
        <v>0.0</v>
      </c>
      <c r="AI317" s="41"/>
      <c r="AJ317" s="97" t="n">
        <v>0.0</v>
      </c>
      <c r="AK317" s="40"/>
      <c r="AL317" s="98" t="n">
        <v>0.0</v>
      </c>
      <c r="AM317" s="41"/>
      <c r="AN317" s="97" t="n">
        <v>0.0</v>
      </c>
      <c r="AO317" s="40"/>
      <c r="AP317" s="98" t="n">
        <v>0.0</v>
      </c>
      <c r="AQ317" s="41"/>
      <c r="AR317" s="97" t="n">
        <v>0.0</v>
      </c>
      <c r="AS317" s="40"/>
      <c r="AT317" s="98" t="n">
        <v>0.0</v>
      </c>
      <c r="AU317" s="41"/>
      <c r="AV317" s="97" t="n">
        <v>0.0</v>
      </c>
      <c r="AW317" s="40"/>
      <c r="AX317" s="98" t="n">
        <v>0.0</v>
      </c>
      <c r="AY317" s="41"/>
      <c r="AZ317" s="44">
        <f>D317+H317+L317+P317+T317+X317+AB317+AF317+AJ317+AN317+AR317+AV317</f>
      </c>
      <c r="BA317" s="40"/>
      <c r="BB317" s="45">
        <f>F317+J317+N317+R317+V317+Z317+AD317+AH317+AL317+AP317+AT317+AX317</f>
      </c>
    </row>
    <row r="318" customHeight="true" ht="15.0">
      <c r="A318" s="28"/>
      <c r="B318" s="38"/>
      <c r="C318" s="39" t="n">
        <v>3.0</v>
      </c>
      <c r="D318" s="97" t="n">
        <v>0.0</v>
      </c>
      <c r="E318" s="40"/>
      <c r="F318" s="98" t="n">
        <v>0.0</v>
      </c>
      <c r="G318" s="41"/>
      <c r="H318" s="97" t="n">
        <v>0.0</v>
      </c>
      <c r="I318" s="40"/>
      <c r="J318" s="98" t="n">
        <v>0.0</v>
      </c>
      <c r="K318" s="41"/>
      <c r="L318" s="97" t="n">
        <v>0.0</v>
      </c>
      <c r="M318" s="40"/>
      <c r="N318" s="98" t="n">
        <v>0.0</v>
      </c>
      <c r="O318" s="41"/>
      <c r="P318" s="97" t="n">
        <v>0.0</v>
      </c>
      <c r="Q318" s="40"/>
      <c r="R318" s="98" t="n">
        <v>0.0</v>
      </c>
      <c r="S318" s="41"/>
      <c r="T318" s="97" t="n">
        <v>0.0</v>
      </c>
      <c r="U318" s="40"/>
      <c r="V318" s="98" t="n">
        <v>0.0</v>
      </c>
      <c r="W318" s="41"/>
      <c r="X318" s="97" t="n">
        <v>0.0</v>
      </c>
      <c r="Y318" s="40"/>
      <c r="Z318" s="98" t="n">
        <v>0.0</v>
      </c>
      <c r="AA318" s="41"/>
      <c r="AB318" s="97" t="n">
        <v>0.0</v>
      </c>
      <c r="AC318" s="40"/>
      <c r="AD318" s="98" t="n">
        <v>0.0</v>
      </c>
      <c r="AE318" s="41"/>
      <c r="AF318" s="434" t="n">
        <v>0.0</v>
      </c>
      <c r="AG318" s="40"/>
      <c r="AH318" s="435" t="n">
        <v>0.0</v>
      </c>
      <c r="AI318" s="41"/>
      <c r="AJ318" s="97" t="n">
        <v>0.0</v>
      </c>
      <c r="AK318" s="40"/>
      <c r="AL318" s="98" t="n">
        <v>0.0</v>
      </c>
      <c r="AM318" s="41"/>
      <c r="AN318" s="97" t="n">
        <v>0.0</v>
      </c>
      <c r="AO318" s="40"/>
      <c r="AP318" s="98" t="n">
        <v>0.0</v>
      </c>
      <c r="AQ318" s="41"/>
      <c r="AR318" s="97" t="n">
        <v>0.0</v>
      </c>
      <c r="AS318" s="40"/>
      <c r="AT318" s="98" t="n">
        <v>0.0</v>
      </c>
      <c r="AU318" s="41"/>
      <c r="AV318" s="97" t="n">
        <v>0.0</v>
      </c>
      <c r="AW318" s="40"/>
      <c r="AX318" s="98" t="n">
        <v>0.0</v>
      </c>
      <c r="AY318" s="41"/>
      <c r="AZ318" s="44">
        <f>D318+H318+L318+P318+T318+X318+AB318+AF318+AJ318+AN318+AR318+AV318</f>
      </c>
      <c r="BA318" s="40"/>
      <c r="BB318" s="45">
        <f>F318+J318+N318+R318+V318+Z318+AD318+AH318+AL318+AP318+AT318+AX318</f>
      </c>
    </row>
    <row r="319" customHeight="true" ht="15.0">
      <c r="A319" s="28"/>
      <c r="B319" s="38"/>
      <c r="C319" s="39" t="n">
        <v>2.0</v>
      </c>
      <c r="D319" s="97" t="n">
        <v>0.0</v>
      </c>
      <c r="E319" s="40"/>
      <c r="F319" s="98" t="n">
        <v>0.0</v>
      </c>
      <c r="G319" s="41"/>
      <c r="H319" s="97" t="n">
        <v>0.0</v>
      </c>
      <c r="I319" s="40"/>
      <c r="J319" s="98" t="n">
        <v>0.0</v>
      </c>
      <c r="K319" s="41"/>
      <c r="L319" s="97" t="n">
        <v>0.0</v>
      </c>
      <c r="M319" s="40"/>
      <c r="N319" s="98" t="n">
        <v>0.0</v>
      </c>
      <c r="O319" s="41"/>
      <c r="P319" s="97" t="n">
        <v>0.0</v>
      </c>
      <c r="Q319" s="40"/>
      <c r="R319" s="98" t="n">
        <v>0.0</v>
      </c>
      <c r="S319" s="41"/>
      <c r="T319" s="97" t="n">
        <v>0.0</v>
      </c>
      <c r="U319" s="40"/>
      <c r="V319" s="98" t="n">
        <v>0.0</v>
      </c>
      <c r="W319" s="41"/>
      <c r="X319" s="97" t="n">
        <v>0.0</v>
      </c>
      <c r="Y319" s="40"/>
      <c r="Z319" s="98" t="n">
        <v>0.0</v>
      </c>
      <c r="AA319" s="41"/>
      <c r="AB319" s="97" t="n">
        <v>0.0</v>
      </c>
      <c r="AC319" s="40"/>
      <c r="AD319" s="98" t="n">
        <v>0.0</v>
      </c>
      <c r="AE319" s="41"/>
      <c r="AF319" s="436" t="n">
        <v>0.0</v>
      </c>
      <c r="AG319" s="40"/>
      <c r="AH319" s="437" t="n">
        <v>0.0</v>
      </c>
      <c r="AI319" s="41"/>
      <c r="AJ319" s="97" t="n">
        <v>0.0</v>
      </c>
      <c r="AK319" s="40"/>
      <c r="AL319" s="98" t="n">
        <v>0.0</v>
      </c>
      <c r="AM319" s="41"/>
      <c r="AN319" s="97" t="n">
        <v>0.0</v>
      </c>
      <c r="AO319" s="40"/>
      <c r="AP319" s="98" t="n">
        <v>0.0</v>
      </c>
      <c r="AQ319" s="41"/>
      <c r="AR319" s="97" t="n">
        <v>0.0</v>
      </c>
      <c r="AS319" s="40"/>
      <c r="AT319" s="98" t="n">
        <v>0.0</v>
      </c>
      <c r="AU319" s="41"/>
      <c r="AV319" s="97" t="n">
        <v>0.0</v>
      </c>
      <c r="AW319" s="40"/>
      <c r="AX319" s="98" t="n">
        <v>0.0</v>
      </c>
      <c r="AY319" s="41"/>
      <c r="AZ319" s="44">
        <f>D319+H319+L319+P319+T319+X319+AB319+AF319+AJ319+AN319+AR319+AV319</f>
      </c>
      <c r="BA319" s="40"/>
      <c r="BB319" s="45">
        <f>F319+J319+N319+R319+V319+Z319+AD319+AH319+AL319+AP319+AT319+AX319</f>
      </c>
    </row>
    <row r="320" customHeight="true" ht="15.0">
      <c r="A320" s="28"/>
      <c r="B320" s="82"/>
      <c r="C320" s="158" t="n">
        <v>1.0</v>
      </c>
      <c r="D320" s="97" t="n">
        <v>0.0</v>
      </c>
      <c r="E320" s="83"/>
      <c r="F320" s="98" t="n">
        <v>0.0</v>
      </c>
      <c r="G320" s="84"/>
      <c r="H320" s="97" t="n">
        <v>0.0</v>
      </c>
      <c r="I320" s="83"/>
      <c r="J320" s="98" t="n">
        <v>0.0</v>
      </c>
      <c r="K320" s="84"/>
      <c r="L320" s="97" t="n">
        <v>0.0</v>
      </c>
      <c r="M320" s="83"/>
      <c r="N320" s="98" t="n">
        <v>0.0</v>
      </c>
      <c r="O320" s="84"/>
      <c r="P320" s="97" t="n">
        <v>0.0</v>
      </c>
      <c r="Q320" s="83"/>
      <c r="R320" s="98" t="n">
        <v>0.0</v>
      </c>
      <c r="S320" s="84"/>
      <c r="T320" s="97" t="n">
        <v>0.0</v>
      </c>
      <c r="U320" s="83"/>
      <c r="V320" s="98" t="n">
        <v>0.0</v>
      </c>
      <c r="W320" s="84"/>
      <c r="X320" s="97" t="n">
        <v>0.0</v>
      </c>
      <c r="Y320" s="83"/>
      <c r="Z320" s="98" t="n">
        <v>0.0</v>
      </c>
      <c r="AA320" s="84"/>
      <c r="AB320" s="97" t="n">
        <v>0.0</v>
      </c>
      <c r="AC320" s="83"/>
      <c r="AD320" s="98" t="n">
        <v>0.0</v>
      </c>
      <c r="AE320" s="84"/>
      <c r="AF320" s="438" t="n">
        <v>0.0</v>
      </c>
      <c r="AG320" s="83"/>
      <c r="AH320" s="439" t="n">
        <v>0.0</v>
      </c>
      <c r="AI320" s="84"/>
      <c r="AJ320" s="97" t="n">
        <v>0.0</v>
      </c>
      <c r="AK320" s="83"/>
      <c r="AL320" s="98" t="n">
        <v>0.0</v>
      </c>
      <c r="AM320" s="84"/>
      <c r="AN320" s="97" t="n">
        <v>0.0</v>
      </c>
      <c r="AO320" s="83"/>
      <c r="AP320" s="98" t="n">
        <v>0.0</v>
      </c>
      <c r="AQ320" s="84"/>
      <c r="AR320" s="97" t="n">
        <v>0.0</v>
      </c>
      <c r="AS320" s="83"/>
      <c r="AT320" s="98" t="n">
        <v>0.0</v>
      </c>
      <c r="AU320" s="84"/>
      <c r="AV320" s="97" t="n">
        <v>0.0</v>
      </c>
      <c r="AW320" s="83"/>
      <c r="AX320" s="98" t="n">
        <v>0.0</v>
      </c>
      <c r="AY320" s="84"/>
      <c r="AZ320" s="87">
        <f>D320+H320+L320+P320+T320+X320+AB320+AF320+AJ320+AN320+AR320+AV320</f>
      </c>
      <c r="BA320" s="83"/>
      <c r="BB320" s="88">
        <f>F320+J320+N320+R320+V320+Z320+AD320+AH320+AL320+AP320+AT320+AX320</f>
      </c>
    </row>
    <row r="321" customHeight="true" ht="15.0">
      <c r="A321" s="222"/>
      <c r="B321" s="223" t="s">
        <v>30</v>
      </c>
      <c r="C321" s="224"/>
      <c r="D321" s="225">
        <f>SUM(D308:D320)</f>
      </c>
      <c r="E321" s="225">
        <f>SUM(E308:E320)</f>
      </c>
      <c r="F321" s="225">
        <f>SUM(F308:F320)</f>
      </c>
      <c r="G321" s="225">
        <f>SUM(G308:G320)</f>
      </c>
      <c r="H321" s="225">
        <f>SUM(H308:H320)</f>
      </c>
      <c r="I321" s="225">
        <f>SUM(I308:I320)</f>
      </c>
      <c r="J321" s="225">
        <f>SUM(J308:J320)</f>
      </c>
      <c r="K321" s="225">
        <f>SUM(K308:K320)</f>
      </c>
      <c r="L321" s="225">
        <f>SUM(L308:L320)</f>
      </c>
      <c r="M321" s="225">
        <f>SUM(M308:M320)</f>
      </c>
      <c r="N321" s="225">
        <f>SUM(N308:N320)</f>
      </c>
      <c r="O321" s="225">
        <f>SUM(O308:O320)</f>
      </c>
      <c r="P321" s="225">
        <f>SUM(P308:P320)</f>
      </c>
      <c r="Q321" s="225">
        <f>SUM(Q308:Q320)</f>
      </c>
      <c r="R321" s="225">
        <f>SUM(R308:R320)</f>
      </c>
      <c r="S321" s="225">
        <f>SUM(S308:S320)</f>
      </c>
      <c r="T321" s="225">
        <f>SUM(T308:T320)</f>
      </c>
      <c r="U321" s="225">
        <f>SUM(U308:U320)</f>
      </c>
      <c r="V321" s="225">
        <f>SUM(V308:V320)</f>
      </c>
      <c r="W321" s="225">
        <f>SUM(W308:W320)</f>
      </c>
      <c r="X321" s="225">
        <f>SUM(X308:X320)</f>
      </c>
      <c r="Y321" s="225">
        <f>SUM(Y308:Y320)</f>
      </c>
      <c r="Z321" s="225">
        <f>SUM(Z308:Z320)</f>
      </c>
      <c r="AA321" s="225">
        <f>SUM(AA308:AA320)</f>
      </c>
      <c r="AB321" s="225">
        <f>SUM(AB308:AB320)</f>
      </c>
      <c r="AC321" s="225">
        <f>SUM(AC308:AC320)</f>
      </c>
      <c r="AD321" s="225">
        <f>SUM(AD308:AD320)</f>
      </c>
      <c r="AE321" s="225">
        <f>SUM(AE308:AE320)</f>
      </c>
      <c r="AF321" s="225">
        <f>SUM(AF308:AF320)</f>
      </c>
      <c r="AG321" s="225">
        <f>SUM(AG308:AG320)</f>
      </c>
      <c r="AH321" s="225">
        <f>SUM(AH308:AH320)</f>
      </c>
      <c r="AI321" s="225">
        <f>SUM(AI308:AI320)</f>
      </c>
      <c r="AJ321" s="225">
        <f>SUM(AJ308:AJ320)</f>
      </c>
      <c r="AK321" s="225">
        <f>SUM(AK308:AK320)</f>
      </c>
      <c r="AL321" s="225">
        <f>SUM(AL308:AL320)</f>
      </c>
      <c r="AM321" s="225">
        <f>SUM(AM308:AM320)</f>
      </c>
      <c r="AN321" s="225">
        <f>SUM(AN308:AN320)</f>
      </c>
      <c r="AO321" s="225">
        <f>SUM(AO308:AO320)</f>
      </c>
      <c r="AP321" s="225">
        <f>SUM(AP308:AP320)</f>
      </c>
      <c r="AQ321" s="225">
        <f>SUM(AQ308:AQ320)</f>
      </c>
      <c r="AR321" s="225">
        <f>SUM(AR308:AR320)</f>
      </c>
      <c r="AS321" s="225">
        <f>SUM(AS308:AS320)</f>
      </c>
      <c r="AT321" s="225">
        <f>SUM(AT308:AT320)</f>
      </c>
      <c r="AU321" s="225">
        <f>SUM(AU308:AU320)</f>
      </c>
      <c r="AV321" s="225">
        <f>SUM(AV308:AV320)</f>
      </c>
      <c r="AW321" s="225">
        <f>SUM(AW308:AW320)</f>
      </c>
      <c r="AX321" s="225">
        <f>SUM(AX308:AX320)</f>
      </c>
      <c r="AY321" s="225">
        <f>SUM(AY308:AY320)</f>
      </c>
      <c r="AZ321" s="225">
        <f>SUM(AZ308:AZ320)</f>
      </c>
      <c r="BA321" s="225"/>
      <c r="BB321" s="226">
        <f>SUM(BB308:BB320)</f>
      </c>
    </row>
    <row r="322" customHeight="true" ht="15.0">
      <c r="A322" s="163" t="s">
        <v>41</v>
      </c>
      <c r="B322" s="164"/>
      <c r="C322" s="162"/>
      <c r="D322" s="131">
        <f>D321+D307</f>
      </c>
      <c r="E322" s="131">
        <f>E321+E307</f>
      </c>
      <c r="F322" s="131">
        <f>F321+F307</f>
      </c>
      <c r="G322" s="131">
        <f>G321+G307</f>
      </c>
      <c r="H322" s="131">
        <f>H321+H307</f>
      </c>
      <c r="I322" s="131">
        <f>I321+I307</f>
      </c>
      <c r="J322" s="131">
        <f>J321+J307</f>
      </c>
      <c r="K322" s="131">
        <f>K321+K307</f>
      </c>
      <c r="L322" s="131">
        <f>L321+L307</f>
      </c>
      <c r="M322" s="131">
        <f>M321+M307</f>
      </c>
      <c r="N322" s="131">
        <f>N321+N307</f>
      </c>
      <c r="O322" s="131">
        <f>O321+O307</f>
      </c>
      <c r="P322" s="131">
        <f>P321+P307</f>
      </c>
      <c r="Q322" s="131">
        <f>Q321+Q307</f>
      </c>
      <c r="R322" s="131">
        <f>R321+R307</f>
      </c>
      <c r="S322" s="131">
        <f>S321+S307</f>
      </c>
      <c r="T322" s="131">
        <f>T321+T307</f>
      </c>
      <c r="U322" s="131">
        <f>U321+U307</f>
      </c>
      <c r="V322" s="131">
        <f>V321+V307</f>
      </c>
      <c r="W322" s="131">
        <f>W321+W307</f>
      </c>
      <c r="X322" s="131">
        <f>X321+X307</f>
      </c>
      <c r="Y322" s="131">
        <f>Y321+Y307</f>
      </c>
      <c r="Z322" s="131">
        <f>Z321+Z307</f>
      </c>
      <c r="AA322" s="131">
        <f>AA321+AA307</f>
      </c>
      <c r="AB322" s="131">
        <f>AB321+AB307</f>
      </c>
      <c r="AC322" s="131">
        <f>AC321+AC307</f>
      </c>
      <c r="AD322" s="131">
        <f>AD321+AD307</f>
      </c>
      <c r="AE322" s="131">
        <f>AE321+AE307</f>
      </c>
      <c r="AF322" s="131">
        <f>AF321+AF307</f>
      </c>
      <c r="AG322" s="131">
        <f>AG321+AG307</f>
      </c>
      <c r="AH322" s="131">
        <f>AH321+AH307</f>
      </c>
      <c r="AI322" s="131">
        <f>AI321+AI307</f>
      </c>
      <c r="AJ322" s="131">
        <f>AJ321+AJ307</f>
      </c>
      <c r="AK322" s="131">
        <f>AK321+AK307</f>
      </c>
      <c r="AL322" s="131">
        <f>AL321+AL307</f>
      </c>
      <c r="AM322" s="131">
        <f>AM321+AM307</f>
      </c>
      <c r="AN322" s="131">
        <f>AN321+AN307</f>
      </c>
      <c r="AO322" s="131">
        <f>AO321+AO307</f>
      </c>
      <c r="AP322" s="131">
        <f>AP321+AP307</f>
      </c>
      <c r="AQ322" s="131">
        <f>AQ321+AQ307</f>
      </c>
      <c r="AR322" s="131">
        <f>AR321+AR307</f>
      </c>
      <c r="AS322" s="131">
        <f>AS321+AS307</f>
      </c>
      <c r="AT322" s="131">
        <f>AT321+AT307</f>
      </c>
      <c r="AU322" s="131">
        <f>AU321+AU307</f>
      </c>
      <c r="AV322" s="131">
        <f>AV321+AV307</f>
      </c>
      <c r="AW322" s="131">
        <f>AW321+AW307</f>
      </c>
      <c r="AX322" s="131">
        <f>AX321+AX307</f>
      </c>
      <c r="AY322" s="131">
        <f>AY321+AY307</f>
      </c>
      <c r="AZ322" s="131">
        <f>AZ321+AZ307</f>
      </c>
      <c r="BA322" s="131"/>
      <c r="BB322" s="132">
        <f>BB321+BB307</f>
      </c>
    </row>
    <row r="323" customHeight="true" ht="15.0">
      <c r="A323" s="163" t="s">
        <v>42</v>
      </c>
      <c r="B323" s="164"/>
      <c r="C323" s="164"/>
      <c r="D323" s="164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4"/>
      <c r="U323" s="164"/>
      <c r="V323" s="164"/>
      <c r="W323" s="164"/>
      <c r="X323" s="164"/>
      <c r="Y323" s="164"/>
      <c r="Z323" s="164"/>
      <c r="AA323" s="164"/>
      <c r="AB323" s="164"/>
      <c r="AC323" s="164"/>
      <c r="AD323" s="164"/>
      <c r="AE323" s="164"/>
      <c r="AF323" s="164"/>
      <c r="AG323" s="164"/>
      <c r="AH323" s="164"/>
      <c r="AI323" s="164"/>
      <c r="AJ323" s="164"/>
      <c r="AK323" s="164"/>
      <c r="AL323" s="164"/>
      <c r="AM323" s="164"/>
      <c r="AN323" s="164"/>
      <c r="AO323" s="164"/>
      <c r="AP323" s="164"/>
      <c r="AQ323" s="164"/>
      <c r="AR323" s="164"/>
      <c r="AS323" s="164"/>
      <c r="AT323" s="164"/>
      <c r="AU323" s="164"/>
      <c r="AV323" s="164"/>
      <c r="AW323" s="164"/>
      <c r="AX323" s="164"/>
      <c r="AY323" s="164"/>
      <c r="AZ323" s="164"/>
      <c r="BA323" s="164"/>
      <c r="BB323" s="164"/>
    </row>
    <row r="324" customHeight="true" ht="15.0">
      <c r="A324" s="165" t="s">
        <v>24</v>
      </c>
      <c r="B324" s="38" t="s">
        <v>25</v>
      </c>
      <c r="C324" s="69" t="n">
        <v>13.0</v>
      </c>
      <c r="D324" s="74" t="n">
        <v>0.0</v>
      </c>
      <c r="E324" s="70"/>
      <c r="F324" s="70" t="n">
        <v>0.0</v>
      </c>
      <c r="G324" s="71"/>
      <c r="H324" s="74" t="n">
        <v>0.0</v>
      </c>
      <c r="I324" s="70"/>
      <c r="J324" s="70" t="n">
        <v>0.0</v>
      </c>
      <c r="K324" s="71"/>
      <c r="L324" s="74" t="n">
        <v>0.0</v>
      </c>
      <c r="M324" s="70"/>
      <c r="N324" s="70" t="n">
        <v>0.0</v>
      </c>
      <c r="O324" s="71"/>
      <c r="P324" s="74" t="n">
        <v>0.0</v>
      </c>
      <c r="Q324" s="70"/>
      <c r="R324" s="70" t="n">
        <v>0.0</v>
      </c>
      <c r="S324" s="71"/>
      <c r="T324" s="74" t="n">
        <v>0.0</v>
      </c>
      <c r="U324" s="70"/>
      <c r="V324" s="70" t="n">
        <v>0.0</v>
      </c>
      <c r="W324" s="71"/>
      <c r="X324" s="74" t="n">
        <v>0.0</v>
      </c>
      <c r="Y324" s="70"/>
      <c r="Z324" s="70" t="n">
        <v>0.0</v>
      </c>
      <c r="AA324" s="71"/>
      <c r="AB324" s="74" t="n">
        <v>0.0</v>
      </c>
      <c r="AC324" s="70"/>
      <c r="AD324" s="70" t="n">
        <v>0.0</v>
      </c>
      <c r="AE324" s="71"/>
      <c r="AF324" s="440" t="n">
        <v>0.0</v>
      </c>
      <c r="AG324" s="70"/>
      <c r="AH324" s="441" t="n">
        <v>0.0</v>
      </c>
      <c r="AI324" s="71"/>
      <c r="AJ324" s="74" t="n">
        <v>0.0</v>
      </c>
      <c r="AK324" s="70"/>
      <c r="AL324" s="70" t="n">
        <v>0.0</v>
      </c>
      <c r="AM324" s="71"/>
      <c r="AN324" s="74" t="n">
        <v>0.0</v>
      </c>
      <c r="AO324" s="70"/>
      <c r="AP324" s="70" t="n">
        <v>0.0</v>
      </c>
      <c r="AQ324" s="71"/>
      <c r="AR324" s="74" t="n">
        <v>0.0</v>
      </c>
      <c r="AS324" s="70"/>
      <c r="AT324" s="70" t="n">
        <v>0.0</v>
      </c>
      <c r="AU324" s="71"/>
      <c r="AV324" s="74" t="n">
        <v>0.0</v>
      </c>
      <c r="AW324" s="70"/>
      <c r="AX324" s="70" t="n">
        <v>0.0</v>
      </c>
      <c r="AY324" s="71"/>
      <c r="AZ324" s="74">
        <f>D324+H324+L324+P324+T324+X324+AB324+AF324+AJ324+AN324+AR324+AV324</f>
      </c>
      <c r="BA324" s="70"/>
      <c r="BB324" s="75">
        <f>F324+J324+N324+R324+V324+Z324+AD324+AH324+AL324+AP324+AT324+AX324</f>
      </c>
    </row>
    <row r="325" customHeight="true" ht="15.0">
      <c r="A325" s="28"/>
      <c r="B325" s="38"/>
      <c r="C325" s="39" t="n">
        <v>12.0</v>
      </c>
      <c r="D325" s="74" t="n">
        <v>0.0</v>
      </c>
      <c r="E325" s="40"/>
      <c r="F325" s="70" t="n">
        <v>0.0</v>
      </c>
      <c r="G325" s="41"/>
      <c r="H325" s="74" t="n">
        <v>0.0</v>
      </c>
      <c r="I325" s="40"/>
      <c r="J325" s="70" t="n">
        <v>0.0</v>
      </c>
      <c r="K325" s="41"/>
      <c r="L325" s="74" t="n">
        <v>0.0</v>
      </c>
      <c r="M325" s="40"/>
      <c r="N325" s="70" t="n">
        <v>0.0</v>
      </c>
      <c r="O325" s="41"/>
      <c r="P325" s="74" t="n">
        <v>0.0</v>
      </c>
      <c r="Q325" s="40"/>
      <c r="R325" s="70" t="n">
        <v>0.0</v>
      </c>
      <c r="S325" s="41"/>
      <c r="T325" s="74" t="n">
        <v>0.0</v>
      </c>
      <c r="U325" s="40"/>
      <c r="V325" s="70" t="n">
        <v>0.0</v>
      </c>
      <c r="W325" s="41"/>
      <c r="X325" s="74" t="n">
        <v>0.0</v>
      </c>
      <c r="Y325" s="40"/>
      <c r="Z325" s="70" t="n">
        <v>0.0</v>
      </c>
      <c r="AA325" s="41"/>
      <c r="AB325" s="74" t="n">
        <v>0.0</v>
      </c>
      <c r="AC325" s="40"/>
      <c r="AD325" s="70" t="n">
        <v>0.0</v>
      </c>
      <c r="AE325" s="41"/>
      <c r="AF325" s="442" t="n">
        <v>0.0</v>
      </c>
      <c r="AG325" s="40"/>
      <c r="AH325" s="443" t="n">
        <v>0.0</v>
      </c>
      <c r="AI325" s="41"/>
      <c r="AJ325" s="74" t="n">
        <v>0.0</v>
      </c>
      <c r="AK325" s="40"/>
      <c r="AL325" s="70" t="n">
        <v>0.0</v>
      </c>
      <c r="AM325" s="41"/>
      <c r="AN325" s="74" t="n">
        <v>0.0</v>
      </c>
      <c r="AO325" s="40"/>
      <c r="AP325" s="70" t="n">
        <v>0.0</v>
      </c>
      <c r="AQ325" s="41"/>
      <c r="AR325" s="74" t="n">
        <v>0.0</v>
      </c>
      <c r="AS325" s="40"/>
      <c r="AT325" s="70" t="n">
        <v>0.0</v>
      </c>
      <c r="AU325" s="41"/>
      <c r="AV325" s="74" t="n">
        <v>0.0</v>
      </c>
      <c r="AW325" s="40"/>
      <c r="AX325" s="70" t="n">
        <v>0.0</v>
      </c>
      <c r="AY325" s="41"/>
      <c r="AZ325" s="44">
        <f>D325+H325+L325+P325+T325+X325+AB325+AF325+AJ325+AN325+AR325+AV325</f>
      </c>
      <c r="BA325" s="40"/>
      <c r="BB325" s="45">
        <f>F325+J325+N325+R325+V325+Z325+AD325+AH325+AL325+AP325+AT325+AX325</f>
      </c>
    </row>
    <row r="326" customHeight="true" ht="15.0">
      <c r="A326" s="28"/>
      <c r="B326" s="46"/>
      <c r="C326" s="47" t="n">
        <v>11.0</v>
      </c>
      <c r="D326" s="74" t="n">
        <v>0.0</v>
      </c>
      <c r="E326" s="48"/>
      <c r="F326" s="70" t="n">
        <v>0.0</v>
      </c>
      <c r="G326" s="49"/>
      <c r="H326" s="74" t="n">
        <v>0.0</v>
      </c>
      <c r="I326" s="48"/>
      <c r="J326" s="70" t="n">
        <v>0.0</v>
      </c>
      <c r="K326" s="49"/>
      <c r="L326" s="74" t="n">
        <v>0.0</v>
      </c>
      <c r="M326" s="48"/>
      <c r="N326" s="70" t="n">
        <v>0.0</v>
      </c>
      <c r="O326" s="49"/>
      <c r="P326" s="74" t="n">
        <v>0.0</v>
      </c>
      <c r="Q326" s="48"/>
      <c r="R326" s="70" t="n">
        <v>0.0</v>
      </c>
      <c r="S326" s="49"/>
      <c r="T326" s="74" t="n">
        <v>0.0</v>
      </c>
      <c r="U326" s="48"/>
      <c r="V326" s="70" t="n">
        <v>0.0</v>
      </c>
      <c r="W326" s="49"/>
      <c r="X326" s="74" t="n">
        <v>0.0</v>
      </c>
      <c r="Y326" s="48"/>
      <c r="Z326" s="70" t="n">
        <v>0.0</v>
      </c>
      <c r="AA326" s="49"/>
      <c r="AB326" s="74" t="n">
        <v>0.0</v>
      </c>
      <c r="AC326" s="48"/>
      <c r="AD326" s="70" t="n">
        <v>0.0</v>
      </c>
      <c r="AE326" s="49"/>
      <c r="AF326" s="444" t="n">
        <v>0.0</v>
      </c>
      <c r="AG326" s="48"/>
      <c r="AH326" s="445" t="n">
        <v>0.0</v>
      </c>
      <c r="AI326" s="49"/>
      <c r="AJ326" s="74" t="n">
        <v>0.0</v>
      </c>
      <c r="AK326" s="48"/>
      <c r="AL326" s="70" t="n">
        <v>0.0</v>
      </c>
      <c r="AM326" s="49"/>
      <c r="AN326" s="74" t="n">
        <v>0.0</v>
      </c>
      <c r="AO326" s="48"/>
      <c r="AP326" s="70" t="n">
        <v>0.0</v>
      </c>
      <c r="AQ326" s="49"/>
      <c r="AR326" s="74" t="n">
        <v>0.0</v>
      </c>
      <c r="AS326" s="48"/>
      <c r="AT326" s="70" t="n">
        <v>0.0</v>
      </c>
      <c r="AU326" s="49"/>
      <c r="AV326" s="74" t="n">
        <v>0.0</v>
      </c>
      <c r="AW326" s="48"/>
      <c r="AX326" s="70" t="n">
        <v>0.0</v>
      </c>
      <c r="AY326" s="49"/>
      <c r="AZ326" s="52">
        <f>D326+H326+L326+P326+T326+X326+AB326+AF326+AJ326+AN326+AR326+AV326</f>
      </c>
      <c r="BA326" s="48"/>
      <c r="BB326" s="53">
        <f>F326+J326+N326+R326+V326+Z326+AD326+AH326+AL326+AP326+AT326+AX326</f>
      </c>
    </row>
    <row r="327" customHeight="true" ht="15.0">
      <c r="A327" s="28"/>
      <c r="B327" s="29" t="s">
        <v>26</v>
      </c>
      <c r="C327" s="30" t="n">
        <v>10.0</v>
      </c>
      <c r="D327" s="74" t="n">
        <v>0.0</v>
      </c>
      <c r="E327" s="32"/>
      <c r="F327" s="70" t="n">
        <v>0.0</v>
      </c>
      <c r="G327" s="33"/>
      <c r="H327" s="74" t="n">
        <v>0.0</v>
      </c>
      <c r="I327" s="32"/>
      <c r="J327" s="70" t="n">
        <v>0.0</v>
      </c>
      <c r="K327" s="33"/>
      <c r="L327" s="74" t="n">
        <v>0.0</v>
      </c>
      <c r="M327" s="32"/>
      <c r="N327" s="70" t="n">
        <v>0.0</v>
      </c>
      <c r="O327" s="33"/>
      <c r="P327" s="74" t="n">
        <v>0.0</v>
      </c>
      <c r="Q327" s="32"/>
      <c r="R327" s="70" t="n">
        <v>0.0</v>
      </c>
      <c r="S327" s="33"/>
      <c r="T327" s="74" t="n">
        <v>0.0</v>
      </c>
      <c r="U327" s="32"/>
      <c r="V327" s="70" t="n">
        <v>0.0</v>
      </c>
      <c r="W327" s="33"/>
      <c r="X327" s="74" t="n">
        <v>0.0</v>
      </c>
      <c r="Y327" s="32"/>
      <c r="Z327" s="70" t="n">
        <v>0.0</v>
      </c>
      <c r="AA327" s="33"/>
      <c r="AB327" s="74" t="n">
        <v>0.0</v>
      </c>
      <c r="AC327" s="32"/>
      <c r="AD327" s="70" t="n">
        <v>0.0</v>
      </c>
      <c r="AE327" s="33"/>
      <c r="AF327" s="446" t="n">
        <v>0.0</v>
      </c>
      <c r="AG327" s="32"/>
      <c r="AH327" s="447" t="n">
        <v>0.0</v>
      </c>
      <c r="AI327" s="33"/>
      <c r="AJ327" s="74" t="n">
        <v>0.0</v>
      </c>
      <c r="AK327" s="32"/>
      <c r="AL327" s="70" t="n">
        <v>0.0</v>
      </c>
      <c r="AM327" s="33"/>
      <c r="AN327" s="74" t="n">
        <v>0.0</v>
      </c>
      <c r="AO327" s="32"/>
      <c r="AP327" s="70" t="n">
        <v>0.0</v>
      </c>
      <c r="AQ327" s="33"/>
      <c r="AR327" s="74" t="n">
        <v>0.0</v>
      </c>
      <c r="AS327" s="32"/>
      <c r="AT327" s="70" t="n">
        <v>0.0</v>
      </c>
      <c r="AU327" s="33"/>
      <c r="AV327" s="74" t="n">
        <v>0.0</v>
      </c>
      <c r="AW327" s="32"/>
      <c r="AX327" s="70" t="n">
        <v>0.0</v>
      </c>
      <c r="AY327" s="33"/>
      <c r="AZ327" s="31">
        <f>D327+H327+L327+P327+T327+X327+AB327+AF327+AJ327+AN327+AR327+AV327</f>
      </c>
      <c r="BA327" s="32"/>
      <c r="BB327" s="36">
        <f>F327+J327+N327+R327+V327+Z327+AD327+AH327+AL327+AP327+AT327+AX327</f>
      </c>
    </row>
    <row r="328" customHeight="true" ht="15.0">
      <c r="A328" s="28"/>
      <c r="B328" s="38"/>
      <c r="C328" s="39" t="n">
        <v>9.0</v>
      </c>
      <c r="D328" s="74" t="n">
        <v>0.0</v>
      </c>
      <c r="E328" s="40"/>
      <c r="F328" s="70" t="n">
        <v>0.0</v>
      </c>
      <c r="G328" s="41"/>
      <c r="H328" s="74" t="n">
        <v>0.0</v>
      </c>
      <c r="I328" s="40"/>
      <c r="J328" s="70" t="n">
        <v>0.0</v>
      </c>
      <c r="K328" s="41"/>
      <c r="L328" s="74" t="n">
        <v>0.0</v>
      </c>
      <c r="M328" s="40"/>
      <c r="N328" s="70" t="n">
        <v>0.0</v>
      </c>
      <c r="O328" s="41"/>
      <c r="P328" s="74" t="n">
        <v>0.0</v>
      </c>
      <c r="Q328" s="40"/>
      <c r="R328" s="70" t="n">
        <v>0.0</v>
      </c>
      <c r="S328" s="41"/>
      <c r="T328" s="74" t="n">
        <v>0.0</v>
      </c>
      <c r="U328" s="40"/>
      <c r="V328" s="70" t="n">
        <v>0.0</v>
      </c>
      <c r="W328" s="41"/>
      <c r="X328" s="74" t="n">
        <v>0.0</v>
      </c>
      <c r="Y328" s="40"/>
      <c r="Z328" s="70" t="n">
        <v>0.0</v>
      </c>
      <c r="AA328" s="41"/>
      <c r="AB328" s="74" t="n">
        <v>0.0</v>
      </c>
      <c r="AC328" s="40"/>
      <c r="AD328" s="70" t="n">
        <v>0.0</v>
      </c>
      <c r="AE328" s="41"/>
      <c r="AF328" s="448" t="n">
        <v>0.0</v>
      </c>
      <c r="AG328" s="40"/>
      <c r="AH328" s="449" t="n">
        <v>0.0</v>
      </c>
      <c r="AI328" s="41"/>
      <c r="AJ328" s="74" t="n">
        <v>0.0</v>
      </c>
      <c r="AK328" s="40"/>
      <c r="AL328" s="70" t="n">
        <v>0.0</v>
      </c>
      <c r="AM328" s="41"/>
      <c r="AN328" s="74" t="n">
        <v>0.0</v>
      </c>
      <c r="AO328" s="40"/>
      <c r="AP328" s="70" t="n">
        <v>0.0</v>
      </c>
      <c r="AQ328" s="41"/>
      <c r="AR328" s="74" t="n">
        <v>0.0</v>
      </c>
      <c r="AS328" s="40"/>
      <c r="AT328" s="70" t="n">
        <v>0.0</v>
      </c>
      <c r="AU328" s="41"/>
      <c r="AV328" s="74" t="n">
        <v>0.0</v>
      </c>
      <c r="AW328" s="40"/>
      <c r="AX328" s="70" t="n">
        <v>0.0</v>
      </c>
      <c r="AY328" s="41"/>
      <c r="AZ328" s="44">
        <f>D328+H328+L328+P328+T328+X328+AB328+AF328+AJ328+AN328+AR328+AV328</f>
      </c>
      <c r="BA328" s="40"/>
      <c r="BB328" s="45">
        <f>F328+J328+N328+R328+V328+Z328+AD328+AH328+AL328+AP328+AT328+AX328</f>
      </c>
    </row>
    <row r="329" customHeight="true" ht="15.0">
      <c r="A329" s="28"/>
      <c r="B329" s="38"/>
      <c r="C329" s="39" t="n">
        <v>8.0</v>
      </c>
      <c r="D329" s="74" t="n">
        <v>0.0</v>
      </c>
      <c r="E329" s="40"/>
      <c r="F329" s="70" t="n">
        <v>0.0</v>
      </c>
      <c r="G329" s="41"/>
      <c r="H329" s="74" t="n">
        <v>0.0</v>
      </c>
      <c r="I329" s="40"/>
      <c r="J329" s="70" t="n">
        <v>0.0</v>
      </c>
      <c r="K329" s="41"/>
      <c r="L329" s="74" t="n">
        <v>0.0</v>
      </c>
      <c r="M329" s="40"/>
      <c r="N329" s="70" t="n">
        <v>0.0</v>
      </c>
      <c r="O329" s="41"/>
      <c r="P329" s="74" t="n">
        <v>0.0</v>
      </c>
      <c r="Q329" s="40"/>
      <c r="R329" s="70" t="n">
        <v>0.0</v>
      </c>
      <c r="S329" s="41"/>
      <c r="T329" s="74" t="n">
        <v>0.0</v>
      </c>
      <c r="U329" s="40"/>
      <c r="V329" s="70" t="n">
        <v>0.0</v>
      </c>
      <c r="W329" s="41"/>
      <c r="X329" s="74" t="n">
        <v>0.0</v>
      </c>
      <c r="Y329" s="40"/>
      <c r="Z329" s="70" t="n">
        <v>0.0</v>
      </c>
      <c r="AA329" s="41"/>
      <c r="AB329" s="74" t="n">
        <v>0.0</v>
      </c>
      <c r="AC329" s="40"/>
      <c r="AD329" s="70" t="n">
        <v>0.0</v>
      </c>
      <c r="AE329" s="41"/>
      <c r="AF329" s="450" t="n">
        <v>0.0</v>
      </c>
      <c r="AG329" s="40"/>
      <c r="AH329" s="451" t="n">
        <v>0.0</v>
      </c>
      <c r="AI329" s="41"/>
      <c r="AJ329" s="74" t="n">
        <v>0.0</v>
      </c>
      <c r="AK329" s="40"/>
      <c r="AL329" s="70" t="n">
        <v>0.0</v>
      </c>
      <c r="AM329" s="41"/>
      <c r="AN329" s="74" t="n">
        <v>0.0</v>
      </c>
      <c r="AO329" s="40"/>
      <c r="AP329" s="70" t="n">
        <v>0.0</v>
      </c>
      <c r="AQ329" s="41"/>
      <c r="AR329" s="74" t="n">
        <v>0.0</v>
      </c>
      <c r="AS329" s="40"/>
      <c r="AT329" s="70" t="n">
        <v>0.0</v>
      </c>
      <c r="AU329" s="41"/>
      <c r="AV329" s="74" t="n">
        <v>0.0</v>
      </c>
      <c r="AW329" s="40"/>
      <c r="AX329" s="70" t="n">
        <v>0.0</v>
      </c>
      <c r="AY329" s="41"/>
      <c r="AZ329" s="44">
        <f>D329+H329+L329+P329+T329+X329+AB329+AF329+AJ329+AN329+AR329+AV329</f>
      </c>
      <c r="BA329" s="40"/>
      <c r="BB329" s="45">
        <f>F329+J329+N329+R329+V329+Z329+AD329+AH329+AL329+AP329+AT329+AX329</f>
      </c>
    </row>
    <row r="330" customHeight="true" ht="15.0">
      <c r="A330" s="28"/>
      <c r="B330" s="38"/>
      <c r="C330" s="39" t="n">
        <v>7.0</v>
      </c>
      <c r="D330" s="74" t="n">
        <v>0.0</v>
      </c>
      <c r="E330" s="40"/>
      <c r="F330" s="70" t="n">
        <v>0.0</v>
      </c>
      <c r="G330" s="41"/>
      <c r="H330" s="74" t="n">
        <v>0.0</v>
      </c>
      <c r="I330" s="40"/>
      <c r="J330" s="70" t="n">
        <v>0.0</v>
      </c>
      <c r="K330" s="41"/>
      <c r="L330" s="74" t="n">
        <v>0.0</v>
      </c>
      <c r="M330" s="40"/>
      <c r="N330" s="70" t="n">
        <v>0.0</v>
      </c>
      <c r="O330" s="41"/>
      <c r="P330" s="74" t="n">
        <v>0.0</v>
      </c>
      <c r="Q330" s="40"/>
      <c r="R330" s="70" t="n">
        <v>0.0</v>
      </c>
      <c r="S330" s="41"/>
      <c r="T330" s="74" t="n">
        <v>0.0</v>
      </c>
      <c r="U330" s="40"/>
      <c r="V330" s="70" t="n">
        <v>0.0</v>
      </c>
      <c r="W330" s="41"/>
      <c r="X330" s="74" t="n">
        <v>0.0</v>
      </c>
      <c r="Y330" s="40"/>
      <c r="Z330" s="70" t="n">
        <v>0.0</v>
      </c>
      <c r="AA330" s="41"/>
      <c r="AB330" s="74" t="n">
        <v>0.0</v>
      </c>
      <c r="AC330" s="40"/>
      <c r="AD330" s="70" t="n">
        <v>0.0</v>
      </c>
      <c r="AE330" s="41"/>
      <c r="AF330" s="452" t="n">
        <v>0.0</v>
      </c>
      <c r="AG330" s="40"/>
      <c r="AH330" s="453" t="n">
        <v>0.0</v>
      </c>
      <c r="AI330" s="41"/>
      <c r="AJ330" s="74" t="n">
        <v>0.0</v>
      </c>
      <c r="AK330" s="40"/>
      <c r="AL330" s="70" t="n">
        <v>0.0</v>
      </c>
      <c r="AM330" s="41"/>
      <c r="AN330" s="74" t="n">
        <v>0.0</v>
      </c>
      <c r="AO330" s="40"/>
      <c r="AP330" s="70" t="n">
        <v>0.0</v>
      </c>
      <c r="AQ330" s="41"/>
      <c r="AR330" s="74" t="n">
        <v>0.0</v>
      </c>
      <c r="AS330" s="40"/>
      <c r="AT330" s="70" t="n">
        <v>0.0</v>
      </c>
      <c r="AU330" s="41"/>
      <c r="AV330" s="74" t="n">
        <v>0.0</v>
      </c>
      <c r="AW330" s="40"/>
      <c r="AX330" s="70" t="n">
        <v>0.0</v>
      </c>
      <c r="AY330" s="41"/>
      <c r="AZ330" s="44">
        <f>D330+H330+L330+P330+T330+X330+AB330+AF330+AJ330+AN330+AR330+AV330</f>
      </c>
      <c r="BA330" s="40"/>
      <c r="BB330" s="45">
        <f>F330+J330+N330+R330+V330+Z330+AD330+AH330+AL330+AP330+AT330+AX330</f>
      </c>
    </row>
    <row r="331" customHeight="true" ht="15.0">
      <c r="A331" s="28"/>
      <c r="B331" s="46"/>
      <c r="C331" s="62" t="n">
        <v>6.0</v>
      </c>
      <c r="D331" s="74" t="n">
        <v>0.0</v>
      </c>
      <c r="E331" s="63"/>
      <c r="F331" s="70" t="n">
        <v>0.0</v>
      </c>
      <c r="G331" s="64"/>
      <c r="H331" s="74" t="n">
        <v>0.0</v>
      </c>
      <c r="I331" s="63"/>
      <c r="J331" s="70" t="n">
        <v>0.0</v>
      </c>
      <c r="K331" s="64"/>
      <c r="L331" s="74" t="n">
        <v>0.0</v>
      </c>
      <c r="M331" s="63"/>
      <c r="N331" s="70" t="n">
        <v>0.0</v>
      </c>
      <c r="O331" s="64"/>
      <c r="P331" s="74" t="n">
        <v>0.0</v>
      </c>
      <c r="Q331" s="63"/>
      <c r="R331" s="70" t="n">
        <v>0.0</v>
      </c>
      <c r="S331" s="64"/>
      <c r="T331" s="74" t="n">
        <v>0.0</v>
      </c>
      <c r="U331" s="63"/>
      <c r="V331" s="70" t="n">
        <v>0.0</v>
      </c>
      <c r="W331" s="64"/>
      <c r="X331" s="74" t="n">
        <v>0.0</v>
      </c>
      <c r="Y331" s="63"/>
      <c r="Z331" s="70" t="n">
        <v>0.0</v>
      </c>
      <c r="AA331" s="64"/>
      <c r="AB331" s="74" t="n">
        <v>0.0</v>
      </c>
      <c r="AC331" s="63"/>
      <c r="AD331" s="70" t="n">
        <v>0.0</v>
      </c>
      <c r="AE331" s="64"/>
      <c r="AF331" s="454" t="n">
        <v>0.0</v>
      </c>
      <c r="AG331" s="63"/>
      <c r="AH331" s="455" t="n">
        <v>0.0</v>
      </c>
      <c r="AI331" s="64"/>
      <c r="AJ331" s="74" t="n">
        <v>0.0</v>
      </c>
      <c r="AK331" s="63"/>
      <c r="AL331" s="70" t="n">
        <v>0.0</v>
      </c>
      <c r="AM331" s="64"/>
      <c r="AN331" s="74" t="n">
        <v>0.0</v>
      </c>
      <c r="AO331" s="63"/>
      <c r="AP331" s="70" t="n">
        <v>0.0</v>
      </c>
      <c r="AQ331" s="64"/>
      <c r="AR331" s="74" t="n">
        <v>0.0</v>
      </c>
      <c r="AS331" s="63"/>
      <c r="AT331" s="70" t="n">
        <v>0.0</v>
      </c>
      <c r="AU331" s="64"/>
      <c r="AV331" s="74" t="n">
        <v>0.0</v>
      </c>
      <c r="AW331" s="63"/>
      <c r="AX331" s="70" t="n">
        <v>0.0</v>
      </c>
      <c r="AY331" s="64"/>
      <c r="AZ331" s="67">
        <f>D331+H331+L331+P331+T331+X331+AB331+AF331+AJ331+AN331+AR331+AV331</f>
      </c>
      <c r="BA331" s="63"/>
      <c r="BB331" s="68">
        <f>F331+J331+N331+R331+V331+Z331+AD331+AH331+AL331+AP331+AT331+AX331</f>
      </c>
    </row>
    <row r="332" customHeight="true" ht="15.0">
      <c r="A332" s="28"/>
      <c r="B332" s="29" t="s">
        <v>27</v>
      </c>
      <c r="C332" s="69" t="n">
        <v>5.0</v>
      </c>
      <c r="D332" s="74" t="n">
        <v>0.0</v>
      </c>
      <c r="E332" s="70"/>
      <c r="F332" s="70" t="n">
        <v>0.0</v>
      </c>
      <c r="G332" s="71"/>
      <c r="H332" s="74" t="n">
        <v>0.0</v>
      </c>
      <c r="I332" s="70"/>
      <c r="J332" s="70" t="n">
        <v>0.0</v>
      </c>
      <c r="K332" s="71"/>
      <c r="L332" s="74" t="n">
        <v>0.0</v>
      </c>
      <c r="M332" s="70"/>
      <c r="N332" s="70" t="n">
        <v>0.0</v>
      </c>
      <c r="O332" s="71"/>
      <c r="P332" s="74" t="n">
        <v>0.0</v>
      </c>
      <c r="Q332" s="70"/>
      <c r="R332" s="70" t="n">
        <v>0.0</v>
      </c>
      <c r="S332" s="71"/>
      <c r="T332" s="74" t="n">
        <v>0.0</v>
      </c>
      <c r="U332" s="70"/>
      <c r="V332" s="70" t="n">
        <v>0.0</v>
      </c>
      <c r="W332" s="71"/>
      <c r="X332" s="74" t="n">
        <v>0.0</v>
      </c>
      <c r="Y332" s="70"/>
      <c r="Z332" s="70" t="n">
        <v>0.0</v>
      </c>
      <c r="AA332" s="71"/>
      <c r="AB332" s="74" t="n">
        <v>0.0</v>
      </c>
      <c r="AC332" s="70"/>
      <c r="AD332" s="70" t="n">
        <v>0.0</v>
      </c>
      <c r="AE332" s="71"/>
      <c r="AF332" s="456" t="n">
        <v>0.0</v>
      </c>
      <c r="AG332" s="70"/>
      <c r="AH332" s="457" t="n">
        <v>0.0</v>
      </c>
      <c r="AI332" s="71"/>
      <c r="AJ332" s="74" t="n">
        <v>0.0</v>
      </c>
      <c r="AK332" s="70"/>
      <c r="AL332" s="70" t="n">
        <v>0.0</v>
      </c>
      <c r="AM332" s="71"/>
      <c r="AN332" s="74" t="n">
        <v>0.0</v>
      </c>
      <c r="AO332" s="70"/>
      <c r="AP332" s="70" t="n">
        <v>0.0</v>
      </c>
      <c r="AQ332" s="71"/>
      <c r="AR332" s="74" t="n">
        <v>0.0</v>
      </c>
      <c r="AS332" s="70"/>
      <c r="AT332" s="70" t="n">
        <v>0.0</v>
      </c>
      <c r="AU332" s="71"/>
      <c r="AV332" s="74" t="n">
        <v>0.0</v>
      </c>
      <c r="AW332" s="70"/>
      <c r="AX332" s="70" t="n">
        <v>0.0</v>
      </c>
      <c r="AY332" s="71"/>
      <c r="AZ332" s="74">
        <f>D332+H332+L332+P332+T332+X332+AB332+AF332+AJ332+AN332+AR332+AV332</f>
      </c>
      <c r="BA332" s="70"/>
      <c r="BB332" s="75">
        <f>F332+J332+N332+R332+V332+Z332+AD332+AH332+AL332+AP332+AT332+AX332</f>
      </c>
    </row>
    <row r="333" customHeight="true" ht="15.0">
      <c r="A333" s="28"/>
      <c r="B333" s="38"/>
      <c r="C333" s="39" t="n">
        <v>4.0</v>
      </c>
      <c r="D333" s="74" t="n">
        <v>0.0</v>
      </c>
      <c r="E333" s="40"/>
      <c r="F333" s="70" t="n">
        <v>0.0</v>
      </c>
      <c r="G333" s="41"/>
      <c r="H333" s="74" t="n">
        <v>0.0</v>
      </c>
      <c r="I333" s="40"/>
      <c r="J333" s="70" t="n">
        <v>0.0</v>
      </c>
      <c r="K333" s="41"/>
      <c r="L333" s="74" t="n">
        <v>0.0</v>
      </c>
      <c r="M333" s="40"/>
      <c r="N333" s="70" t="n">
        <v>0.0</v>
      </c>
      <c r="O333" s="41"/>
      <c r="P333" s="74" t="n">
        <v>0.0</v>
      </c>
      <c r="Q333" s="40"/>
      <c r="R333" s="70" t="n">
        <v>0.0</v>
      </c>
      <c r="S333" s="41"/>
      <c r="T333" s="74" t="n">
        <v>0.0</v>
      </c>
      <c r="U333" s="40"/>
      <c r="V333" s="70" t="n">
        <v>0.0</v>
      </c>
      <c r="W333" s="41"/>
      <c r="X333" s="74" t="n">
        <v>0.0</v>
      </c>
      <c r="Y333" s="40"/>
      <c r="Z333" s="70" t="n">
        <v>0.0</v>
      </c>
      <c r="AA333" s="41"/>
      <c r="AB333" s="74" t="n">
        <v>0.0</v>
      </c>
      <c r="AC333" s="40"/>
      <c r="AD333" s="70" t="n">
        <v>0.0</v>
      </c>
      <c r="AE333" s="41"/>
      <c r="AF333" s="458" t="n">
        <v>0.0</v>
      </c>
      <c r="AG333" s="40"/>
      <c r="AH333" s="459" t="n">
        <v>0.0</v>
      </c>
      <c r="AI333" s="41"/>
      <c r="AJ333" s="74" t="n">
        <v>0.0</v>
      </c>
      <c r="AK333" s="40"/>
      <c r="AL333" s="70" t="n">
        <v>0.0</v>
      </c>
      <c r="AM333" s="41"/>
      <c r="AN333" s="74" t="n">
        <v>0.0</v>
      </c>
      <c r="AO333" s="40"/>
      <c r="AP333" s="70" t="n">
        <v>0.0</v>
      </c>
      <c r="AQ333" s="41"/>
      <c r="AR333" s="74" t="n">
        <v>0.0</v>
      </c>
      <c r="AS333" s="40"/>
      <c r="AT333" s="70" t="n">
        <v>0.0</v>
      </c>
      <c r="AU333" s="41"/>
      <c r="AV333" s="74" t="n">
        <v>0.0</v>
      </c>
      <c r="AW333" s="40"/>
      <c r="AX333" s="70" t="n">
        <v>0.0</v>
      </c>
      <c r="AY333" s="41"/>
      <c r="AZ333" s="44">
        <f>D333+H333+L333+P333+T333+X333+AB333+AF333+AJ333+AN333+AR333+AV333</f>
      </c>
      <c r="BA333" s="40"/>
      <c r="BB333" s="45">
        <f>F333+J333+N333+R333+V333+Z333+AD333+AH333+AL333+AP333+AT333+AX333</f>
      </c>
    </row>
    <row r="334" customHeight="true" ht="15.0">
      <c r="A334" s="28"/>
      <c r="B334" s="38"/>
      <c r="C334" s="39" t="n">
        <v>3.0</v>
      </c>
      <c r="D334" s="74" t="n">
        <v>0.0</v>
      </c>
      <c r="E334" s="40"/>
      <c r="F334" s="70" t="n">
        <v>0.0</v>
      </c>
      <c r="G334" s="41"/>
      <c r="H334" s="74" t="n">
        <v>0.0</v>
      </c>
      <c r="I334" s="40"/>
      <c r="J334" s="70" t="n">
        <v>0.0</v>
      </c>
      <c r="K334" s="41"/>
      <c r="L334" s="74" t="n">
        <v>0.0</v>
      </c>
      <c r="M334" s="40"/>
      <c r="N334" s="70" t="n">
        <v>0.0</v>
      </c>
      <c r="O334" s="41"/>
      <c r="P334" s="74" t="n">
        <v>0.0</v>
      </c>
      <c r="Q334" s="40"/>
      <c r="R334" s="70" t="n">
        <v>0.0</v>
      </c>
      <c r="S334" s="41"/>
      <c r="T334" s="74" t="n">
        <v>0.0</v>
      </c>
      <c r="U334" s="40"/>
      <c r="V334" s="70" t="n">
        <v>0.0</v>
      </c>
      <c r="W334" s="41"/>
      <c r="X334" s="74" t="n">
        <v>0.0</v>
      </c>
      <c r="Y334" s="40"/>
      <c r="Z334" s="70" t="n">
        <v>0.0</v>
      </c>
      <c r="AA334" s="41"/>
      <c r="AB334" s="74" t="n">
        <v>0.0</v>
      </c>
      <c r="AC334" s="40"/>
      <c r="AD334" s="70" t="n">
        <v>0.0</v>
      </c>
      <c r="AE334" s="41"/>
      <c r="AF334" s="460" t="n">
        <v>0.0</v>
      </c>
      <c r="AG334" s="40"/>
      <c r="AH334" s="461" t="n">
        <v>0.0</v>
      </c>
      <c r="AI334" s="41"/>
      <c r="AJ334" s="74" t="n">
        <v>0.0</v>
      </c>
      <c r="AK334" s="40"/>
      <c r="AL334" s="70" t="n">
        <v>0.0</v>
      </c>
      <c r="AM334" s="41"/>
      <c r="AN334" s="74" t="n">
        <v>0.0</v>
      </c>
      <c r="AO334" s="40"/>
      <c r="AP334" s="70" t="n">
        <v>0.0</v>
      </c>
      <c r="AQ334" s="41"/>
      <c r="AR334" s="74" t="n">
        <v>0.0</v>
      </c>
      <c r="AS334" s="40"/>
      <c r="AT334" s="70" t="n">
        <v>0.0</v>
      </c>
      <c r="AU334" s="41"/>
      <c r="AV334" s="74" t="n">
        <v>0.0</v>
      </c>
      <c r="AW334" s="40"/>
      <c r="AX334" s="70" t="n">
        <v>0.0</v>
      </c>
      <c r="AY334" s="41"/>
      <c r="AZ334" s="44">
        <f>D334+H334+L334+P334+T334+X334+AB334+AF334+AJ334+AN334+AR334+AV334</f>
      </c>
      <c r="BA334" s="40"/>
      <c r="BB334" s="45">
        <f>F334+J334+N334+R334+V334+Z334+AD334+AH334+AL334+AP334+AT334+AX334</f>
      </c>
    </row>
    <row r="335" customHeight="true" ht="15.0">
      <c r="A335" s="28"/>
      <c r="B335" s="38"/>
      <c r="C335" s="39" t="n">
        <v>2.0</v>
      </c>
      <c r="D335" s="74" t="n">
        <v>0.0</v>
      </c>
      <c r="E335" s="40"/>
      <c r="F335" s="70" t="n">
        <v>0.0</v>
      </c>
      <c r="G335" s="41"/>
      <c r="H335" s="74" t="n">
        <v>0.0</v>
      </c>
      <c r="I335" s="40"/>
      <c r="J335" s="70" t="n">
        <v>0.0</v>
      </c>
      <c r="K335" s="41"/>
      <c r="L335" s="74" t="n">
        <v>0.0</v>
      </c>
      <c r="M335" s="40"/>
      <c r="N335" s="70" t="n">
        <v>0.0</v>
      </c>
      <c r="O335" s="41"/>
      <c r="P335" s="74" t="n">
        <v>0.0</v>
      </c>
      <c r="Q335" s="40"/>
      <c r="R335" s="70" t="n">
        <v>0.0</v>
      </c>
      <c r="S335" s="41"/>
      <c r="T335" s="74" t="n">
        <v>0.0</v>
      </c>
      <c r="U335" s="40"/>
      <c r="V335" s="70" t="n">
        <v>0.0</v>
      </c>
      <c r="W335" s="41"/>
      <c r="X335" s="74" t="n">
        <v>0.0</v>
      </c>
      <c r="Y335" s="40"/>
      <c r="Z335" s="70" t="n">
        <v>0.0</v>
      </c>
      <c r="AA335" s="41"/>
      <c r="AB335" s="74" t="n">
        <v>0.0</v>
      </c>
      <c r="AC335" s="40"/>
      <c r="AD335" s="70" t="n">
        <v>0.0</v>
      </c>
      <c r="AE335" s="41"/>
      <c r="AF335" s="462" t="n">
        <v>0.0</v>
      </c>
      <c r="AG335" s="40"/>
      <c r="AH335" s="463" t="n">
        <v>0.0</v>
      </c>
      <c r="AI335" s="41"/>
      <c r="AJ335" s="74" t="n">
        <v>0.0</v>
      </c>
      <c r="AK335" s="40"/>
      <c r="AL335" s="70" t="n">
        <v>0.0</v>
      </c>
      <c r="AM335" s="41"/>
      <c r="AN335" s="74" t="n">
        <v>0.0</v>
      </c>
      <c r="AO335" s="40"/>
      <c r="AP335" s="70" t="n">
        <v>0.0</v>
      </c>
      <c r="AQ335" s="41"/>
      <c r="AR335" s="74" t="n">
        <v>0.0</v>
      </c>
      <c r="AS335" s="40"/>
      <c r="AT335" s="70" t="n">
        <v>0.0</v>
      </c>
      <c r="AU335" s="41"/>
      <c r="AV335" s="74" t="n">
        <v>0.0</v>
      </c>
      <c r="AW335" s="40"/>
      <c r="AX335" s="70" t="n">
        <v>0.0</v>
      </c>
      <c r="AY335" s="41"/>
      <c r="AZ335" s="44">
        <f>D335+H335+L335+P335+T335+X335+AB335+AF335+AJ335+AN335+AR335+AV335</f>
      </c>
      <c r="BA335" s="40"/>
      <c r="BB335" s="45">
        <f>F335+J335+N335+R335+V335+Z335+AD335+AH335+AL335+AP335+AT335+AX335</f>
      </c>
    </row>
    <row r="336" customHeight="true" ht="15.0">
      <c r="A336" s="28"/>
      <c r="B336" s="82"/>
      <c r="C336" s="47" t="n">
        <v>1.0</v>
      </c>
      <c r="D336" s="74" t="n">
        <v>0.0</v>
      </c>
      <c r="E336" s="83"/>
      <c r="F336" s="70" t="n">
        <v>0.0</v>
      </c>
      <c r="G336" s="84"/>
      <c r="H336" s="74" t="n">
        <v>0.0</v>
      </c>
      <c r="I336" s="83"/>
      <c r="J336" s="70" t="n">
        <v>0.0</v>
      </c>
      <c r="K336" s="84"/>
      <c r="L336" s="74" t="n">
        <v>0.0</v>
      </c>
      <c r="M336" s="83"/>
      <c r="N336" s="70" t="n">
        <v>0.0</v>
      </c>
      <c r="O336" s="84"/>
      <c r="P336" s="74" t="n">
        <v>0.0</v>
      </c>
      <c r="Q336" s="83"/>
      <c r="R336" s="70" t="n">
        <v>0.0</v>
      </c>
      <c r="S336" s="84"/>
      <c r="T336" s="74" t="n">
        <v>0.0</v>
      </c>
      <c r="U336" s="83"/>
      <c r="V336" s="70" t="n">
        <v>0.0</v>
      </c>
      <c r="W336" s="84"/>
      <c r="X336" s="74" t="n">
        <v>0.0</v>
      </c>
      <c r="Y336" s="83"/>
      <c r="Z336" s="70" t="n">
        <v>0.0</v>
      </c>
      <c r="AA336" s="84"/>
      <c r="AB336" s="74" t="n">
        <v>0.0</v>
      </c>
      <c r="AC336" s="83"/>
      <c r="AD336" s="70" t="n">
        <v>0.0</v>
      </c>
      <c r="AE336" s="84"/>
      <c r="AF336" s="464" t="n">
        <v>0.0</v>
      </c>
      <c r="AG336" s="83"/>
      <c r="AH336" s="465" t="n">
        <v>0.0</v>
      </c>
      <c r="AI336" s="84"/>
      <c r="AJ336" s="74" t="n">
        <v>0.0</v>
      </c>
      <c r="AK336" s="83"/>
      <c r="AL336" s="70" t="n">
        <v>0.0</v>
      </c>
      <c r="AM336" s="84"/>
      <c r="AN336" s="74" t="n">
        <v>0.0</v>
      </c>
      <c r="AO336" s="83"/>
      <c r="AP336" s="70" t="n">
        <v>0.0</v>
      </c>
      <c r="AQ336" s="84"/>
      <c r="AR336" s="74" t="n">
        <v>0.0</v>
      </c>
      <c r="AS336" s="83"/>
      <c r="AT336" s="70" t="n">
        <v>0.0</v>
      </c>
      <c r="AU336" s="84"/>
      <c r="AV336" s="74" t="n">
        <v>0.0</v>
      </c>
      <c r="AW336" s="83"/>
      <c r="AX336" s="70" t="n">
        <v>0.0</v>
      </c>
      <c r="AY336" s="84"/>
      <c r="AZ336" s="87">
        <f>D336+H336+L336+P336+T336+X336+AB336+AF336+AJ336+AN336+AR336+AV336</f>
      </c>
      <c r="BA336" s="83"/>
      <c r="BB336" s="88">
        <f>F336+J336+N336+R336+V336+Z336+AD336+AH336+AL336+AP336+AT336+AX336</f>
      </c>
    </row>
    <row r="337" customHeight="true" ht="15.0">
      <c r="A337" s="192"/>
      <c r="B337" s="193" t="s">
        <v>28</v>
      </c>
      <c r="C337" s="194"/>
      <c r="D337" s="92">
        <f>SUM(D324:D336)</f>
      </c>
      <c r="E337" s="93">
        <f>SUM(E324:E336)</f>
      </c>
      <c r="F337" s="93">
        <f>SUM(F324:F336)</f>
      </c>
      <c r="G337" s="93">
        <f>SUM(G324:G336)</f>
      </c>
      <c r="H337" s="92">
        <f>SUM(H324:H336)</f>
      </c>
      <c r="I337" s="93">
        <f>SUM(I324:I336)</f>
      </c>
      <c r="J337" s="93">
        <f>SUM(J324:J336)</f>
      </c>
      <c r="K337" s="93">
        <f>SUM(K324:K336)</f>
      </c>
      <c r="L337" s="92">
        <f>SUM(L324:L336)</f>
      </c>
      <c r="M337" s="93">
        <f>SUM(M324:M336)</f>
      </c>
      <c r="N337" s="93">
        <f>SUM(N324:N336)</f>
      </c>
      <c r="O337" s="93">
        <f>SUM(O324:O336)</f>
      </c>
      <c r="P337" s="92">
        <f>SUM(P324:P336)</f>
      </c>
      <c r="Q337" s="93">
        <f>SUM(Q324:Q336)</f>
      </c>
      <c r="R337" s="93">
        <f>SUM(R324:R336)</f>
      </c>
      <c r="S337" s="93">
        <f>SUM(S324:S336)</f>
      </c>
      <c r="T337" s="92">
        <f>SUM(T324:T336)</f>
      </c>
      <c r="U337" s="93">
        <f>SUM(U324:U336)</f>
      </c>
      <c r="V337" s="93">
        <f>SUM(V324:V336)</f>
      </c>
      <c r="W337" s="93">
        <f>SUM(W324:W336)</f>
      </c>
      <c r="X337" s="92">
        <f>SUM(X324:X336)</f>
      </c>
      <c r="Y337" s="93">
        <f>SUM(Y324:Y336)</f>
      </c>
      <c r="Z337" s="93">
        <f>SUM(Z324:Z336)</f>
      </c>
      <c r="AA337" s="93">
        <f>SUM(AA324:AA336)</f>
      </c>
      <c r="AB337" s="92">
        <f>SUM(AB324:AB336)</f>
      </c>
      <c r="AC337" s="93">
        <f>SUM(AC324:AC336)</f>
      </c>
      <c r="AD337" s="93">
        <f>SUM(AD324:AD336)</f>
      </c>
      <c r="AE337" s="93">
        <f>SUM(AE324:AE336)</f>
      </c>
      <c r="AF337" s="92">
        <f>SUM(AF324:AF336)</f>
      </c>
      <c r="AG337" s="93">
        <f>SUM(AG324:AG336)</f>
      </c>
      <c r="AH337" s="93">
        <f>SUM(AH324:AH336)</f>
      </c>
      <c r="AI337" s="93">
        <f>SUM(AI324:AI336)</f>
      </c>
      <c r="AJ337" s="92">
        <f>SUM(AJ324:AJ336)</f>
      </c>
      <c r="AK337" s="93">
        <f>SUM(AK324:AK336)</f>
      </c>
      <c r="AL337" s="93">
        <f>SUM(AL324:AL336)</f>
      </c>
      <c r="AM337" s="93">
        <f>SUM(AM324:AM336)</f>
      </c>
      <c r="AN337" s="92">
        <f>SUM(AN324:AN336)</f>
      </c>
      <c r="AO337" s="93">
        <f>SUM(AO324:AO336)</f>
      </c>
      <c r="AP337" s="93">
        <f>SUM(AP324:AP336)</f>
      </c>
      <c r="AQ337" s="93">
        <f>SUM(AQ324:AQ336)</f>
      </c>
      <c r="AR337" s="92">
        <f>SUM(AR324:AR336)</f>
      </c>
      <c r="AS337" s="93">
        <f>SUM(AS324:AS336)</f>
      </c>
      <c r="AT337" s="93">
        <f>SUM(AT324:AT336)</f>
      </c>
      <c r="AU337" s="93">
        <f>SUM(AU324:AU336)</f>
      </c>
      <c r="AV337" s="92">
        <f>SUM(AV324:AV336)</f>
      </c>
      <c r="AW337" s="93">
        <f>SUM(AW324:AW336)</f>
      </c>
      <c r="AX337" s="93">
        <f>SUM(AX324:AX336)</f>
      </c>
      <c r="AY337" s="93">
        <f>SUM(AY324:AY336)</f>
      </c>
      <c r="AZ337" s="92">
        <f>SUM(AZ324:AZ336)</f>
      </c>
      <c r="BA337" s="93"/>
      <c r="BB337" s="94">
        <f>SUM(BB324:BB336)</f>
      </c>
    </row>
    <row r="338" customHeight="true" ht="15.0">
      <c r="A338" s="28" t="s">
        <v>29</v>
      </c>
      <c r="B338" s="195" t="s">
        <v>25</v>
      </c>
      <c r="C338" s="96" t="n">
        <v>13.0</v>
      </c>
      <c r="D338" s="97" t="n">
        <v>0.0</v>
      </c>
      <c r="E338" s="98"/>
      <c r="F338" s="98" t="n">
        <v>0.0</v>
      </c>
      <c r="G338" s="99"/>
      <c r="H338" s="97" t="n">
        <v>0.0</v>
      </c>
      <c r="I338" s="98"/>
      <c r="J338" s="98" t="n">
        <v>0.0</v>
      </c>
      <c r="K338" s="99"/>
      <c r="L338" s="97" t="n">
        <v>0.0</v>
      </c>
      <c r="M338" s="98"/>
      <c r="N338" s="98" t="n">
        <v>0.0</v>
      </c>
      <c r="O338" s="99"/>
      <c r="P338" s="97" t="n">
        <v>0.0</v>
      </c>
      <c r="Q338" s="98"/>
      <c r="R338" s="98" t="n">
        <v>0.0</v>
      </c>
      <c r="S338" s="99"/>
      <c r="T338" s="97" t="n">
        <v>0.0</v>
      </c>
      <c r="U338" s="98"/>
      <c r="V338" s="98" t="n">
        <v>0.0</v>
      </c>
      <c r="W338" s="99"/>
      <c r="X338" s="97" t="n">
        <v>0.0</v>
      </c>
      <c r="Y338" s="98"/>
      <c r="Z338" s="98" t="n">
        <v>0.0</v>
      </c>
      <c r="AA338" s="99"/>
      <c r="AB338" s="97" t="n">
        <v>0.0</v>
      </c>
      <c r="AC338" s="98"/>
      <c r="AD338" s="98" t="n">
        <v>0.0</v>
      </c>
      <c r="AE338" s="99"/>
      <c r="AF338" s="466" t="n">
        <v>0.0</v>
      </c>
      <c r="AG338" s="98"/>
      <c r="AH338" s="467" t="n">
        <v>0.0</v>
      </c>
      <c r="AI338" s="99"/>
      <c r="AJ338" s="97" t="n">
        <v>0.0</v>
      </c>
      <c r="AK338" s="98"/>
      <c r="AL338" s="98" t="n">
        <v>0.0</v>
      </c>
      <c r="AM338" s="99"/>
      <c r="AN338" s="97" t="n">
        <v>0.0</v>
      </c>
      <c r="AO338" s="98"/>
      <c r="AP338" s="98" t="n">
        <v>0.0</v>
      </c>
      <c r="AQ338" s="99"/>
      <c r="AR338" s="97" t="n">
        <v>0.0</v>
      </c>
      <c r="AS338" s="98"/>
      <c r="AT338" s="98" t="n">
        <v>0.0</v>
      </c>
      <c r="AU338" s="99"/>
      <c r="AV338" s="97" t="n">
        <v>0.0</v>
      </c>
      <c r="AW338" s="98"/>
      <c r="AX338" s="98" t="n">
        <v>0.0</v>
      </c>
      <c r="AY338" s="99"/>
      <c r="AZ338" s="97">
        <f>D338+H338+L338+P338+T338+X338+AB338+AF338+AJ338+AN338+AR338+AV338</f>
      </c>
      <c r="BA338" s="98"/>
      <c r="BB338" s="102">
        <f>F338+J338+N338+R338+V338+Z338+AD338+AH338+AL338+AP338+AT338+AX338</f>
      </c>
    </row>
    <row r="339" customHeight="true" ht="15.0">
      <c r="A339" s="28"/>
      <c r="B339" s="38"/>
      <c r="C339" s="39" t="n">
        <v>12.0</v>
      </c>
      <c r="D339" s="97" t="n">
        <v>0.0</v>
      </c>
      <c r="E339" s="40"/>
      <c r="F339" s="98" t="n">
        <v>0.0</v>
      </c>
      <c r="G339" s="41"/>
      <c r="H339" s="97" t="n">
        <v>0.0</v>
      </c>
      <c r="I339" s="40"/>
      <c r="J339" s="98" t="n">
        <v>0.0</v>
      </c>
      <c r="K339" s="41"/>
      <c r="L339" s="97" t="n">
        <v>0.0</v>
      </c>
      <c r="M339" s="40"/>
      <c r="N339" s="98" t="n">
        <v>0.0</v>
      </c>
      <c r="O339" s="41"/>
      <c r="P339" s="97" t="n">
        <v>0.0</v>
      </c>
      <c r="Q339" s="40"/>
      <c r="R339" s="98" t="n">
        <v>0.0</v>
      </c>
      <c r="S339" s="41"/>
      <c r="T339" s="97" t="n">
        <v>0.0</v>
      </c>
      <c r="U339" s="40"/>
      <c r="V339" s="98" t="n">
        <v>0.0</v>
      </c>
      <c r="W339" s="41"/>
      <c r="X339" s="97" t="n">
        <v>0.0</v>
      </c>
      <c r="Y339" s="40"/>
      <c r="Z339" s="98" t="n">
        <v>0.0</v>
      </c>
      <c r="AA339" s="41"/>
      <c r="AB339" s="97" t="n">
        <v>0.0</v>
      </c>
      <c r="AC339" s="40"/>
      <c r="AD339" s="98" t="n">
        <v>0.0</v>
      </c>
      <c r="AE339" s="41"/>
      <c r="AF339" s="468" t="n">
        <v>0.0</v>
      </c>
      <c r="AG339" s="40"/>
      <c r="AH339" s="469" t="n">
        <v>0.0</v>
      </c>
      <c r="AI339" s="41"/>
      <c r="AJ339" s="97" t="n">
        <v>0.0</v>
      </c>
      <c r="AK339" s="40"/>
      <c r="AL339" s="98" t="n">
        <v>0.0</v>
      </c>
      <c r="AM339" s="41"/>
      <c r="AN339" s="97" t="n">
        <v>0.0</v>
      </c>
      <c r="AO339" s="40"/>
      <c r="AP339" s="98" t="n">
        <v>0.0</v>
      </c>
      <c r="AQ339" s="41"/>
      <c r="AR339" s="97" t="n">
        <v>0.0</v>
      </c>
      <c r="AS339" s="40"/>
      <c r="AT339" s="98" t="n">
        <v>0.0</v>
      </c>
      <c r="AU339" s="41"/>
      <c r="AV339" s="97" t="n">
        <v>0.0</v>
      </c>
      <c r="AW339" s="40"/>
      <c r="AX339" s="98" t="n">
        <v>0.0</v>
      </c>
      <c r="AY339" s="41"/>
      <c r="AZ339" s="44">
        <f>D339+H339+L339+P339+T339+X339+AB339+AF339+AJ339+AN339+AR339+AV339</f>
      </c>
      <c r="BA339" s="40"/>
      <c r="BB339" s="45">
        <f>F339+J339+N339+R339+V339+Z339+AD339+AH339+AL339+AP339+AT339+AX339</f>
      </c>
    </row>
    <row r="340" customHeight="true" ht="15.0">
      <c r="A340" s="28"/>
      <c r="B340" s="46"/>
      <c r="C340" s="47" t="n">
        <v>11.0</v>
      </c>
      <c r="D340" s="97" t="n">
        <v>0.0</v>
      </c>
      <c r="E340" s="48"/>
      <c r="F340" s="98" t="n">
        <v>0.0</v>
      </c>
      <c r="G340" s="49"/>
      <c r="H340" s="97" t="n">
        <v>0.0</v>
      </c>
      <c r="I340" s="48"/>
      <c r="J340" s="98" t="n">
        <v>0.0</v>
      </c>
      <c r="K340" s="49"/>
      <c r="L340" s="97" t="n">
        <v>0.0</v>
      </c>
      <c r="M340" s="48"/>
      <c r="N340" s="98" t="n">
        <v>0.0</v>
      </c>
      <c r="O340" s="49"/>
      <c r="P340" s="97" t="n">
        <v>0.0</v>
      </c>
      <c r="Q340" s="48"/>
      <c r="R340" s="98" t="n">
        <v>0.0</v>
      </c>
      <c r="S340" s="49"/>
      <c r="T340" s="97" t="n">
        <v>0.0</v>
      </c>
      <c r="U340" s="48"/>
      <c r="V340" s="98" t="n">
        <v>0.0</v>
      </c>
      <c r="W340" s="49"/>
      <c r="X340" s="97" t="n">
        <v>0.0</v>
      </c>
      <c r="Y340" s="48"/>
      <c r="Z340" s="98" t="n">
        <v>0.0</v>
      </c>
      <c r="AA340" s="49"/>
      <c r="AB340" s="97" t="n">
        <v>0.0</v>
      </c>
      <c r="AC340" s="48"/>
      <c r="AD340" s="98" t="n">
        <v>0.0</v>
      </c>
      <c r="AE340" s="49"/>
      <c r="AF340" s="470" t="n">
        <v>0.0</v>
      </c>
      <c r="AG340" s="48"/>
      <c r="AH340" s="471" t="n">
        <v>0.0</v>
      </c>
      <c r="AI340" s="49"/>
      <c r="AJ340" s="97" t="n">
        <v>0.0</v>
      </c>
      <c r="AK340" s="48"/>
      <c r="AL340" s="98" t="n">
        <v>0.0</v>
      </c>
      <c r="AM340" s="49"/>
      <c r="AN340" s="97" t="n">
        <v>0.0</v>
      </c>
      <c r="AO340" s="48"/>
      <c r="AP340" s="98" t="n">
        <v>0.0</v>
      </c>
      <c r="AQ340" s="49"/>
      <c r="AR340" s="97" t="n">
        <v>0.0</v>
      </c>
      <c r="AS340" s="48"/>
      <c r="AT340" s="98" t="n">
        <v>0.0</v>
      </c>
      <c r="AU340" s="49"/>
      <c r="AV340" s="97" t="n">
        <v>0.0</v>
      </c>
      <c r="AW340" s="48"/>
      <c r="AX340" s="98" t="n">
        <v>0.0</v>
      </c>
      <c r="AY340" s="49"/>
      <c r="AZ340" s="52">
        <f>D340+H340+L340+P340+T340+X340+AB340+AF340+AJ340+AN340+AR340+AV340</f>
      </c>
      <c r="BA340" s="48"/>
      <c r="BB340" s="53">
        <f>F340+J340+N340+R340+V340+Z340+AD340+AH340+AL340+AP340+AT340+AX340</f>
      </c>
    </row>
    <row r="341" customHeight="true" ht="15.0">
      <c r="A341" s="28"/>
      <c r="B341" s="29" t="s">
        <v>26</v>
      </c>
      <c r="C341" s="30" t="n">
        <v>10.0</v>
      </c>
      <c r="D341" s="97" t="n">
        <v>0.0</v>
      </c>
      <c r="E341" s="32"/>
      <c r="F341" s="98" t="n">
        <v>0.0</v>
      </c>
      <c r="G341" s="33"/>
      <c r="H341" s="97" t="n">
        <v>0.0</v>
      </c>
      <c r="I341" s="32"/>
      <c r="J341" s="98" t="n">
        <v>0.0</v>
      </c>
      <c r="K341" s="33"/>
      <c r="L341" s="97" t="n">
        <v>0.0</v>
      </c>
      <c r="M341" s="32"/>
      <c r="N341" s="98" t="n">
        <v>0.0</v>
      </c>
      <c r="O341" s="33"/>
      <c r="P341" s="97" t="n">
        <v>0.0</v>
      </c>
      <c r="Q341" s="32"/>
      <c r="R341" s="98" t="n">
        <v>0.0</v>
      </c>
      <c r="S341" s="33"/>
      <c r="T341" s="97" t="n">
        <v>0.0</v>
      </c>
      <c r="U341" s="32"/>
      <c r="V341" s="98" t="n">
        <v>0.0</v>
      </c>
      <c r="W341" s="33"/>
      <c r="X341" s="97" t="n">
        <v>0.0</v>
      </c>
      <c r="Y341" s="32"/>
      <c r="Z341" s="98" t="n">
        <v>0.0</v>
      </c>
      <c r="AA341" s="33"/>
      <c r="AB341" s="97" t="n">
        <v>0.0</v>
      </c>
      <c r="AC341" s="32"/>
      <c r="AD341" s="98" t="n">
        <v>0.0</v>
      </c>
      <c r="AE341" s="33"/>
      <c r="AF341" s="472" t="n">
        <v>0.0</v>
      </c>
      <c r="AG341" s="32"/>
      <c r="AH341" s="473" t="n">
        <v>0.0</v>
      </c>
      <c r="AI341" s="33"/>
      <c r="AJ341" s="97" t="n">
        <v>0.0</v>
      </c>
      <c r="AK341" s="32"/>
      <c r="AL341" s="98" t="n">
        <v>0.0</v>
      </c>
      <c r="AM341" s="33"/>
      <c r="AN341" s="97" t="n">
        <v>0.0</v>
      </c>
      <c r="AO341" s="32"/>
      <c r="AP341" s="98" t="n">
        <v>0.0</v>
      </c>
      <c r="AQ341" s="33"/>
      <c r="AR341" s="97" t="n">
        <v>0.0</v>
      </c>
      <c r="AS341" s="32"/>
      <c r="AT341" s="98" t="n">
        <v>0.0</v>
      </c>
      <c r="AU341" s="33"/>
      <c r="AV341" s="97" t="n">
        <v>0.0</v>
      </c>
      <c r="AW341" s="32"/>
      <c r="AX341" s="98" t="n">
        <v>0.0</v>
      </c>
      <c r="AY341" s="33"/>
      <c r="AZ341" s="31">
        <f>D341+H341+L341+P341+T341+X341+AB341+AF341+AJ341+AN341+AR341+AV341</f>
      </c>
      <c r="BA341" s="32"/>
      <c r="BB341" s="36">
        <f>F341+J341+N341+R341+V341+Z341+AD341+AH341+AL341+AP341+AT341+AX341</f>
      </c>
    </row>
    <row r="342" customHeight="true" ht="15.0">
      <c r="A342" s="28"/>
      <c r="B342" s="38"/>
      <c r="C342" s="39" t="n">
        <v>9.0</v>
      </c>
      <c r="D342" s="97" t="n">
        <v>0.0</v>
      </c>
      <c r="E342" s="40"/>
      <c r="F342" s="98" t="n">
        <v>0.0</v>
      </c>
      <c r="G342" s="41"/>
      <c r="H342" s="97" t="n">
        <v>0.0</v>
      </c>
      <c r="I342" s="40"/>
      <c r="J342" s="98" t="n">
        <v>0.0</v>
      </c>
      <c r="K342" s="41"/>
      <c r="L342" s="97" t="n">
        <v>0.0</v>
      </c>
      <c r="M342" s="40"/>
      <c r="N342" s="98" t="n">
        <v>0.0</v>
      </c>
      <c r="O342" s="41"/>
      <c r="P342" s="97" t="n">
        <v>0.0</v>
      </c>
      <c r="Q342" s="40"/>
      <c r="R342" s="98" t="n">
        <v>0.0</v>
      </c>
      <c r="S342" s="41"/>
      <c r="T342" s="97" t="n">
        <v>0.0</v>
      </c>
      <c r="U342" s="40"/>
      <c r="V342" s="98" t="n">
        <v>0.0</v>
      </c>
      <c r="W342" s="41"/>
      <c r="X342" s="97" t="n">
        <v>0.0</v>
      </c>
      <c r="Y342" s="40"/>
      <c r="Z342" s="98" t="n">
        <v>0.0</v>
      </c>
      <c r="AA342" s="41"/>
      <c r="AB342" s="97" t="n">
        <v>0.0</v>
      </c>
      <c r="AC342" s="40"/>
      <c r="AD342" s="98" t="n">
        <v>0.0</v>
      </c>
      <c r="AE342" s="41"/>
      <c r="AF342" s="474" t="n">
        <v>0.0</v>
      </c>
      <c r="AG342" s="40"/>
      <c r="AH342" s="475" t="n">
        <v>0.0</v>
      </c>
      <c r="AI342" s="41"/>
      <c r="AJ342" s="97" t="n">
        <v>0.0</v>
      </c>
      <c r="AK342" s="40"/>
      <c r="AL342" s="98" t="n">
        <v>0.0</v>
      </c>
      <c r="AM342" s="41"/>
      <c r="AN342" s="97" t="n">
        <v>0.0</v>
      </c>
      <c r="AO342" s="40"/>
      <c r="AP342" s="98" t="n">
        <v>0.0</v>
      </c>
      <c r="AQ342" s="41"/>
      <c r="AR342" s="97" t="n">
        <v>0.0</v>
      </c>
      <c r="AS342" s="40"/>
      <c r="AT342" s="98" t="n">
        <v>0.0</v>
      </c>
      <c r="AU342" s="41"/>
      <c r="AV342" s="97" t="n">
        <v>0.0</v>
      </c>
      <c r="AW342" s="40"/>
      <c r="AX342" s="98" t="n">
        <v>0.0</v>
      </c>
      <c r="AY342" s="41"/>
      <c r="AZ342" s="44">
        <f>D342+H342+L342+P342+T342+X342+AB342+AF342+AJ342+AN342+AR342+AV342</f>
      </c>
      <c r="BA342" s="40"/>
      <c r="BB342" s="45">
        <f>F342+J342+N342+R342+V342+Z342+AD342+AH342+AL342+AP342+AT342+AX342</f>
      </c>
    </row>
    <row r="343" customHeight="true" ht="15.0">
      <c r="A343" s="28"/>
      <c r="B343" s="38"/>
      <c r="C343" s="39" t="n">
        <v>8.0</v>
      </c>
      <c r="D343" s="97" t="n">
        <v>0.0</v>
      </c>
      <c r="E343" s="40"/>
      <c r="F343" s="98" t="n">
        <v>0.0</v>
      </c>
      <c r="G343" s="41"/>
      <c r="H343" s="97" t="n">
        <v>0.0</v>
      </c>
      <c r="I343" s="40"/>
      <c r="J343" s="98" t="n">
        <v>0.0</v>
      </c>
      <c r="K343" s="41"/>
      <c r="L343" s="97" t="n">
        <v>0.0</v>
      </c>
      <c r="M343" s="40"/>
      <c r="N343" s="98" t="n">
        <v>0.0</v>
      </c>
      <c r="O343" s="41"/>
      <c r="P343" s="97" t="n">
        <v>0.0</v>
      </c>
      <c r="Q343" s="40"/>
      <c r="R343" s="98" t="n">
        <v>0.0</v>
      </c>
      <c r="S343" s="41"/>
      <c r="T343" s="97" t="n">
        <v>0.0</v>
      </c>
      <c r="U343" s="40"/>
      <c r="V343" s="98" t="n">
        <v>0.0</v>
      </c>
      <c r="W343" s="41"/>
      <c r="X343" s="97" t="n">
        <v>0.0</v>
      </c>
      <c r="Y343" s="40"/>
      <c r="Z343" s="98" t="n">
        <v>0.0</v>
      </c>
      <c r="AA343" s="41"/>
      <c r="AB343" s="97" t="n">
        <v>0.0</v>
      </c>
      <c r="AC343" s="40"/>
      <c r="AD343" s="98" t="n">
        <v>0.0</v>
      </c>
      <c r="AE343" s="41"/>
      <c r="AF343" s="476" t="n">
        <v>0.0</v>
      </c>
      <c r="AG343" s="40"/>
      <c r="AH343" s="477" t="n">
        <v>0.0</v>
      </c>
      <c r="AI343" s="41"/>
      <c r="AJ343" s="97" t="n">
        <v>0.0</v>
      </c>
      <c r="AK343" s="40"/>
      <c r="AL343" s="98" t="n">
        <v>0.0</v>
      </c>
      <c r="AM343" s="41"/>
      <c r="AN343" s="97" t="n">
        <v>0.0</v>
      </c>
      <c r="AO343" s="40"/>
      <c r="AP343" s="98" t="n">
        <v>0.0</v>
      </c>
      <c r="AQ343" s="41"/>
      <c r="AR343" s="97" t="n">
        <v>0.0</v>
      </c>
      <c r="AS343" s="40"/>
      <c r="AT343" s="98" t="n">
        <v>0.0</v>
      </c>
      <c r="AU343" s="41"/>
      <c r="AV343" s="97" t="n">
        <v>0.0</v>
      </c>
      <c r="AW343" s="40"/>
      <c r="AX343" s="98" t="n">
        <v>0.0</v>
      </c>
      <c r="AY343" s="41"/>
      <c r="AZ343" s="44">
        <f>D343+H343+L343+P343+T343+X343+AB343+AF343+AJ343+AN343+AR343+AV343</f>
      </c>
      <c r="BA343" s="40"/>
      <c r="BB343" s="45">
        <f>F343+J343+N343+R343+V343+Z343+AD343+AH343+AL343+AP343+AT343+AX343</f>
      </c>
    </row>
    <row r="344" customHeight="true" ht="15.0">
      <c r="A344" s="28"/>
      <c r="B344" s="38"/>
      <c r="C344" s="39" t="n">
        <v>7.0</v>
      </c>
      <c r="D344" s="97" t="n">
        <v>0.0</v>
      </c>
      <c r="E344" s="40"/>
      <c r="F344" s="98" t="n">
        <v>0.0</v>
      </c>
      <c r="G344" s="41"/>
      <c r="H344" s="97" t="n">
        <v>0.0</v>
      </c>
      <c r="I344" s="40"/>
      <c r="J344" s="98" t="n">
        <v>0.0</v>
      </c>
      <c r="K344" s="41"/>
      <c r="L344" s="97" t="n">
        <v>0.0</v>
      </c>
      <c r="M344" s="40"/>
      <c r="N344" s="98" t="n">
        <v>0.0</v>
      </c>
      <c r="O344" s="41"/>
      <c r="P344" s="97" t="n">
        <v>0.0</v>
      </c>
      <c r="Q344" s="40"/>
      <c r="R344" s="98" t="n">
        <v>0.0</v>
      </c>
      <c r="S344" s="41"/>
      <c r="T344" s="97" t="n">
        <v>0.0</v>
      </c>
      <c r="U344" s="40"/>
      <c r="V344" s="98" t="n">
        <v>0.0</v>
      </c>
      <c r="W344" s="41"/>
      <c r="X344" s="97" t="n">
        <v>0.0</v>
      </c>
      <c r="Y344" s="40"/>
      <c r="Z344" s="98" t="n">
        <v>0.0</v>
      </c>
      <c r="AA344" s="41"/>
      <c r="AB344" s="97" t="n">
        <v>0.0</v>
      </c>
      <c r="AC344" s="40"/>
      <c r="AD344" s="98" t="n">
        <v>0.0</v>
      </c>
      <c r="AE344" s="41"/>
      <c r="AF344" s="478" t="n">
        <v>0.0</v>
      </c>
      <c r="AG344" s="40"/>
      <c r="AH344" s="479" t="n">
        <v>0.0</v>
      </c>
      <c r="AI344" s="41"/>
      <c r="AJ344" s="97" t="n">
        <v>0.0</v>
      </c>
      <c r="AK344" s="40"/>
      <c r="AL344" s="98" t="n">
        <v>0.0</v>
      </c>
      <c r="AM344" s="41"/>
      <c r="AN344" s="97" t="n">
        <v>0.0</v>
      </c>
      <c r="AO344" s="40"/>
      <c r="AP344" s="98" t="n">
        <v>0.0</v>
      </c>
      <c r="AQ344" s="41"/>
      <c r="AR344" s="97" t="n">
        <v>0.0</v>
      </c>
      <c r="AS344" s="40"/>
      <c r="AT344" s="98" t="n">
        <v>0.0</v>
      </c>
      <c r="AU344" s="41"/>
      <c r="AV344" s="97" t="n">
        <v>0.0</v>
      </c>
      <c r="AW344" s="40"/>
      <c r="AX344" s="98" t="n">
        <v>0.0</v>
      </c>
      <c r="AY344" s="41"/>
      <c r="AZ344" s="44">
        <f>D344+H344+L344+P344+T344+X344+AB344+AF344+AJ344+AN344+AR344+AV344</f>
      </c>
      <c r="BA344" s="40"/>
      <c r="BB344" s="45">
        <f>F344+J344+N344+R344+V344+Z344+AD344+AH344+AL344+AP344+AT344+AX344</f>
      </c>
    </row>
    <row r="345" customHeight="true" ht="15.0">
      <c r="A345" s="28"/>
      <c r="B345" s="46"/>
      <c r="C345" s="62" t="n">
        <v>6.0</v>
      </c>
      <c r="D345" s="97" t="n">
        <v>0.0</v>
      </c>
      <c r="E345" s="63"/>
      <c r="F345" s="98" t="n">
        <v>0.0</v>
      </c>
      <c r="G345" s="64"/>
      <c r="H345" s="97" t="n">
        <v>0.0</v>
      </c>
      <c r="I345" s="63"/>
      <c r="J345" s="98" t="n">
        <v>0.0</v>
      </c>
      <c r="K345" s="64"/>
      <c r="L345" s="97" t="n">
        <v>0.0</v>
      </c>
      <c r="M345" s="63"/>
      <c r="N345" s="98" t="n">
        <v>0.0</v>
      </c>
      <c r="O345" s="64"/>
      <c r="P345" s="97" t="n">
        <v>0.0</v>
      </c>
      <c r="Q345" s="63"/>
      <c r="R345" s="98" t="n">
        <v>0.0</v>
      </c>
      <c r="S345" s="64"/>
      <c r="T345" s="97" t="n">
        <v>0.0</v>
      </c>
      <c r="U345" s="63"/>
      <c r="V345" s="98" t="n">
        <v>0.0</v>
      </c>
      <c r="W345" s="64"/>
      <c r="X345" s="97" t="n">
        <v>0.0</v>
      </c>
      <c r="Y345" s="63"/>
      <c r="Z345" s="98" t="n">
        <v>0.0</v>
      </c>
      <c r="AA345" s="64"/>
      <c r="AB345" s="97" t="n">
        <v>0.0</v>
      </c>
      <c r="AC345" s="63"/>
      <c r="AD345" s="98" t="n">
        <v>0.0</v>
      </c>
      <c r="AE345" s="64"/>
      <c r="AF345" s="480" t="n">
        <v>0.0</v>
      </c>
      <c r="AG345" s="63"/>
      <c r="AH345" s="481" t="n">
        <v>0.0</v>
      </c>
      <c r="AI345" s="64"/>
      <c r="AJ345" s="97" t="n">
        <v>0.0</v>
      </c>
      <c r="AK345" s="63"/>
      <c r="AL345" s="98" t="n">
        <v>0.0</v>
      </c>
      <c r="AM345" s="64"/>
      <c r="AN345" s="97" t="n">
        <v>0.0</v>
      </c>
      <c r="AO345" s="63"/>
      <c r="AP345" s="98" t="n">
        <v>0.0</v>
      </c>
      <c r="AQ345" s="64"/>
      <c r="AR345" s="97" t="n">
        <v>0.0</v>
      </c>
      <c r="AS345" s="63"/>
      <c r="AT345" s="98" t="n">
        <v>0.0</v>
      </c>
      <c r="AU345" s="64"/>
      <c r="AV345" s="97" t="n">
        <v>0.0</v>
      </c>
      <c r="AW345" s="63"/>
      <c r="AX345" s="98" t="n">
        <v>0.0</v>
      </c>
      <c r="AY345" s="64"/>
      <c r="AZ345" s="67">
        <f>D345+H345+L345+P345+T345+X345+AB345+AF345+AJ345+AN345+AR345+AV345</f>
      </c>
      <c r="BA345" s="63"/>
      <c r="BB345" s="68">
        <f>F345+J345+N345+R345+V345+Z345+AD345+AH345+AL345+AP345+AT345+AX345</f>
      </c>
    </row>
    <row r="346" customHeight="true" ht="15.0">
      <c r="A346" s="28"/>
      <c r="B346" s="29" t="s">
        <v>27</v>
      </c>
      <c r="C346" s="69" t="n">
        <v>5.0</v>
      </c>
      <c r="D346" s="97" t="n">
        <v>0.0</v>
      </c>
      <c r="E346" s="70"/>
      <c r="F346" s="98" t="n">
        <v>0.0</v>
      </c>
      <c r="G346" s="71"/>
      <c r="H346" s="97" t="n">
        <v>0.0</v>
      </c>
      <c r="I346" s="70"/>
      <c r="J346" s="98" t="n">
        <v>0.0</v>
      </c>
      <c r="K346" s="71"/>
      <c r="L346" s="97" t="n">
        <v>0.0</v>
      </c>
      <c r="M346" s="70"/>
      <c r="N346" s="98" t="n">
        <v>0.0</v>
      </c>
      <c r="O346" s="71"/>
      <c r="P346" s="97" t="n">
        <v>0.0</v>
      </c>
      <c r="Q346" s="70"/>
      <c r="R346" s="98" t="n">
        <v>0.0</v>
      </c>
      <c r="S346" s="71"/>
      <c r="T346" s="97" t="n">
        <v>0.0</v>
      </c>
      <c r="U346" s="70"/>
      <c r="V346" s="98" t="n">
        <v>0.0</v>
      </c>
      <c r="W346" s="71"/>
      <c r="X346" s="97" t="n">
        <v>0.0</v>
      </c>
      <c r="Y346" s="70"/>
      <c r="Z346" s="98" t="n">
        <v>0.0</v>
      </c>
      <c r="AA346" s="71"/>
      <c r="AB346" s="97" t="n">
        <v>0.0</v>
      </c>
      <c r="AC346" s="70"/>
      <c r="AD346" s="98" t="n">
        <v>0.0</v>
      </c>
      <c r="AE346" s="71"/>
      <c r="AF346" s="482" t="n">
        <v>0.0</v>
      </c>
      <c r="AG346" s="70"/>
      <c r="AH346" s="483" t="n">
        <v>0.0</v>
      </c>
      <c r="AI346" s="71"/>
      <c r="AJ346" s="97" t="n">
        <v>0.0</v>
      </c>
      <c r="AK346" s="70"/>
      <c r="AL346" s="98" t="n">
        <v>0.0</v>
      </c>
      <c r="AM346" s="71"/>
      <c r="AN346" s="97" t="n">
        <v>0.0</v>
      </c>
      <c r="AO346" s="70"/>
      <c r="AP346" s="98" t="n">
        <v>0.0</v>
      </c>
      <c r="AQ346" s="71"/>
      <c r="AR346" s="97" t="n">
        <v>0.0</v>
      </c>
      <c r="AS346" s="70"/>
      <c r="AT346" s="98" t="n">
        <v>0.0</v>
      </c>
      <c r="AU346" s="71"/>
      <c r="AV346" s="97" t="n">
        <v>0.0</v>
      </c>
      <c r="AW346" s="70"/>
      <c r="AX346" s="98" t="n">
        <v>0.0</v>
      </c>
      <c r="AY346" s="71"/>
      <c r="AZ346" s="74">
        <f>D346+H346+L346+P346+T346+X346+AB346+AF346+AJ346+AN346+AR346+AV346</f>
      </c>
      <c r="BA346" s="70"/>
      <c r="BB346" s="75">
        <f>F346+J346+N346+R346+V346+Z346+AD346+AH346+AL346+AP346+AT346+AX346</f>
      </c>
    </row>
    <row r="347" customHeight="true" ht="15.0">
      <c r="A347" s="28"/>
      <c r="B347" s="38"/>
      <c r="C347" s="39" t="n">
        <v>4.0</v>
      </c>
      <c r="D347" s="97" t="n">
        <v>0.0</v>
      </c>
      <c r="E347" s="40"/>
      <c r="F347" s="98" t="n">
        <v>0.0</v>
      </c>
      <c r="G347" s="41"/>
      <c r="H347" s="97" t="n">
        <v>0.0</v>
      </c>
      <c r="I347" s="40"/>
      <c r="J347" s="98" t="n">
        <v>0.0</v>
      </c>
      <c r="K347" s="41"/>
      <c r="L347" s="97" t="n">
        <v>0.0</v>
      </c>
      <c r="M347" s="40"/>
      <c r="N347" s="98" t="n">
        <v>0.0</v>
      </c>
      <c r="O347" s="41"/>
      <c r="P347" s="97" t="n">
        <v>0.0</v>
      </c>
      <c r="Q347" s="40"/>
      <c r="R347" s="98" t="n">
        <v>0.0</v>
      </c>
      <c r="S347" s="41"/>
      <c r="T347" s="97" t="n">
        <v>0.0</v>
      </c>
      <c r="U347" s="40"/>
      <c r="V347" s="98" t="n">
        <v>0.0</v>
      </c>
      <c r="W347" s="41"/>
      <c r="X347" s="97" t="n">
        <v>0.0</v>
      </c>
      <c r="Y347" s="40"/>
      <c r="Z347" s="98" t="n">
        <v>0.0</v>
      </c>
      <c r="AA347" s="41"/>
      <c r="AB347" s="97" t="n">
        <v>0.0</v>
      </c>
      <c r="AC347" s="40"/>
      <c r="AD347" s="98" t="n">
        <v>0.0</v>
      </c>
      <c r="AE347" s="41"/>
      <c r="AF347" s="484" t="n">
        <v>0.0</v>
      </c>
      <c r="AG347" s="40"/>
      <c r="AH347" s="485" t="n">
        <v>0.0</v>
      </c>
      <c r="AI347" s="41"/>
      <c r="AJ347" s="97" t="n">
        <v>0.0</v>
      </c>
      <c r="AK347" s="40"/>
      <c r="AL347" s="98" t="n">
        <v>0.0</v>
      </c>
      <c r="AM347" s="41"/>
      <c r="AN347" s="97" t="n">
        <v>0.0</v>
      </c>
      <c r="AO347" s="40"/>
      <c r="AP347" s="98" t="n">
        <v>0.0</v>
      </c>
      <c r="AQ347" s="41"/>
      <c r="AR347" s="97" t="n">
        <v>0.0</v>
      </c>
      <c r="AS347" s="40"/>
      <c r="AT347" s="98" t="n">
        <v>0.0</v>
      </c>
      <c r="AU347" s="41"/>
      <c r="AV347" s="97" t="n">
        <v>0.0</v>
      </c>
      <c r="AW347" s="40"/>
      <c r="AX347" s="98" t="n">
        <v>0.0</v>
      </c>
      <c r="AY347" s="41"/>
      <c r="AZ347" s="44">
        <f>D347+H347+L347+P347+T347+X347+AB347+AF347+AJ347+AN347+AR347+AV347</f>
      </c>
      <c r="BA347" s="40"/>
      <c r="BB347" s="45">
        <f>F347+J347+N347+R347+V347+Z347+AD347+AH347+AL347+AP347+AT347+AX347</f>
      </c>
    </row>
    <row r="348" customHeight="true" ht="15.0">
      <c r="A348" s="28"/>
      <c r="B348" s="38"/>
      <c r="C348" s="39" t="n">
        <v>3.0</v>
      </c>
      <c r="D348" s="97" t="n">
        <v>0.0</v>
      </c>
      <c r="E348" s="40"/>
      <c r="F348" s="98" t="n">
        <v>0.0</v>
      </c>
      <c r="G348" s="41"/>
      <c r="H348" s="97" t="n">
        <v>0.0</v>
      </c>
      <c r="I348" s="40"/>
      <c r="J348" s="98" t="n">
        <v>0.0</v>
      </c>
      <c r="K348" s="41"/>
      <c r="L348" s="97" t="n">
        <v>0.0</v>
      </c>
      <c r="M348" s="40"/>
      <c r="N348" s="98" t="n">
        <v>0.0</v>
      </c>
      <c r="O348" s="41"/>
      <c r="P348" s="97" t="n">
        <v>0.0</v>
      </c>
      <c r="Q348" s="40"/>
      <c r="R348" s="98" t="n">
        <v>0.0</v>
      </c>
      <c r="S348" s="41"/>
      <c r="T348" s="97" t="n">
        <v>0.0</v>
      </c>
      <c r="U348" s="40"/>
      <c r="V348" s="98" t="n">
        <v>0.0</v>
      </c>
      <c r="W348" s="41"/>
      <c r="X348" s="97" t="n">
        <v>0.0</v>
      </c>
      <c r="Y348" s="40"/>
      <c r="Z348" s="98" t="n">
        <v>0.0</v>
      </c>
      <c r="AA348" s="41"/>
      <c r="AB348" s="97" t="n">
        <v>0.0</v>
      </c>
      <c r="AC348" s="40"/>
      <c r="AD348" s="98" t="n">
        <v>0.0</v>
      </c>
      <c r="AE348" s="41"/>
      <c r="AF348" s="486" t="n">
        <v>0.0</v>
      </c>
      <c r="AG348" s="40"/>
      <c r="AH348" s="487" t="n">
        <v>0.0</v>
      </c>
      <c r="AI348" s="41"/>
      <c r="AJ348" s="97" t="n">
        <v>0.0</v>
      </c>
      <c r="AK348" s="40"/>
      <c r="AL348" s="98" t="n">
        <v>0.0</v>
      </c>
      <c r="AM348" s="41"/>
      <c r="AN348" s="97" t="n">
        <v>0.0</v>
      </c>
      <c r="AO348" s="40"/>
      <c r="AP348" s="98" t="n">
        <v>0.0</v>
      </c>
      <c r="AQ348" s="41"/>
      <c r="AR348" s="97" t="n">
        <v>0.0</v>
      </c>
      <c r="AS348" s="40"/>
      <c r="AT348" s="98" t="n">
        <v>0.0</v>
      </c>
      <c r="AU348" s="41"/>
      <c r="AV348" s="97" t="n">
        <v>0.0</v>
      </c>
      <c r="AW348" s="40"/>
      <c r="AX348" s="98" t="n">
        <v>0.0</v>
      </c>
      <c r="AY348" s="41"/>
      <c r="AZ348" s="44">
        <f>D348+H348+L348+P348+T348+X348+AB348+AF348+AJ348+AN348+AR348+AV348</f>
      </c>
      <c r="BA348" s="40"/>
      <c r="BB348" s="45">
        <f>F348+J348+N348+R348+V348+Z348+AD348+AH348+AL348+AP348+AT348+AX348</f>
      </c>
    </row>
    <row r="349" customHeight="true" ht="15.0">
      <c r="A349" s="28"/>
      <c r="B349" s="38"/>
      <c r="C349" s="39" t="n">
        <v>2.0</v>
      </c>
      <c r="D349" s="97" t="n">
        <v>0.0</v>
      </c>
      <c r="E349" s="40"/>
      <c r="F349" s="98" t="n">
        <v>0.0</v>
      </c>
      <c r="G349" s="41"/>
      <c r="H349" s="97" t="n">
        <v>0.0</v>
      </c>
      <c r="I349" s="40"/>
      <c r="J349" s="98" t="n">
        <v>0.0</v>
      </c>
      <c r="K349" s="41"/>
      <c r="L349" s="97" t="n">
        <v>0.0</v>
      </c>
      <c r="M349" s="40"/>
      <c r="N349" s="98" t="n">
        <v>0.0</v>
      </c>
      <c r="O349" s="41"/>
      <c r="P349" s="97" t="n">
        <v>0.0</v>
      </c>
      <c r="Q349" s="40"/>
      <c r="R349" s="98" t="n">
        <v>0.0</v>
      </c>
      <c r="S349" s="41"/>
      <c r="T349" s="97" t="n">
        <v>0.0</v>
      </c>
      <c r="U349" s="40"/>
      <c r="V349" s="98" t="n">
        <v>0.0</v>
      </c>
      <c r="W349" s="41"/>
      <c r="X349" s="97" t="n">
        <v>0.0</v>
      </c>
      <c r="Y349" s="40"/>
      <c r="Z349" s="98" t="n">
        <v>0.0</v>
      </c>
      <c r="AA349" s="41"/>
      <c r="AB349" s="97" t="n">
        <v>0.0</v>
      </c>
      <c r="AC349" s="40"/>
      <c r="AD349" s="98" t="n">
        <v>0.0</v>
      </c>
      <c r="AE349" s="41"/>
      <c r="AF349" s="488" t="n">
        <v>0.0</v>
      </c>
      <c r="AG349" s="40"/>
      <c r="AH349" s="489" t="n">
        <v>0.0</v>
      </c>
      <c r="AI349" s="41"/>
      <c r="AJ349" s="97" t="n">
        <v>0.0</v>
      </c>
      <c r="AK349" s="40"/>
      <c r="AL349" s="98" t="n">
        <v>0.0</v>
      </c>
      <c r="AM349" s="41"/>
      <c r="AN349" s="97" t="n">
        <v>0.0</v>
      </c>
      <c r="AO349" s="40"/>
      <c r="AP349" s="98" t="n">
        <v>0.0</v>
      </c>
      <c r="AQ349" s="41"/>
      <c r="AR349" s="97" t="n">
        <v>0.0</v>
      </c>
      <c r="AS349" s="40"/>
      <c r="AT349" s="98" t="n">
        <v>0.0</v>
      </c>
      <c r="AU349" s="41"/>
      <c r="AV349" s="97" t="n">
        <v>0.0</v>
      </c>
      <c r="AW349" s="40"/>
      <c r="AX349" s="98" t="n">
        <v>0.0</v>
      </c>
      <c r="AY349" s="41"/>
      <c r="AZ349" s="44">
        <f>D349+H349+L349+P349+T349+X349+AB349+AF349+AJ349+AN349+AR349+AV349</f>
      </c>
      <c r="BA349" s="40"/>
      <c r="BB349" s="45">
        <f>F349+J349+N349+R349+V349+Z349+AD349+AH349+AL349+AP349+AT349+AX349</f>
      </c>
    </row>
    <row r="350" customHeight="true" ht="15.0">
      <c r="A350" s="28"/>
      <c r="B350" s="82"/>
      <c r="C350" s="158" t="n">
        <v>1.0</v>
      </c>
      <c r="D350" s="97" t="n">
        <v>0.0</v>
      </c>
      <c r="E350" s="83"/>
      <c r="F350" s="98" t="n">
        <v>0.0</v>
      </c>
      <c r="G350" s="84"/>
      <c r="H350" s="97" t="n">
        <v>0.0</v>
      </c>
      <c r="I350" s="83"/>
      <c r="J350" s="98" t="n">
        <v>0.0</v>
      </c>
      <c r="K350" s="84"/>
      <c r="L350" s="97" t="n">
        <v>0.0</v>
      </c>
      <c r="M350" s="83"/>
      <c r="N350" s="98" t="n">
        <v>0.0</v>
      </c>
      <c r="O350" s="84"/>
      <c r="P350" s="97" t="n">
        <v>0.0</v>
      </c>
      <c r="Q350" s="83"/>
      <c r="R350" s="98" t="n">
        <v>0.0</v>
      </c>
      <c r="S350" s="84"/>
      <c r="T350" s="97" t="n">
        <v>0.0</v>
      </c>
      <c r="U350" s="83"/>
      <c r="V350" s="98" t="n">
        <v>0.0</v>
      </c>
      <c r="W350" s="84"/>
      <c r="X350" s="97" t="n">
        <v>0.0</v>
      </c>
      <c r="Y350" s="83"/>
      <c r="Z350" s="98" t="n">
        <v>0.0</v>
      </c>
      <c r="AA350" s="84"/>
      <c r="AB350" s="97" t="n">
        <v>0.0</v>
      </c>
      <c r="AC350" s="83"/>
      <c r="AD350" s="98" t="n">
        <v>0.0</v>
      </c>
      <c r="AE350" s="84"/>
      <c r="AF350" s="490" t="n">
        <v>0.0</v>
      </c>
      <c r="AG350" s="83"/>
      <c r="AH350" s="491" t="n">
        <v>0.0</v>
      </c>
      <c r="AI350" s="84"/>
      <c r="AJ350" s="97" t="n">
        <v>0.0</v>
      </c>
      <c r="AK350" s="83"/>
      <c r="AL350" s="98" t="n">
        <v>0.0</v>
      </c>
      <c r="AM350" s="84"/>
      <c r="AN350" s="97" t="n">
        <v>0.0</v>
      </c>
      <c r="AO350" s="83"/>
      <c r="AP350" s="98" t="n">
        <v>0.0</v>
      </c>
      <c r="AQ350" s="84"/>
      <c r="AR350" s="97" t="n">
        <v>0.0</v>
      </c>
      <c r="AS350" s="83"/>
      <c r="AT350" s="98" t="n">
        <v>0.0</v>
      </c>
      <c r="AU350" s="84"/>
      <c r="AV350" s="97" t="n">
        <v>0.0</v>
      </c>
      <c r="AW350" s="83"/>
      <c r="AX350" s="98" t="n">
        <v>0.0</v>
      </c>
      <c r="AY350" s="84"/>
      <c r="AZ350" s="87">
        <f>D350+H350+L350+P350+T350+X350+AB350+AF350+AJ350+AN350+AR350+AV350</f>
      </c>
      <c r="BA350" s="83"/>
      <c r="BB350" s="88">
        <f>F350+J350+N350+R350+V350+Z350+AD350+AH350+AL350+AP350+AT350+AX350</f>
      </c>
    </row>
    <row r="351" customHeight="true" ht="15.0">
      <c r="A351" s="222"/>
      <c r="B351" s="223" t="s">
        <v>30</v>
      </c>
      <c r="C351" s="224"/>
      <c r="D351" s="225">
        <f>SUM(D338:D350)</f>
      </c>
      <c r="E351" s="225">
        <f>SUM(E338:E350)</f>
      </c>
      <c r="F351" s="225">
        <f>SUM(F338:F350)</f>
      </c>
      <c r="G351" s="225">
        <f>SUM(G338:G350)</f>
      </c>
      <c r="H351" s="225">
        <f>SUM(H338:H350)</f>
      </c>
      <c r="I351" s="225">
        <f>SUM(I338:I350)</f>
      </c>
      <c r="J351" s="225">
        <f>SUM(J338:J350)</f>
      </c>
      <c r="K351" s="225">
        <f>SUM(K338:K350)</f>
      </c>
      <c r="L351" s="225">
        <f>SUM(L338:L350)</f>
      </c>
      <c r="M351" s="225">
        <f>SUM(M338:M350)</f>
      </c>
      <c r="N351" s="225">
        <f>SUM(N338:N350)</f>
      </c>
      <c r="O351" s="225">
        <f>SUM(O338:O350)</f>
      </c>
      <c r="P351" s="225">
        <f>SUM(P338:P350)</f>
      </c>
      <c r="Q351" s="225">
        <f>SUM(Q338:Q350)</f>
      </c>
      <c r="R351" s="225">
        <f>SUM(R338:R350)</f>
      </c>
      <c r="S351" s="225">
        <f>SUM(S338:S350)</f>
      </c>
      <c r="T351" s="225">
        <f>SUM(T338:T350)</f>
      </c>
      <c r="U351" s="225">
        <f>SUM(U338:U350)</f>
      </c>
      <c r="V351" s="225">
        <f>SUM(V338:V350)</f>
      </c>
      <c r="W351" s="225">
        <f>SUM(W338:W350)</f>
      </c>
      <c r="X351" s="225">
        <f>SUM(X338:X350)</f>
      </c>
      <c r="Y351" s="225">
        <f>SUM(Y338:Y350)</f>
      </c>
      <c r="Z351" s="225">
        <f>SUM(Z338:Z350)</f>
      </c>
      <c r="AA351" s="225">
        <f>SUM(AA338:AA350)</f>
      </c>
      <c r="AB351" s="225">
        <f>SUM(AB338:AB350)</f>
      </c>
      <c r="AC351" s="225">
        <f>SUM(AC338:AC350)</f>
      </c>
      <c r="AD351" s="225">
        <f>SUM(AD338:AD350)</f>
      </c>
      <c r="AE351" s="225">
        <f>SUM(AE338:AE350)</f>
      </c>
      <c r="AF351" s="225">
        <f>SUM(AF338:AF350)</f>
      </c>
      <c r="AG351" s="225">
        <f>SUM(AG338:AG350)</f>
      </c>
      <c r="AH351" s="225">
        <f>SUM(AH338:AH350)</f>
      </c>
      <c r="AI351" s="225">
        <f>SUM(AI338:AI350)</f>
      </c>
      <c r="AJ351" s="225">
        <f>SUM(AJ338:AJ350)</f>
      </c>
      <c r="AK351" s="225">
        <f>SUM(AK338:AK350)</f>
      </c>
      <c r="AL351" s="225">
        <f>SUM(AL338:AL350)</f>
      </c>
      <c r="AM351" s="225">
        <f>SUM(AM338:AM350)</f>
      </c>
      <c r="AN351" s="225">
        <f>SUM(AN338:AN350)</f>
      </c>
      <c r="AO351" s="225">
        <f>SUM(AO338:AO350)</f>
      </c>
      <c r="AP351" s="225">
        <f>SUM(AP338:AP350)</f>
      </c>
      <c r="AQ351" s="225">
        <f>SUM(AQ338:AQ350)</f>
      </c>
      <c r="AR351" s="225">
        <f>SUM(AR338:AR350)</f>
      </c>
      <c r="AS351" s="225">
        <f>SUM(AS338:AS350)</f>
      </c>
      <c r="AT351" s="225">
        <f>SUM(AT338:AT350)</f>
      </c>
      <c r="AU351" s="225">
        <f>SUM(AU338:AU350)</f>
      </c>
      <c r="AV351" s="225">
        <f>SUM(AV338:AV350)</f>
      </c>
      <c r="AW351" s="225">
        <f>SUM(AW338:AW350)</f>
      </c>
      <c r="AX351" s="225">
        <f>SUM(AX338:AX350)</f>
      </c>
      <c r="AY351" s="225">
        <f>SUM(AY338:AY350)</f>
      </c>
      <c r="AZ351" s="225">
        <f>SUM(AZ338:AZ350)</f>
      </c>
      <c r="BA351" s="225"/>
      <c r="BB351" s="226">
        <f>SUM(BB338:BB350)</f>
      </c>
    </row>
    <row r="352" customHeight="true" ht="15.0">
      <c r="A352" s="163" t="s">
        <v>43</v>
      </c>
      <c r="B352" s="164"/>
      <c r="C352" s="162"/>
      <c r="D352" s="131">
        <f>D337+D351</f>
      </c>
      <c r="E352" s="131">
        <f>E337+E351</f>
      </c>
      <c r="F352" s="131">
        <f>F337+F351</f>
      </c>
      <c r="G352" s="131">
        <f>G337+G351</f>
      </c>
      <c r="H352" s="131">
        <f>H337+H351</f>
      </c>
      <c r="I352" s="131">
        <f>I337+I351</f>
      </c>
      <c r="J352" s="131">
        <f>J337+J351</f>
      </c>
      <c r="K352" s="131">
        <f>K337+K351</f>
      </c>
      <c r="L352" s="131">
        <f>L337+L351</f>
      </c>
      <c r="M352" s="131">
        <f>M337+M351</f>
      </c>
      <c r="N352" s="131">
        <f>N337+N351</f>
      </c>
      <c r="O352" s="131">
        <f>O337+O351</f>
      </c>
      <c r="P352" s="131">
        <f>P337+P351</f>
      </c>
      <c r="Q352" s="131">
        <f>Q337+Q351</f>
      </c>
      <c r="R352" s="131">
        <f>R337+R351</f>
      </c>
      <c r="S352" s="131">
        <f>S337+S351</f>
      </c>
      <c r="T352" s="131">
        <f>T337+T351</f>
      </c>
      <c r="U352" s="131">
        <f>U337+U351</f>
      </c>
      <c r="V352" s="131">
        <f>V337+V351</f>
      </c>
      <c r="W352" s="131">
        <f>W337+W351</f>
      </c>
      <c r="X352" s="131">
        <f>X337+X351</f>
      </c>
      <c r="Y352" s="131">
        <f>Y337+Y351</f>
      </c>
      <c r="Z352" s="131">
        <f>Z337+Z351</f>
      </c>
      <c r="AA352" s="131">
        <f>AA337+AA351</f>
      </c>
      <c r="AB352" s="131">
        <f>AB337+AB351</f>
      </c>
      <c r="AC352" s="131">
        <f>AC337+AC351</f>
      </c>
      <c r="AD352" s="131">
        <f>AD337+AD351</f>
      </c>
      <c r="AE352" s="131">
        <f>AE337+AE351</f>
      </c>
      <c r="AF352" s="131">
        <f>AF337+AF351</f>
      </c>
      <c r="AG352" s="131">
        <f>AG337+AG351</f>
      </c>
      <c r="AH352" s="131">
        <f>AH337+AH351</f>
      </c>
      <c r="AI352" s="131">
        <f>AI337+AI351</f>
      </c>
      <c r="AJ352" s="131">
        <f>AJ337+AJ351</f>
      </c>
      <c r="AK352" s="131">
        <f>AK337+AK351</f>
      </c>
      <c r="AL352" s="131">
        <f>AL337+AL351</f>
      </c>
      <c r="AM352" s="131">
        <f>AM337+AM351</f>
      </c>
      <c r="AN352" s="131">
        <f>AN337+AN351</f>
      </c>
      <c r="AO352" s="131">
        <f>AO337+AO351</f>
      </c>
      <c r="AP352" s="131">
        <f>AP337+AP351</f>
      </c>
      <c r="AQ352" s="131">
        <f>AQ337+AQ351</f>
      </c>
      <c r="AR352" s="131">
        <f>AR337+AR351</f>
      </c>
      <c r="AS352" s="131">
        <f>AS337+AS351</f>
      </c>
      <c r="AT352" s="131">
        <f>AT337+AT351</f>
      </c>
      <c r="AU352" s="131">
        <f>AU337+AU351</f>
      </c>
      <c r="AV352" s="131">
        <f>AV337+AV351</f>
      </c>
      <c r="AW352" s="131">
        <f>AW337+AW351</f>
      </c>
      <c r="AX352" s="131">
        <f>AX337+AX351</f>
      </c>
      <c r="AY352" s="131">
        <f>AY337+AY351</f>
      </c>
      <c r="AZ352" s="131">
        <f>AZ337+AZ351</f>
      </c>
      <c r="BA352" s="131"/>
      <c r="BB352" s="132">
        <f>BB337+BB351</f>
      </c>
    </row>
    <row r="353" customHeight="true" ht="15.0">
      <c r="A353" s="163" t="s">
        <v>44</v>
      </c>
      <c r="B353" s="164"/>
      <c r="C353" s="162"/>
      <c r="D353" s="131">
        <f>D52+D322+D292+D352+D82+D112+D142+D172+D262+D232+D202</f>
      </c>
      <c r="E353" s="131">
        <f>E52+E322+E292+E352+E82+E112+E142+E172+E262+E232+E202</f>
      </c>
      <c r="F353" s="131">
        <f>F52+F322+F292+F352+F82+F112+F142+F172+F262+F232+F202</f>
      </c>
      <c r="G353" s="131">
        <f>G52+G322+G292+G352+G82+G112+G142+G172+G262+G232+G202</f>
      </c>
      <c r="H353" s="131">
        <f>H52+H322+H292+H352+H82+H112+H142+H172+H262+H232+H202</f>
      </c>
      <c r="I353" s="131">
        <f>I52+I322+I292+I352+I82+I112+I142+I172+I262+I232+I202</f>
      </c>
      <c r="J353" s="131">
        <f>J52+J322+J292+J352+J82+J112+J142+J172+J262+J232+J202</f>
      </c>
      <c r="K353" s="131">
        <f>K52+K322+K292+K352+K82+K112+K142+K172+K262+K232+K202</f>
      </c>
      <c r="L353" s="131">
        <f>L52+L322+L292+L352+L82+L112+L142+L172+L262+L232+L202</f>
      </c>
      <c r="M353" s="131">
        <f>M52+M322+M292+M352+M82+M112+M142+M172+M262+M232+M202</f>
      </c>
      <c r="N353" s="131">
        <f>N52+N322+N292+N352+N82+N112+N142+N172+N262+N232+N202</f>
      </c>
      <c r="O353" s="131">
        <f>O52+O322+O292+O352+O82+O112+O142+O172+O262+O232+O202</f>
      </c>
      <c r="P353" s="131">
        <f>P52+P322+P292+P352+P82+P112+P142+P172+P262+P232+P202</f>
      </c>
      <c r="Q353" s="131">
        <f>Q52+Q322+Q292+Q352+Q82+Q112+Q142+Q172+Q262+Q232+Q202</f>
      </c>
      <c r="R353" s="131">
        <f>R52+R322+R292+R352+R82+R112+R142+R172+R262+R232+R202</f>
      </c>
      <c r="S353" s="131">
        <f>S52+S322+S292+S352+S82+S112+S142+S172+S262+S232+S202</f>
      </c>
      <c r="T353" s="131">
        <f>T52+T322+T292+T352+T82+T112+T142+T172+T262+T232+T202</f>
      </c>
      <c r="U353" s="131">
        <f>U52+U322+U292+U352+U82+U112+U142+U172+U262+U232+U202</f>
      </c>
      <c r="V353" s="131">
        <f>V52+V322+V292+V352+V82+V112+V142+V172+V262+V232+V202</f>
      </c>
      <c r="W353" s="131">
        <f>W52+W322+W292+W352+W82+W112+W142+W172+W262+W232+W202</f>
      </c>
      <c r="X353" s="131">
        <f>X52+X322+X292+X352+X82+X112+X142+X172+X262+X232+X202</f>
      </c>
      <c r="Y353" s="131">
        <f>Y52+Y322+Y292+Y352+Y82+Y112+Y142+Y172+Y262+Y232+Y202</f>
      </c>
      <c r="Z353" s="131">
        <f>Z52+Z322+Z292+Z352+Z82+Z112+Z142+Z172+Z262+Z232+Z202</f>
      </c>
      <c r="AA353" s="131">
        <f>AA52+AA322+AA292+AA352+AA82+AA112+AA142+AA172+AA262+AA232+AA202</f>
      </c>
      <c r="AB353" s="131">
        <f>AB52+AB322+AB292+AB352+AB82+AB112+AB142+AB172+AB262+AB232+AB202</f>
      </c>
      <c r="AC353" s="131">
        <f>AC52+AC322+AC292+AC352+AC82+AC112+AC142+AC172+AC262+AC232+AC202</f>
      </c>
      <c r="AD353" s="131">
        <f>AD52+AD322+AD292+AD352+AD82+AD112+AD142+AD172+AD262+AD232+AD202</f>
      </c>
      <c r="AE353" s="131">
        <f>AE52+AE322+AE292+AE352+AE82+AE112+AE142+AE172+AE262+AE232+AE202</f>
      </c>
      <c r="AF353" s="131">
        <f>AF52+AF322+AF292+AF352+AF82+AF112+AF142+AF172+AF262+AF232+AF202</f>
      </c>
      <c r="AG353" s="131">
        <f>AG52+AG322+AG292+AG352+AG82+AG112+AG142+AG172+AG262+AG232+AG202</f>
      </c>
      <c r="AH353" s="131">
        <f>AH52+AH322+AH292+AH352+AH82+AH112+AH142+AH172+AH262+AH232+AH202</f>
      </c>
      <c r="AI353" s="131">
        <f>AI52+AI322+AI292+AI352+AI82+AI112+AI142+AI172+AI262+AI232+AI202</f>
      </c>
      <c r="AJ353" s="131">
        <f>AJ52+AJ322+AJ292+AJ352+AJ82+AJ112+AJ142+AJ172+AJ262+AJ232+AJ202</f>
      </c>
      <c r="AK353" s="131">
        <f>AK52+AK322+AK292+AK352+AK82+AK112+AK142+AK172+AK262+AK232+AK202</f>
      </c>
      <c r="AL353" s="131">
        <f>AL52+AL322+AL292+AL352+AL82+AL112+AL142+AL172+AL262+AL232+AL202</f>
      </c>
      <c r="AM353" s="131">
        <f>AM52+AM322+AM292+AM352+AM82+AM112+AM142+AM172+AM262+AM232+AM202</f>
      </c>
      <c r="AN353" s="131">
        <f>AN52+AN322+AN292+AN352+AN82+AN112+AN142+AN172+AN262+AN232+AN202</f>
      </c>
      <c r="AO353" s="131">
        <f>AO52+AO322+AO292+AO352+AO82+AO112+AO142+AO172+AO262+AO232+AO202</f>
      </c>
      <c r="AP353" s="131">
        <f>AP52+AP322+AP292+AP352+AP82+AP112+AP142+AP172+AP262+AP232+AP202</f>
      </c>
      <c r="AQ353" s="131">
        <f>AQ52+AQ322+AQ292+AQ352+AQ82+AQ112+AQ142+AQ172+AQ262+AQ232+AQ202</f>
      </c>
      <c r="AR353" s="131">
        <f>AR52+AR322+AR292+AR352+AR82+AR112+AR142+AR172+AR262+AR232+AR202</f>
      </c>
      <c r="AS353" s="131">
        <f>AS52+AS322+AS292+AS352+AS82+AS112+AS142+AS172+AS262+AS232+AS202</f>
      </c>
      <c r="AT353" s="131">
        <f>AT52+AT322+AT292+AT352+AT82+AT112+AT142+AT172+AT262+AT232+AT202</f>
      </c>
      <c r="AU353" s="131">
        <f>AU52+AU322+AU292+AU352+AU82+AU112+AU142+AU172+AU262+AU232+AU202</f>
      </c>
      <c r="AV353" s="131">
        <f>AV52+AV322+AV292+AV352+AV82+AV112+AV142+AV172+AV262+AV232+AV202</f>
      </c>
      <c r="AW353" s="131">
        <f>AW52+AW322+AW292+AW352+AW82+AW112+AW142+AW172+AW262+AW232+AW202</f>
      </c>
      <c r="AX353" s="131">
        <f>AX52+AX322+AX292+AX352+AX82+AX112+AX142+AX172+AX262+AX232+AX202</f>
      </c>
      <c r="AY353" s="131">
        <f>AY52+AY322+AY292+AY352+AY82+AY112+AY142+AY172+AY262+AY232+AY202</f>
      </c>
      <c r="AZ353" s="131">
        <f>AZ52+AZ322+AZ292+AZ352+AZ82+AZ112+AZ142+AZ172+AZ262+AZ232+AZ202</f>
      </c>
      <c r="BA353" s="131"/>
      <c r="BB353" s="132">
        <f>BB52+BB322+BB292+BB352+BB82+BB112+BB142+BB172+BB262+BB232+BB202</f>
      </c>
    </row>
    <row r="354" customHeight="true" ht="14.25">
      <c r="A354" s="492"/>
      <c r="B354" s="492"/>
      <c r="C354" s="492"/>
      <c r="D354" s="493"/>
      <c r="E354" s="493"/>
      <c r="F354" s="493"/>
      <c r="G354" s="493"/>
      <c r="H354" s="493"/>
      <c r="I354" s="493"/>
      <c r="J354" s="493"/>
      <c r="K354" s="493"/>
      <c r="L354" s="493"/>
      <c r="M354" s="493"/>
      <c r="N354" s="493"/>
      <c r="O354" s="493"/>
      <c r="P354" s="493"/>
      <c r="Q354" s="493"/>
      <c r="R354" s="493"/>
      <c r="S354" s="493"/>
      <c r="T354" s="493"/>
      <c r="U354" s="493"/>
      <c r="V354" s="493"/>
      <c r="W354" s="493"/>
      <c r="X354" s="493"/>
      <c r="Y354" s="493"/>
      <c r="Z354" s="493"/>
      <c r="AA354" s="493"/>
      <c r="AB354" s="493"/>
      <c r="AC354" s="493"/>
      <c r="AD354" s="493"/>
      <c r="AE354" s="493"/>
      <c r="AF354" s="493"/>
      <c r="AG354" s="493"/>
      <c r="AH354" s="493"/>
      <c r="AI354" s="493"/>
      <c r="AJ354" s="493"/>
      <c r="AK354" s="493"/>
      <c r="AL354" s="493"/>
      <c r="AM354" s="493"/>
      <c r="AN354" s="493"/>
      <c r="AO354" s="493"/>
      <c r="AP354" s="493"/>
      <c r="AQ354" s="493"/>
      <c r="AR354" s="493"/>
      <c r="AS354" s="493"/>
      <c r="AT354" s="493"/>
      <c r="AU354" s="493"/>
      <c r="AV354" s="493"/>
      <c r="AW354" s="493"/>
      <c r="AX354" s="493"/>
      <c r="AY354" s="493"/>
      <c r="AZ354" s="494"/>
      <c r="BA354" s="494"/>
      <c r="BB354" s="494"/>
    </row>
    <row r="355" customHeight="true" ht="15.0">
      <c r="A355" s="495" t="s">
        <v>45</v>
      </c>
      <c r="B355" s="492"/>
      <c r="C355" s="492"/>
      <c r="D355" s="493"/>
      <c r="E355" s="493"/>
      <c r="F355" s="493"/>
      <c r="G355" s="493"/>
      <c r="H355" s="493"/>
      <c r="I355" s="493"/>
      <c r="J355" s="493"/>
      <c r="K355" s="493"/>
      <c r="L355" s="493"/>
      <c r="M355" s="493"/>
      <c r="N355" s="493"/>
      <c r="O355" s="493"/>
      <c r="P355" s="493"/>
      <c r="Q355" s="493"/>
      <c r="R355" s="493"/>
      <c r="S355" s="493"/>
      <c r="T355" s="493"/>
      <c r="U355" s="493"/>
      <c r="V355" s="493"/>
      <c r="W355" s="493"/>
      <c r="X355" s="493"/>
      <c r="Y355" s="493"/>
      <c r="Z355" s="493"/>
      <c r="AA355" s="493"/>
      <c r="AB355" s="493"/>
      <c r="AC355" s="493"/>
      <c r="AD355" s="493"/>
      <c r="AE355" s="493"/>
      <c r="AF355" s="493"/>
      <c r="AG355" s="493"/>
      <c r="AH355" s="493"/>
      <c r="AI355" s="493"/>
      <c r="AJ355" s="493"/>
      <c r="AK355" s="493"/>
      <c r="AL355" s="493"/>
      <c r="AM355" s="493"/>
      <c r="AN355" s="493"/>
      <c r="AO355" s="493"/>
      <c r="AP355" s="493"/>
      <c r="AQ355" s="493"/>
      <c r="AR355" s="493"/>
      <c r="AS355" s="493"/>
      <c r="AT355" s="493"/>
      <c r="AU355" s="493"/>
      <c r="AV355" s="493"/>
      <c r="AW355" s="493"/>
      <c r="AX355" s="493"/>
      <c r="AY355" s="493"/>
      <c r="AZ355" s="493"/>
      <c r="BA355" s="493"/>
      <c r="BB355" s="493"/>
    </row>
    <row r="356" customHeight="true" ht="19.5">
      <c r="A356" s="496" t="s">
        <v>46</v>
      </c>
      <c r="B356" s="497"/>
      <c r="C356" s="498"/>
      <c r="D356" s="499"/>
      <c r="E356" s="500"/>
      <c r="F356" s="501"/>
      <c r="G356" s="502"/>
      <c r="H356" s="503"/>
      <c r="I356" s="504"/>
      <c r="J356" s="505"/>
      <c r="K356" s="506"/>
      <c r="L356" s="507"/>
      <c r="M356" s="508"/>
      <c r="N356" s="509"/>
      <c r="O356" s="510"/>
      <c r="P356" s="511"/>
      <c r="Q356" s="512"/>
      <c r="R356" s="513"/>
      <c r="S356" s="514"/>
      <c r="T356" s="515"/>
      <c r="U356" s="516"/>
      <c r="V356" s="517"/>
      <c r="W356" s="518"/>
      <c r="X356" s="519"/>
      <c r="Y356" s="520"/>
      <c r="Z356" s="521"/>
      <c r="AA356" s="522"/>
      <c r="AB356" s="523"/>
      <c r="AC356" s="524"/>
      <c r="AD356" s="525"/>
      <c r="AE356" s="526"/>
      <c r="AF356" s="527"/>
      <c r="AG356" s="528"/>
      <c r="AH356" s="529"/>
      <c r="AI356" s="530"/>
      <c r="AJ356" s="531"/>
      <c r="AK356" s="532"/>
      <c r="AL356" s="533"/>
      <c r="AM356" s="534"/>
      <c r="AN356" s="535"/>
      <c r="AO356" s="536"/>
      <c r="AP356" s="537"/>
      <c r="AQ356" s="538"/>
      <c r="AR356" s="539"/>
      <c r="AS356" s="540"/>
      <c r="AT356" s="541"/>
      <c r="AU356" s="542"/>
      <c r="AV356" s="543"/>
      <c r="AW356" s="544"/>
      <c r="AX356" s="545"/>
      <c r="AY356" s="546"/>
      <c r="AZ356" s="547"/>
      <c r="BA356" s="548"/>
      <c r="BB356" s="549"/>
    </row>
    <row r="357" customHeight="true" ht="19.5">
      <c r="A357" s="550"/>
      <c r="B357" s="551"/>
      <c r="C357" s="552"/>
      <c r="D357" s="553"/>
      <c r="E357" s="554"/>
      <c r="F357" s="555"/>
      <c r="G357" s="556"/>
      <c r="H357" s="557"/>
      <c r="I357" s="558"/>
      <c r="J357" s="559"/>
      <c r="K357" s="560"/>
      <c r="L357" s="561"/>
      <c r="M357" s="562"/>
      <c r="N357" s="563"/>
      <c r="O357" s="564"/>
      <c r="P357" s="565"/>
      <c r="Q357" s="566"/>
      <c r="R357" s="567"/>
      <c r="S357" s="568"/>
      <c r="T357" s="569"/>
      <c r="U357" s="570"/>
      <c r="V357" s="571"/>
      <c r="W357" s="572"/>
      <c r="X357" s="573"/>
      <c r="Y357" s="574"/>
      <c r="Z357" s="575"/>
      <c r="AA357" s="576"/>
      <c r="AB357" s="577"/>
      <c r="AC357" s="578"/>
      <c r="AD357" s="579"/>
      <c r="AE357" s="580"/>
      <c r="AF357" s="581"/>
      <c r="AG357" s="582"/>
      <c r="AH357" s="583"/>
      <c r="AI357" s="584"/>
      <c r="AJ357" s="585"/>
      <c r="AK357" s="586"/>
      <c r="AL357" s="587"/>
      <c r="AM357" s="588"/>
      <c r="AN357" s="589"/>
      <c r="AO357" s="590"/>
      <c r="AP357" s="591"/>
      <c r="AQ357" s="592"/>
      <c r="AR357" s="593"/>
      <c r="AS357" s="594"/>
      <c r="AT357" s="595"/>
      <c r="AU357" s="596"/>
      <c r="AV357" s="597"/>
      <c r="AW357" s="598"/>
      <c r="AX357" s="599"/>
      <c r="AY357" s="600"/>
      <c r="AZ357" s="601"/>
      <c r="BA357" s="602"/>
      <c r="BB357" s="603"/>
    </row>
    <row r="358" customHeight="true" ht="19.5">
      <c r="A358" s="604"/>
      <c r="B358" s="605"/>
      <c r="C358" s="606"/>
      <c r="D358" s="607"/>
      <c r="E358" s="608"/>
      <c r="F358" s="609"/>
      <c r="G358" s="610"/>
      <c r="H358" s="611"/>
      <c r="I358" s="612"/>
      <c r="J358" s="613"/>
      <c r="K358" s="614"/>
      <c r="L358" s="615"/>
      <c r="M358" s="616"/>
      <c r="N358" s="617"/>
      <c r="O358" s="618"/>
      <c r="P358" s="619"/>
      <c r="Q358" s="620"/>
      <c r="R358" s="621"/>
      <c r="S358" s="622"/>
      <c r="T358" s="623"/>
      <c r="U358" s="624"/>
      <c r="V358" s="625"/>
      <c r="W358" s="626"/>
      <c r="X358" s="627"/>
      <c r="Y358" s="628"/>
      <c r="Z358" s="629"/>
      <c r="AA358" s="630"/>
      <c r="AB358" s="631"/>
      <c r="AC358" s="632"/>
      <c r="AD358" s="633"/>
      <c r="AE358" s="634"/>
      <c r="AF358" s="635"/>
      <c r="AG358" s="636"/>
      <c r="AH358" s="637"/>
      <c r="AI358" s="638"/>
      <c r="AJ358" s="639"/>
      <c r="AK358" s="640"/>
      <c r="AL358" s="641"/>
      <c r="AM358" s="642"/>
      <c r="AN358" s="643"/>
      <c r="AO358" s="644"/>
      <c r="AP358" s="645"/>
      <c r="AQ358" s="646"/>
      <c r="AR358" s="647"/>
      <c r="AS358" s="648"/>
      <c r="AT358" s="649"/>
      <c r="AU358" s="650"/>
      <c r="AV358" s="651"/>
      <c r="AW358" s="652"/>
      <c r="AX358" s="653"/>
      <c r="AY358" s="654"/>
      <c r="AZ358" s="655"/>
      <c r="BA358" s="656"/>
      <c r="BB358" s="657"/>
    </row>
    <row r="359" customHeight="true" ht="19.5">
      <c r="A359" s="658"/>
      <c r="B359" s="659"/>
      <c r="C359" s="660"/>
      <c r="D359" s="661"/>
      <c r="E359" s="662"/>
      <c r="F359" s="663"/>
      <c r="G359" s="664"/>
      <c r="H359" s="665"/>
      <c r="I359" s="666"/>
      <c r="J359" s="667"/>
      <c r="K359" s="668"/>
      <c r="L359" s="669"/>
      <c r="M359" s="670"/>
      <c r="N359" s="671"/>
      <c r="O359" s="672"/>
      <c r="P359" s="673"/>
      <c r="Q359" s="674"/>
      <c r="R359" s="675"/>
      <c r="S359" s="676"/>
      <c r="T359" s="677"/>
      <c r="U359" s="678"/>
      <c r="V359" s="679"/>
      <c r="W359" s="680"/>
      <c r="X359" s="681"/>
      <c r="Y359" s="682"/>
      <c r="Z359" s="683"/>
      <c r="AA359" s="684"/>
      <c r="AB359" s="685"/>
      <c r="AC359" s="686"/>
      <c r="AD359" s="687"/>
      <c r="AE359" s="688"/>
      <c r="AF359" s="689"/>
      <c r="AG359" s="690"/>
      <c r="AH359" s="691"/>
      <c r="AI359" s="692"/>
      <c r="AJ359" s="693"/>
      <c r="AK359" s="694"/>
      <c r="AL359" s="695"/>
      <c r="AM359" s="696"/>
      <c r="AN359" s="697"/>
      <c r="AO359" s="698"/>
      <c r="AP359" s="699"/>
      <c r="AQ359" s="700"/>
      <c r="AR359" s="701"/>
      <c r="AS359" s="702"/>
      <c r="AT359" s="703"/>
      <c r="AU359" s="704"/>
      <c r="AV359" s="705"/>
      <c r="AW359" s="706"/>
      <c r="AX359" s="707"/>
      <c r="AY359" s="708"/>
      <c r="AZ359" s="709"/>
      <c r="BA359" s="710"/>
      <c r="BB359" s="711"/>
    </row>
    <row r="360" customHeight="true" ht="19.5">
      <c r="A360" s="712"/>
      <c r="B360" s="713"/>
      <c r="C360" s="714"/>
      <c r="D360" s="715"/>
      <c r="E360" s="716"/>
      <c r="F360" s="717"/>
      <c r="G360" s="718"/>
      <c r="H360" s="719"/>
      <c r="I360" s="720"/>
      <c r="J360" s="721"/>
      <c r="K360" s="722"/>
      <c r="L360" s="723"/>
      <c r="M360" s="724"/>
      <c r="N360" s="725"/>
      <c r="O360" s="726"/>
      <c r="P360" s="727"/>
      <c r="Q360" s="728"/>
      <c r="R360" s="729"/>
      <c r="S360" s="730"/>
      <c r="T360" s="731"/>
      <c r="U360" s="732"/>
      <c r="V360" s="733"/>
      <c r="W360" s="734"/>
      <c r="X360" s="735"/>
      <c r="Y360" s="736"/>
      <c r="Z360" s="737"/>
      <c r="AA360" s="738"/>
      <c r="AB360" s="739"/>
      <c r="AC360" s="740"/>
      <c r="AD360" s="741"/>
      <c r="AE360" s="742"/>
      <c r="AF360" s="743"/>
      <c r="AG360" s="744"/>
      <c r="AH360" s="745"/>
      <c r="AI360" s="746"/>
      <c r="AJ360" s="747"/>
      <c r="AK360" s="748"/>
      <c r="AL360" s="749"/>
      <c r="AM360" s="750"/>
      <c r="AN360" s="751"/>
      <c r="AO360" s="752"/>
      <c r="AP360" s="753"/>
      <c r="AQ360" s="754"/>
      <c r="AR360" s="755"/>
      <c r="AS360" s="756"/>
      <c r="AT360" s="757"/>
      <c r="AU360" s="758"/>
      <c r="AV360" s="759"/>
      <c r="AW360" s="760"/>
      <c r="AX360" s="761"/>
      <c r="AY360" s="762"/>
      <c r="AZ360" s="763"/>
      <c r="BA360" s="764"/>
      <c r="BB360" s="765"/>
    </row>
    <row r="361" customHeight="true" ht="14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</row>
    <row r="362" customHeight="true" ht="14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</row>
    <row r="363" customHeight="true" ht="14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</row>
    <row r="364" customHeight="true" ht="14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</row>
    <row r="365" customHeight="true" ht="24.75">
      <c r="A365" s="766" t="s">
        <v>47</v>
      </c>
      <c r="B365" s="767"/>
      <c r="C365" s="767"/>
      <c r="D365" s="767"/>
      <c r="E365" s="767"/>
      <c r="F365" s="767"/>
      <c r="G365" s="767"/>
      <c r="H365" s="767"/>
      <c r="I365" s="767"/>
      <c r="J365" s="767"/>
      <c r="K365" s="767"/>
      <c r="L365" s="767"/>
      <c r="M365" s="767"/>
      <c r="N365" s="767"/>
      <c r="O365" s="767"/>
      <c r="P365" s="767"/>
      <c r="Q365" s="767"/>
      <c r="R365" s="767"/>
      <c r="S365" s="767"/>
      <c r="T365" s="767"/>
      <c r="U365" s="767"/>
      <c r="V365" s="767"/>
      <c r="W365" s="767"/>
      <c r="X365" s="767"/>
      <c r="Y365" s="767"/>
      <c r="Z365" s="767"/>
      <c r="AA365" s="767"/>
      <c r="AB365" s="767"/>
      <c r="AC365" s="767"/>
      <c r="AD365" s="767"/>
      <c r="AE365" s="767"/>
      <c r="AF365" s="767"/>
      <c r="AG365" s="767"/>
      <c r="AH365" s="767"/>
      <c r="AI365" s="767"/>
      <c r="AJ365" s="767"/>
      <c r="AK365" s="767"/>
      <c r="AL365" s="767"/>
      <c r="AM365" s="767"/>
      <c r="AN365" s="767"/>
      <c r="AO365" s="767"/>
      <c r="AP365" s="767"/>
      <c r="AQ365" s="767"/>
      <c r="AR365" s="767"/>
      <c r="AS365" s="767"/>
      <c r="AT365" s="767"/>
      <c r="AU365" s="767"/>
      <c r="AV365" s="767"/>
      <c r="AW365" s="767"/>
      <c r="AX365" s="767"/>
      <c r="AY365" s="767"/>
      <c r="AZ365" s="767"/>
      <c r="BA365" s="767"/>
      <c r="BB365" s="768"/>
    </row>
    <row r="366" customHeight="true" ht="24.75">
      <c r="A366" s="769" t="s">
        <v>8</v>
      </c>
      <c r="B366" s="14"/>
      <c r="C366" s="15"/>
      <c r="D366" s="16" t="s">
        <v>9</v>
      </c>
      <c r="E366" s="17"/>
      <c r="F366" s="17"/>
      <c r="G366" s="18"/>
      <c r="H366" s="16" t="s">
        <v>10</v>
      </c>
      <c r="I366" s="17"/>
      <c r="J366" s="17"/>
      <c r="K366" s="18"/>
      <c r="L366" s="16" t="s">
        <v>11</v>
      </c>
      <c r="M366" s="17"/>
      <c r="N366" s="17"/>
      <c r="O366" s="18"/>
      <c r="P366" s="16" t="s">
        <v>12</v>
      </c>
      <c r="Q366" s="17"/>
      <c r="R366" s="17"/>
      <c r="S366" s="18"/>
      <c r="T366" s="16" t="s">
        <v>13</v>
      </c>
      <c r="U366" s="17"/>
      <c r="V366" s="17"/>
      <c r="W366" s="18"/>
      <c r="X366" s="16" t="s">
        <v>14</v>
      </c>
      <c r="Y366" s="17"/>
      <c r="Z366" s="17"/>
      <c r="AA366" s="18"/>
      <c r="AB366" s="16" t="s">
        <v>15</v>
      </c>
      <c r="AC366" s="17"/>
      <c r="AD366" s="17"/>
      <c r="AE366" s="18"/>
      <c r="AF366" s="16" t="s">
        <v>3</v>
      </c>
      <c r="AG366" s="17"/>
      <c r="AH366" s="17"/>
      <c r="AI366" s="18"/>
      <c r="AJ366" s="16" t="s">
        <v>16</v>
      </c>
      <c r="AK366" s="17"/>
      <c r="AL366" s="17"/>
      <c r="AM366" s="18"/>
      <c r="AN366" s="16" t="s">
        <v>17</v>
      </c>
      <c r="AO366" s="17"/>
      <c r="AP366" s="17"/>
      <c r="AQ366" s="18"/>
      <c r="AR366" s="16" t="s">
        <v>18</v>
      </c>
      <c r="AS366" s="17"/>
      <c r="AT366" s="17"/>
      <c r="AU366" s="18"/>
      <c r="AV366" s="16" t="s">
        <v>19</v>
      </c>
      <c r="AW366" s="17"/>
      <c r="AX366" s="17"/>
      <c r="AY366" s="18"/>
      <c r="AZ366" s="16" t="s">
        <v>20</v>
      </c>
      <c r="BA366" s="17"/>
      <c r="BB366" s="770"/>
    </row>
    <row r="367" customHeight="true" ht="24.75">
      <c r="A367" s="771"/>
      <c r="B367" s="20"/>
      <c r="C367" s="21"/>
      <c r="D367" s="16" t="s">
        <v>21</v>
      </c>
      <c r="E367" s="18"/>
      <c r="F367" s="16" t="s">
        <v>22</v>
      </c>
      <c r="G367" s="18"/>
      <c r="H367" s="16" t="s">
        <v>21</v>
      </c>
      <c r="I367" s="18"/>
      <c r="J367" s="16" t="s">
        <v>22</v>
      </c>
      <c r="K367" s="772"/>
      <c r="L367" s="16" t="s">
        <v>21</v>
      </c>
      <c r="M367" s="18"/>
      <c r="N367" s="16" t="s">
        <v>22</v>
      </c>
      <c r="O367" s="18"/>
      <c r="P367" s="16" t="s">
        <v>21</v>
      </c>
      <c r="Q367" s="18"/>
      <c r="R367" s="16" t="s">
        <v>22</v>
      </c>
      <c r="S367" s="772"/>
      <c r="T367" s="16" t="s">
        <v>21</v>
      </c>
      <c r="U367" s="18"/>
      <c r="V367" s="16" t="s">
        <v>22</v>
      </c>
      <c r="W367" s="18"/>
      <c r="X367" s="16" t="s">
        <v>21</v>
      </c>
      <c r="Y367" s="18"/>
      <c r="Z367" s="16" t="s">
        <v>22</v>
      </c>
      <c r="AA367" s="772"/>
      <c r="AB367" s="16" t="s">
        <v>21</v>
      </c>
      <c r="AC367" s="18"/>
      <c r="AD367" s="16" t="s">
        <v>22</v>
      </c>
      <c r="AE367" s="18"/>
      <c r="AF367" s="16" t="s">
        <v>21</v>
      </c>
      <c r="AG367" s="18"/>
      <c r="AH367" s="16" t="s">
        <v>22</v>
      </c>
      <c r="AI367" s="772"/>
      <c r="AJ367" s="16" t="s">
        <v>21</v>
      </c>
      <c r="AK367" s="18"/>
      <c r="AL367" s="16" t="s">
        <v>22</v>
      </c>
      <c r="AM367" s="18"/>
      <c r="AN367" s="16" t="s">
        <v>21</v>
      </c>
      <c r="AO367" s="18"/>
      <c r="AP367" s="16" t="s">
        <v>22</v>
      </c>
      <c r="AQ367" s="772"/>
      <c r="AR367" s="16" t="s">
        <v>21</v>
      </c>
      <c r="AS367" s="18"/>
      <c r="AT367" s="16" t="s">
        <v>22</v>
      </c>
      <c r="AU367" s="18"/>
      <c r="AV367" s="16" t="s">
        <v>21</v>
      </c>
      <c r="AW367" s="18"/>
      <c r="AX367" s="16" t="s">
        <v>22</v>
      </c>
      <c r="AY367" s="772"/>
      <c r="AZ367" s="16" t="s">
        <v>21</v>
      </c>
      <c r="BA367" s="18"/>
      <c r="BB367" s="773" t="s">
        <v>22</v>
      </c>
    </row>
    <row r="368" customHeight="true" ht="24.75">
      <c r="A368" s="774" t="s">
        <v>24</v>
      </c>
      <c r="B368" s="775"/>
      <c r="C368" s="776"/>
      <c r="D368" s="777">
        <f>D23+D67+D97+D277+D307</f>
      </c>
      <c r="E368" s="778"/>
      <c r="F368" s="779">
        <f>F23+F67+F97+F277+F307</f>
      </c>
      <c r="G368" s="780"/>
      <c r="H368" s="777">
        <f>H23+H67+H97+H277+H307</f>
      </c>
      <c r="I368" s="778"/>
      <c r="J368" s="779">
        <f>J23+J67+J97+J277+J307</f>
      </c>
      <c r="K368" s="780"/>
      <c r="L368" s="777">
        <f>L23+L67+L97+L277+L307</f>
      </c>
      <c r="M368" s="778"/>
      <c r="N368" s="779">
        <f>N23+N67+N97+N277+N307</f>
      </c>
      <c r="O368" s="780"/>
      <c r="P368" s="777">
        <f>P23+P67+P97+P277+P307</f>
      </c>
      <c r="Q368" s="778"/>
      <c r="R368" s="779">
        <f>R23+R67+R97+R277+R307</f>
      </c>
      <c r="S368" s="780"/>
      <c r="T368" s="777">
        <f>T23+T67+T97+T277+T307</f>
      </c>
      <c r="U368" s="778"/>
      <c r="V368" s="779">
        <f>V23+V67+V97+V277+V307</f>
      </c>
      <c r="W368" s="780"/>
      <c r="X368" s="777">
        <f>X23+X67+X97+X277+X307</f>
      </c>
      <c r="Y368" s="778"/>
      <c r="Z368" s="779">
        <f>Z23+Z67+Z97+Z277+Z307</f>
      </c>
      <c r="AA368" s="780"/>
      <c r="AB368" s="777">
        <f>AB23+AB67+AB97+AB277+AB307</f>
      </c>
      <c r="AC368" s="778"/>
      <c r="AD368" s="779">
        <f>AD23+AD67+AD97+AD277+AD307</f>
      </c>
      <c r="AE368" s="780"/>
      <c r="AF368" s="777">
        <f>AF23+AF67+AF97+AF277+AF307</f>
      </c>
      <c r="AG368" s="778"/>
      <c r="AH368" s="779">
        <f>AH23+AH67+AH97+AH277+AH307</f>
      </c>
      <c r="AI368" s="780"/>
      <c r="AJ368" s="777">
        <f>AJ23+AJ67+AJ97+AJ277+AJ307</f>
      </c>
      <c r="AK368" s="778"/>
      <c r="AL368" s="779">
        <f>AL23+AL67+AL97+AL277+AL307</f>
      </c>
      <c r="AM368" s="780"/>
      <c r="AN368" s="777">
        <f>AN23+AN67+AN97+AN277+AN307</f>
      </c>
      <c r="AO368" s="778"/>
      <c r="AP368" s="779">
        <f>AP23+AP67+AP97+AP277+AP307</f>
      </c>
      <c r="AQ368" s="780"/>
      <c r="AR368" s="777">
        <f>AR23+AR67+AR97+AR277+AR307</f>
      </c>
      <c r="AS368" s="778"/>
      <c r="AT368" s="779">
        <f>AT23+AT67+AT97+AT277+AT307</f>
      </c>
      <c r="AU368" s="780"/>
      <c r="AV368" s="777">
        <f>AV23+AV67+AV97+AV277+AV307</f>
      </c>
      <c r="AW368" s="778"/>
      <c r="AX368" s="779">
        <f>AX23+AX67+AX97+AX277+AX307</f>
      </c>
      <c r="AY368" s="780"/>
      <c r="AZ368" s="777">
        <f>D368+H368+L368+P368+T368+X368+AB368+AF368+AJ368+AN368+AR368+AV368</f>
      </c>
      <c r="BA368" s="778"/>
      <c r="BB368" s="781">
        <f>F368+J368+N368+R368+V368+Z368+AD368+AH368+AL368+AP368+AT368+AX368</f>
      </c>
    </row>
    <row r="369" customHeight="true" ht="24.75">
      <c r="A369" s="782" t="s">
        <v>29</v>
      </c>
      <c r="B369" s="783"/>
      <c r="C369" s="784"/>
      <c r="D369" s="785">
        <f>D37+D81+D111+D291+D321</f>
      </c>
      <c r="E369" s="786"/>
      <c r="F369" s="787">
        <f>F37+F81+F111+F291+F321</f>
      </c>
      <c r="G369" s="788"/>
      <c r="H369" s="785">
        <f>H37+H81+H111+H291+H321</f>
      </c>
      <c r="I369" s="786"/>
      <c r="J369" s="787">
        <f>J37+J81+J111+J291+J321</f>
      </c>
      <c r="K369" s="788"/>
      <c r="L369" s="785">
        <f>L37+L81+L111+L291+L321</f>
      </c>
      <c r="M369" s="786"/>
      <c r="N369" s="787">
        <f>N37+N81+N111+N291+N321</f>
      </c>
      <c r="O369" s="788"/>
      <c r="P369" s="785">
        <f>P37+P81+P111+P291+P321</f>
      </c>
      <c r="Q369" s="786"/>
      <c r="R369" s="787">
        <f>R37+R81+R111+R291+R321</f>
      </c>
      <c r="S369" s="788"/>
      <c r="T369" s="785">
        <f>T37+T81+T111+T291+T321</f>
      </c>
      <c r="U369" s="786"/>
      <c r="V369" s="787">
        <f>V37+V81+V111+V291+V321</f>
      </c>
      <c r="W369" s="788"/>
      <c r="X369" s="785">
        <f>X37+X81+X111+X291+X321</f>
      </c>
      <c r="Y369" s="786"/>
      <c r="Z369" s="787">
        <f>Z37+Z81+Z111+Z291+Z321</f>
      </c>
      <c r="AA369" s="788"/>
      <c r="AB369" s="785">
        <f>AB37+AB81+AB111+AB291+AB321</f>
      </c>
      <c r="AC369" s="786"/>
      <c r="AD369" s="787">
        <f>AD37+AD81+AD111+AD291+AD321</f>
      </c>
      <c r="AE369" s="788"/>
      <c r="AF369" s="785">
        <f>AF37+AF81+AF111+AF291+AF321</f>
      </c>
      <c r="AG369" s="786"/>
      <c r="AH369" s="787">
        <f>AH37+AH81+AH111+AH291+AH321</f>
      </c>
      <c r="AI369" s="788"/>
      <c r="AJ369" s="785">
        <f>AJ37+AJ81+AJ111+AJ291+AJ321</f>
      </c>
      <c r="AK369" s="786"/>
      <c r="AL369" s="787">
        <f>AL37+AL81+AL111+AL291+AL321</f>
      </c>
      <c r="AM369" s="788"/>
      <c r="AN369" s="785">
        <f>AN37+AN81+AN111+AN291+AN321</f>
      </c>
      <c r="AO369" s="786"/>
      <c r="AP369" s="787">
        <f>AP37+AP81+AP111+AP291+AP321</f>
      </c>
      <c r="AQ369" s="788"/>
      <c r="AR369" s="785">
        <f>AR37+AR81+AR111+AR291+AR321</f>
      </c>
      <c r="AS369" s="786"/>
      <c r="AT369" s="787">
        <f>AT37+AT81+AT111+AT291+AT321</f>
      </c>
      <c r="AU369" s="788"/>
      <c r="AV369" s="785">
        <f>AV37+AV81+AV111+AV291+AV321</f>
      </c>
      <c r="AW369" s="786"/>
      <c r="AX369" s="787">
        <f>AX37+AX81+AX111+AX291+AX321</f>
      </c>
      <c r="AY369" s="788"/>
      <c r="AZ369" s="785">
        <f>D369+H369+L369+P369+T369+X369+AB369+AF369+AJ369+AN369+AR369+AV369</f>
      </c>
      <c r="BA369" s="786"/>
      <c r="BB369" s="789">
        <f>F369+J369+N369+R369+V369+Z369+AD369+AH369+AL369+AP369+AT369+AX369</f>
      </c>
    </row>
    <row r="370" customHeight="true" ht="24.75">
      <c r="A370" s="790" t="s">
        <v>31</v>
      </c>
      <c r="B370" s="791"/>
      <c r="C370" s="792"/>
      <c r="D370" s="793">
        <f>D51</f>
      </c>
      <c r="E370" s="794"/>
      <c r="F370" s="795">
        <f>F51</f>
      </c>
      <c r="G370" s="796"/>
      <c r="H370" s="793">
        <f>H51</f>
      </c>
      <c r="I370" s="794"/>
      <c r="J370" s="795">
        <f>J51</f>
      </c>
      <c r="K370" s="796"/>
      <c r="L370" s="793">
        <f>L51</f>
      </c>
      <c r="M370" s="794"/>
      <c r="N370" s="795">
        <f>N51</f>
      </c>
      <c r="O370" s="796"/>
      <c r="P370" s="793">
        <f>P51</f>
      </c>
      <c r="Q370" s="794"/>
      <c r="R370" s="795">
        <f>R51</f>
      </c>
      <c r="S370" s="796"/>
      <c r="T370" s="793">
        <f>T51</f>
      </c>
      <c r="U370" s="794"/>
      <c r="V370" s="795">
        <f>V51</f>
      </c>
      <c r="W370" s="796"/>
      <c r="X370" s="793">
        <f>X51</f>
      </c>
      <c r="Y370" s="794"/>
      <c r="Z370" s="795">
        <f>Z51</f>
      </c>
      <c r="AA370" s="796"/>
      <c r="AB370" s="793">
        <f>AB51</f>
      </c>
      <c r="AC370" s="794"/>
      <c r="AD370" s="795">
        <f>AD51</f>
      </c>
      <c r="AE370" s="796"/>
      <c r="AF370" s="793">
        <f>AF51</f>
      </c>
      <c r="AG370" s="794"/>
      <c r="AH370" s="795">
        <f>AH51</f>
      </c>
      <c r="AI370" s="796"/>
      <c r="AJ370" s="793">
        <f>AJ51</f>
      </c>
      <c r="AK370" s="794"/>
      <c r="AL370" s="795">
        <f>AL51</f>
      </c>
      <c r="AM370" s="796"/>
      <c r="AN370" s="793">
        <f>AN51</f>
      </c>
      <c r="AO370" s="794"/>
      <c r="AP370" s="795">
        <f>AP51</f>
      </c>
      <c r="AQ370" s="796"/>
      <c r="AR370" s="793">
        <f>AR51</f>
      </c>
      <c r="AS370" s="794"/>
      <c r="AT370" s="795">
        <f>AT51</f>
      </c>
      <c r="AU370" s="796"/>
      <c r="AV370" s="793">
        <f>AV51</f>
      </c>
      <c r="AW370" s="794"/>
      <c r="AX370" s="795">
        <f>AX51</f>
      </c>
      <c r="AY370" s="796"/>
      <c r="AZ370" s="797">
        <f>D370+H370+L370+P370+T370+X370+AB370+AF370+AJ370+AN370+AR370+AV370</f>
      </c>
      <c r="BA370" s="798"/>
      <c r="BB370" s="799">
        <f>F370+J370+N370+R370+V370+Z370+AD370+AH370+AL370+AP370+AT370+AX370</f>
      </c>
    </row>
    <row r="371" customHeight="true" ht="24.75">
      <c r="A371" s="800" t="s">
        <v>48</v>
      </c>
      <c r="B371" s="801"/>
      <c r="C371" s="802"/>
      <c r="D371" s="803">
        <f>SUM(D368:D370)</f>
      </c>
      <c r="E371" s="803"/>
      <c r="F371" s="803">
        <f>SUM(F368:F370)</f>
      </c>
      <c r="G371" s="803"/>
      <c r="H371" s="803">
        <f>SUM(H368:H370)</f>
      </c>
      <c r="I371" s="803"/>
      <c r="J371" s="803">
        <f>SUM(J368:J370)</f>
      </c>
      <c r="K371" s="803"/>
      <c r="L371" s="803">
        <f>SUM(L368:L370)</f>
      </c>
      <c r="M371" s="803"/>
      <c r="N371" s="803">
        <f>SUM(N368:N370)</f>
      </c>
      <c r="O371" s="803"/>
      <c r="P371" s="803">
        <f>SUM(P368:P370)</f>
      </c>
      <c r="Q371" s="803"/>
      <c r="R371" s="803">
        <f>SUM(R368:R370)</f>
      </c>
      <c r="S371" s="803"/>
      <c r="T371" s="803">
        <f>SUM(T368:T370)</f>
      </c>
      <c r="U371" s="803"/>
      <c r="V371" s="803">
        <f>SUM(V368:V370)</f>
      </c>
      <c r="W371" s="803"/>
      <c r="X371" s="803">
        <f>SUM(X368:X370)</f>
      </c>
      <c r="Y371" s="803"/>
      <c r="Z371" s="803">
        <f>SUM(Z368:Z370)</f>
      </c>
      <c r="AA371" s="803"/>
      <c r="AB371" s="803">
        <f>SUM(AB368:AB370)</f>
      </c>
      <c r="AC371" s="803"/>
      <c r="AD371" s="803">
        <f>SUM(AD368:AD370)</f>
      </c>
      <c r="AE371" s="803"/>
      <c r="AF371" s="803">
        <f>SUM(AF368:AF370)</f>
      </c>
      <c r="AG371" s="803"/>
      <c r="AH371" s="803">
        <f>SUM(AH368:AH370)</f>
      </c>
      <c r="AI371" s="803"/>
      <c r="AJ371" s="803">
        <f>SUM(AJ368:AJ370)</f>
      </c>
      <c r="AK371" s="803"/>
      <c r="AL371" s="803">
        <f>SUM(AL368:AL370)</f>
      </c>
      <c r="AM371" s="803"/>
      <c r="AN371" s="803">
        <f>SUM(AN368:AN370)</f>
      </c>
      <c r="AO371" s="803"/>
      <c r="AP371" s="803">
        <f>SUM(AP368:AP370)</f>
      </c>
      <c r="AQ371" s="803"/>
      <c r="AR371" s="803">
        <f>SUM(AR368:AR370)</f>
      </c>
      <c r="AS371" s="803"/>
      <c r="AT371" s="803">
        <f>SUM(AT368:AT370)</f>
      </c>
      <c r="AU371" s="803"/>
      <c r="AV371" s="803">
        <f>SUM(AV368:AV370)</f>
      </c>
      <c r="AW371" s="803"/>
      <c r="AX371" s="803">
        <f>SUM(AX368:AX370)</f>
      </c>
      <c r="AY371" s="803">
        <f>SUM(AY368:AY370)</f>
      </c>
      <c r="AZ371" s="803">
        <f>SUM(AZ368:AZ370)</f>
      </c>
      <c r="BA371" s="803">
        <f>SUM(BA368:BA370)</f>
      </c>
      <c r="BB371" s="804">
        <f>SUM(BB368:BB370)</f>
      </c>
    </row>
    <row r="372" customHeight="true" ht="24.75">
      <c r="A372" s="805" t="s">
        <v>49</v>
      </c>
      <c r="B372" s="806"/>
      <c r="C372" s="807"/>
      <c r="D372" s="777">
        <f>D337</f>
      </c>
      <c r="E372" s="778"/>
      <c r="F372" s="779">
        <f>F337</f>
      </c>
      <c r="G372" s="780"/>
      <c r="H372" s="777">
        <f>H337</f>
      </c>
      <c r="I372" s="778"/>
      <c r="J372" s="779">
        <f>J337</f>
      </c>
      <c r="K372" s="780"/>
      <c r="L372" s="777">
        <f>L337</f>
      </c>
      <c r="M372" s="778"/>
      <c r="N372" s="779">
        <f>N337</f>
      </c>
      <c r="O372" s="780"/>
      <c r="P372" s="777">
        <f>P337</f>
      </c>
      <c r="Q372" s="778"/>
      <c r="R372" s="779">
        <f>R337</f>
      </c>
      <c r="S372" s="780"/>
      <c r="T372" s="777">
        <f>T337</f>
      </c>
      <c r="U372" s="778"/>
      <c r="V372" s="779">
        <f>V337</f>
      </c>
      <c r="W372" s="780"/>
      <c r="X372" s="777">
        <f>X337</f>
      </c>
      <c r="Y372" s="778"/>
      <c r="Z372" s="779">
        <f>Z337</f>
      </c>
      <c r="AA372" s="780"/>
      <c r="AB372" s="777">
        <f>AB337</f>
      </c>
      <c r="AC372" s="778"/>
      <c r="AD372" s="779">
        <f>AD337</f>
      </c>
      <c r="AE372" s="780"/>
      <c r="AF372" s="777">
        <f>AF337</f>
      </c>
      <c r="AG372" s="778"/>
      <c r="AH372" s="779">
        <f>AH337</f>
      </c>
      <c r="AI372" s="780"/>
      <c r="AJ372" s="777">
        <f>AJ337</f>
      </c>
      <c r="AK372" s="778"/>
      <c r="AL372" s="779">
        <f>AL337</f>
      </c>
      <c r="AM372" s="780"/>
      <c r="AN372" s="777">
        <f>AN337</f>
      </c>
      <c r="AO372" s="778"/>
      <c r="AP372" s="779">
        <f>AP337</f>
      </c>
      <c r="AQ372" s="780"/>
      <c r="AR372" s="777">
        <f>AR337</f>
      </c>
      <c r="AS372" s="778"/>
      <c r="AT372" s="779">
        <f>AT337</f>
      </c>
      <c r="AU372" s="780"/>
      <c r="AV372" s="777">
        <f>AV337</f>
      </c>
      <c r="AW372" s="778"/>
      <c r="AX372" s="779">
        <f>AX337</f>
      </c>
      <c r="AY372" s="780"/>
      <c r="AZ372" s="777">
        <f>D372+H372+L372+P372+T372+X372+AB372+AF372+AJ372+AN372+AR372+AV372</f>
      </c>
      <c r="BA372" s="778"/>
      <c r="BB372" s="781">
        <f>F372+J372+N372+R372+V372+Z372+AD372+AH372+AL372+AP372+AT372+AX372</f>
      </c>
    </row>
    <row r="373" customHeight="true" ht="24.75">
      <c r="A373" s="782" t="s">
        <v>50</v>
      </c>
      <c r="B373" s="783"/>
      <c r="C373" s="784"/>
      <c r="D373" s="785">
        <f>D351</f>
      </c>
      <c r="E373" s="786"/>
      <c r="F373" s="787">
        <f>F351</f>
      </c>
      <c r="G373" s="788"/>
      <c r="H373" s="785">
        <f>H351</f>
      </c>
      <c r="I373" s="786"/>
      <c r="J373" s="787">
        <f>J351</f>
      </c>
      <c r="K373" s="788"/>
      <c r="L373" s="785">
        <f>L351</f>
      </c>
      <c r="M373" s="786"/>
      <c r="N373" s="787">
        <f>N351</f>
      </c>
      <c r="O373" s="788"/>
      <c r="P373" s="785">
        <f>P351</f>
      </c>
      <c r="Q373" s="786"/>
      <c r="R373" s="787">
        <f>R351</f>
      </c>
      <c r="S373" s="788"/>
      <c r="T373" s="785">
        <f>T351</f>
      </c>
      <c r="U373" s="786"/>
      <c r="V373" s="787">
        <f>V351</f>
      </c>
      <c r="W373" s="788"/>
      <c r="X373" s="785">
        <f>X351</f>
      </c>
      <c r="Y373" s="786"/>
      <c r="Z373" s="787">
        <f>Z351</f>
      </c>
      <c r="AA373" s="788"/>
      <c r="AB373" s="785">
        <f>AB351</f>
      </c>
      <c r="AC373" s="786"/>
      <c r="AD373" s="787">
        <f>AD351</f>
      </c>
      <c r="AE373" s="788"/>
      <c r="AF373" s="785">
        <f>AF351</f>
      </c>
      <c r="AG373" s="786"/>
      <c r="AH373" s="787">
        <f>AH351</f>
      </c>
      <c r="AI373" s="788"/>
      <c r="AJ373" s="785">
        <f>AJ351</f>
      </c>
      <c r="AK373" s="786"/>
      <c r="AL373" s="787">
        <f>AL351</f>
      </c>
      <c r="AM373" s="788"/>
      <c r="AN373" s="785">
        <f>AN351</f>
      </c>
      <c r="AO373" s="786"/>
      <c r="AP373" s="787">
        <f>AP351</f>
      </c>
      <c r="AQ373" s="788"/>
      <c r="AR373" s="785">
        <f>AR351</f>
      </c>
      <c r="AS373" s="786"/>
      <c r="AT373" s="787">
        <f>AT351</f>
      </c>
      <c r="AU373" s="788"/>
      <c r="AV373" s="785">
        <f>AV351</f>
      </c>
      <c r="AW373" s="786"/>
      <c r="AX373" s="787">
        <f>AX351</f>
      </c>
      <c r="AY373" s="788"/>
      <c r="AZ373" s="785">
        <f>D373+H373+L373+P373+T373+X373+AB373+AF373+AJ373+AN373+AR373+AV373</f>
      </c>
      <c r="BA373" s="786"/>
      <c r="BB373" s="789">
        <f>F373+J373+N373+R373+V373+Z373+AD373+AH373+AL373+AP373+AT373+AX373</f>
      </c>
    </row>
    <row r="374" customHeight="true" ht="24.75">
      <c r="A374" s="790" t="s">
        <v>51</v>
      </c>
      <c r="B374" s="791"/>
      <c r="C374" s="792"/>
      <c r="D374" s="793" t="n">
        <v>0.0</v>
      </c>
      <c r="E374" s="794"/>
      <c r="F374" s="795" t="n">
        <v>0.0</v>
      </c>
      <c r="G374" s="796"/>
      <c r="H374" s="793" t="n">
        <v>0.0</v>
      </c>
      <c r="I374" s="794"/>
      <c r="J374" s="795" t="n">
        <v>0.0</v>
      </c>
      <c r="K374" s="796"/>
      <c r="L374" s="793" t="n">
        <v>0.0</v>
      </c>
      <c r="M374" s="794"/>
      <c r="N374" s="795" t="n">
        <v>0.0</v>
      </c>
      <c r="O374" s="796"/>
      <c r="P374" s="793" t="n">
        <v>0.0</v>
      </c>
      <c r="Q374" s="794"/>
      <c r="R374" s="795" t="n">
        <v>0.0</v>
      </c>
      <c r="S374" s="796"/>
      <c r="T374" s="793" t="n">
        <v>0.0</v>
      </c>
      <c r="U374" s="794"/>
      <c r="V374" s="795" t="n">
        <v>0.0</v>
      </c>
      <c r="W374" s="796"/>
      <c r="X374" s="793" t="n">
        <v>0.0</v>
      </c>
      <c r="Y374" s="794"/>
      <c r="Z374" s="795" t="n">
        <v>0.0</v>
      </c>
      <c r="AA374" s="796"/>
      <c r="AB374" s="793" t="n">
        <v>0.0</v>
      </c>
      <c r="AC374" s="794"/>
      <c r="AD374" s="795" t="n">
        <v>0.0</v>
      </c>
      <c r="AE374" s="796"/>
      <c r="AF374" s="793" t="n">
        <v>0.0</v>
      </c>
      <c r="AG374" s="794"/>
      <c r="AH374" s="795" t="n">
        <v>0.0</v>
      </c>
      <c r="AI374" s="796"/>
      <c r="AJ374" s="793" t="n">
        <v>0.0</v>
      </c>
      <c r="AK374" s="794"/>
      <c r="AL374" s="795" t="n">
        <v>0.0</v>
      </c>
      <c r="AM374" s="796"/>
      <c r="AN374" s="793" t="n">
        <v>0.0</v>
      </c>
      <c r="AO374" s="794"/>
      <c r="AP374" s="795" t="n">
        <v>0.0</v>
      </c>
      <c r="AQ374" s="796"/>
      <c r="AR374" s="793" t="n">
        <v>0.0</v>
      </c>
      <c r="AS374" s="794"/>
      <c r="AT374" s="795" t="n">
        <v>0.0</v>
      </c>
      <c r="AU374" s="796"/>
      <c r="AV374" s="793" t="n">
        <v>0.0</v>
      </c>
      <c r="AW374" s="794"/>
      <c r="AX374" s="795" t="n">
        <v>0.0</v>
      </c>
      <c r="AY374" s="796"/>
      <c r="AZ374" s="797">
        <f>D374+H374+L374+P374+T374+X374+AB374+AF374+AJ374+AN374+AR374+AV374</f>
      </c>
      <c r="BA374" s="798"/>
      <c r="BB374" s="799">
        <f>F374+J374+N374+R374+V374+Z374+AD374+AH374+AL374+AP374+AT374+AX374</f>
      </c>
    </row>
    <row r="375" customHeight="true" ht="24.75">
      <c r="A375" s="800" t="s">
        <v>52</v>
      </c>
      <c r="B375" s="801"/>
      <c r="C375" s="802"/>
      <c r="D375" s="803">
        <f>SUM(D372:D374)</f>
      </c>
      <c r="E375" s="803"/>
      <c r="F375" s="803">
        <f>SUM(F372:F374)</f>
      </c>
      <c r="G375" s="803"/>
      <c r="H375" s="803">
        <f>SUM(H372:H374)</f>
      </c>
      <c r="I375" s="803"/>
      <c r="J375" s="803">
        <f>SUM(J372:J374)</f>
      </c>
      <c r="K375" s="803"/>
      <c r="L375" s="803">
        <f>SUM(L372:L374)</f>
      </c>
      <c r="M375" s="803"/>
      <c r="N375" s="803">
        <f>SUM(N372:N374)</f>
      </c>
      <c r="O375" s="803"/>
      <c r="P375" s="803">
        <f>SUM(P372:P374)</f>
      </c>
      <c r="Q375" s="803"/>
      <c r="R375" s="803">
        <f>SUM(R372:R374)</f>
      </c>
      <c r="S375" s="803"/>
      <c r="T375" s="803">
        <f>SUM(T372:T374)</f>
      </c>
      <c r="U375" s="803"/>
      <c r="V375" s="803">
        <f>SUM(V372:V374)</f>
      </c>
      <c r="W375" s="803"/>
      <c r="X375" s="803">
        <f>SUM(X372:X374)</f>
      </c>
      <c r="Y375" s="803"/>
      <c r="Z375" s="803">
        <f>SUM(Z372:Z374)</f>
      </c>
      <c r="AA375" s="803"/>
      <c r="AB375" s="803">
        <f>SUM(AB372:AB374)</f>
      </c>
      <c r="AC375" s="803"/>
      <c r="AD375" s="803">
        <f>SUM(AD372:AD374)</f>
      </c>
      <c r="AE375" s="803"/>
      <c r="AF375" s="803">
        <f>SUM(AF372:AF374)</f>
      </c>
      <c r="AG375" s="803"/>
      <c r="AH375" s="803">
        <f>SUM(AH372:AH374)</f>
      </c>
      <c r="AI375" s="803"/>
      <c r="AJ375" s="803">
        <f>SUM(AJ372:AJ374)</f>
      </c>
      <c r="AK375" s="803"/>
      <c r="AL375" s="803">
        <f>SUM(AL372:AL374)</f>
      </c>
      <c r="AM375" s="803"/>
      <c r="AN375" s="803">
        <f>SUM(AN372:AN374)</f>
      </c>
      <c r="AO375" s="803"/>
      <c r="AP375" s="803">
        <f>SUM(AP372:AP374)</f>
      </c>
      <c r="AQ375" s="803"/>
      <c r="AR375" s="803">
        <f>SUM(AR372:AR374)</f>
      </c>
      <c r="AS375" s="803"/>
      <c r="AT375" s="803">
        <f>SUM(AT372:AT374)</f>
      </c>
      <c r="AU375" s="803"/>
      <c r="AV375" s="803">
        <f>SUM(AV372:AV374)</f>
      </c>
      <c r="AW375" s="803"/>
      <c r="AX375" s="803">
        <f>SUM(AX372:AX374)</f>
      </c>
      <c r="AY375" s="803">
        <f>SUM(AY372:AY374)</f>
      </c>
      <c r="AZ375" s="803">
        <f>SUM(AZ372:AZ374)</f>
      </c>
      <c r="BA375" s="803">
        <f>SUM(BA372:BA374)</f>
      </c>
      <c r="BB375" s="804">
        <f>SUM(BB372:BB374)</f>
      </c>
    </row>
    <row r="376" customHeight="true" ht="24.75">
      <c r="A376" s="805" t="s">
        <v>53</v>
      </c>
      <c r="B376" s="806"/>
      <c r="C376" s="807"/>
      <c r="D376" s="777">
        <f>D368+D372</f>
      </c>
      <c r="E376" s="778"/>
      <c r="F376" s="779">
        <f>F368+F372</f>
      </c>
      <c r="G376" s="780"/>
      <c r="H376" s="777">
        <f>H368+H372</f>
      </c>
      <c r="I376" s="778"/>
      <c r="J376" s="779">
        <f>J368+J372</f>
      </c>
      <c r="K376" s="780"/>
      <c r="L376" s="777">
        <f>L368+L372</f>
      </c>
      <c r="M376" s="778"/>
      <c r="N376" s="779">
        <f>N368+N372</f>
      </c>
      <c r="O376" s="780"/>
      <c r="P376" s="777">
        <f>P368+P372</f>
      </c>
      <c r="Q376" s="778"/>
      <c r="R376" s="779">
        <f>R368+R372</f>
      </c>
      <c r="S376" s="780"/>
      <c r="T376" s="777">
        <f>T368+T372</f>
      </c>
      <c r="U376" s="778"/>
      <c r="V376" s="779">
        <f>V368+V372</f>
      </c>
      <c r="W376" s="780"/>
      <c r="X376" s="777">
        <f>X368+X372</f>
      </c>
      <c r="Y376" s="778"/>
      <c r="Z376" s="779">
        <f>Z368+Z372</f>
      </c>
      <c r="AA376" s="780"/>
      <c r="AB376" s="777">
        <f>AB368+AB372</f>
      </c>
      <c r="AC376" s="778"/>
      <c r="AD376" s="779">
        <f>AD368+AD372</f>
      </c>
      <c r="AE376" s="780"/>
      <c r="AF376" s="777">
        <f>AF368+AF372</f>
      </c>
      <c r="AG376" s="778"/>
      <c r="AH376" s="779">
        <f>AH368+AH372</f>
      </c>
      <c r="AI376" s="780"/>
      <c r="AJ376" s="777">
        <f>AJ368+AJ372</f>
      </c>
      <c r="AK376" s="778"/>
      <c r="AL376" s="779">
        <f>AL368+AL372</f>
      </c>
      <c r="AM376" s="780"/>
      <c r="AN376" s="777">
        <f>AN368+AN372</f>
      </c>
      <c r="AO376" s="778"/>
      <c r="AP376" s="779">
        <f>AP368+AP372</f>
      </c>
      <c r="AQ376" s="780"/>
      <c r="AR376" s="777">
        <f>AR368+AR372</f>
      </c>
      <c r="AS376" s="778"/>
      <c r="AT376" s="779">
        <f>AT368+AT372</f>
      </c>
      <c r="AU376" s="780"/>
      <c r="AV376" s="777">
        <f>AV368+AV372</f>
      </c>
      <c r="AW376" s="778"/>
      <c r="AX376" s="779">
        <f>AX368+AX372</f>
      </c>
      <c r="AY376" s="780"/>
      <c r="AZ376" s="777">
        <f>D376+H376+L376+P376+T376+X376+AB376+AF376+AJ376+AN376+AR376+AV376</f>
      </c>
      <c r="BA376" s="778"/>
      <c r="BB376" s="781">
        <f>F376+J376+N376+R376+V376+Z376+AD376+AH376+AL376+AP376+AT376+AX376</f>
      </c>
    </row>
    <row r="377" customHeight="true" ht="24.75">
      <c r="A377" s="782" t="s">
        <v>54</v>
      </c>
      <c r="B377" s="783"/>
      <c r="C377" s="784"/>
      <c r="D377" s="785">
        <f>D369+D373</f>
      </c>
      <c r="E377" s="786"/>
      <c r="F377" s="787">
        <f>F369+F373</f>
      </c>
      <c r="G377" s="788"/>
      <c r="H377" s="785">
        <f>H369+H373</f>
      </c>
      <c r="I377" s="786"/>
      <c r="J377" s="787">
        <f>J369+J373</f>
      </c>
      <c r="K377" s="788"/>
      <c r="L377" s="785">
        <f>L369+L373</f>
      </c>
      <c r="M377" s="786"/>
      <c r="N377" s="787">
        <f>N369+N373</f>
      </c>
      <c r="O377" s="788"/>
      <c r="P377" s="785">
        <f>P369+P373</f>
      </c>
      <c r="Q377" s="786"/>
      <c r="R377" s="787">
        <f>R369+R373</f>
      </c>
      <c r="S377" s="788"/>
      <c r="T377" s="785">
        <f>T369+T373</f>
      </c>
      <c r="U377" s="786"/>
      <c r="V377" s="787">
        <f>V369+V373</f>
      </c>
      <c r="W377" s="788"/>
      <c r="X377" s="785">
        <f>X369+X373</f>
      </c>
      <c r="Y377" s="786"/>
      <c r="Z377" s="787">
        <f>Z369+Z373</f>
      </c>
      <c r="AA377" s="788"/>
      <c r="AB377" s="785">
        <f>AB369+AB373</f>
      </c>
      <c r="AC377" s="786"/>
      <c r="AD377" s="787">
        <f>AD369+AD373</f>
      </c>
      <c r="AE377" s="788"/>
      <c r="AF377" s="785">
        <f>AF369+AF373</f>
      </c>
      <c r="AG377" s="786"/>
      <c r="AH377" s="787">
        <f>AH369+AH373</f>
      </c>
      <c r="AI377" s="788"/>
      <c r="AJ377" s="785">
        <f>AJ369+AJ373</f>
      </c>
      <c r="AK377" s="786"/>
      <c r="AL377" s="787">
        <f>AL369+AL373</f>
      </c>
      <c r="AM377" s="788"/>
      <c r="AN377" s="785">
        <f>AN369+AN373</f>
      </c>
      <c r="AO377" s="786"/>
      <c r="AP377" s="787">
        <f>AP369+AP373</f>
      </c>
      <c r="AQ377" s="788"/>
      <c r="AR377" s="785">
        <f>AR369+AR373</f>
      </c>
      <c r="AS377" s="786"/>
      <c r="AT377" s="787">
        <f>AT369+AT373</f>
      </c>
      <c r="AU377" s="788"/>
      <c r="AV377" s="785">
        <f>AV369+AV373</f>
      </c>
      <c r="AW377" s="786"/>
      <c r="AX377" s="787">
        <f>AX369+AX373</f>
      </c>
      <c r="AY377" s="788"/>
      <c r="AZ377" s="785">
        <f>D377+H377+L377+P377+T377+X377+AB377+AF377+AJ377+AN377+AR377+AV377</f>
      </c>
      <c r="BA377" s="786"/>
      <c r="BB377" s="789">
        <f>F377+J377+N377+R377+V377+Z377+AD377+AH377+AL377+AP377+AT377+AX377</f>
      </c>
    </row>
    <row r="378" customHeight="true" ht="24.75">
      <c r="A378" s="790" t="s">
        <v>55</v>
      </c>
      <c r="B378" s="791"/>
      <c r="C378" s="792"/>
      <c r="D378" s="793">
        <f>D370+D374</f>
      </c>
      <c r="E378" s="794"/>
      <c r="F378" s="795">
        <f>F370+F374</f>
      </c>
      <c r="G378" s="796"/>
      <c r="H378" s="793">
        <f>H370+H374</f>
      </c>
      <c r="I378" s="794"/>
      <c r="J378" s="795">
        <f>J370+J374</f>
      </c>
      <c r="K378" s="796"/>
      <c r="L378" s="793">
        <f>L370+L374</f>
      </c>
      <c r="M378" s="794"/>
      <c r="N378" s="795">
        <f>N370+N374</f>
      </c>
      <c r="O378" s="796"/>
      <c r="P378" s="793">
        <f>P370+P374</f>
      </c>
      <c r="Q378" s="794"/>
      <c r="R378" s="795">
        <f>R370+R374</f>
      </c>
      <c r="S378" s="796"/>
      <c r="T378" s="793">
        <f>T370+T374</f>
      </c>
      <c r="U378" s="794"/>
      <c r="V378" s="795">
        <f>V370+V374</f>
      </c>
      <c r="W378" s="796"/>
      <c r="X378" s="793">
        <f>X370+X374</f>
      </c>
      <c r="Y378" s="794"/>
      <c r="Z378" s="795">
        <f>Z370+Z374</f>
      </c>
      <c r="AA378" s="796"/>
      <c r="AB378" s="793">
        <f>AB370+AB374</f>
      </c>
      <c r="AC378" s="794"/>
      <c r="AD378" s="795">
        <f>AD370+AD374</f>
      </c>
      <c r="AE378" s="796"/>
      <c r="AF378" s="793">
        <f>AF370+AF374</f>
      </c>
      <c r="AG378" s="794"/>
      <c r="AH378" s="795">
        <f>AH370+AH374</f>
      </c>
      <c r="AI378" s="796"/>
      <c r="AJ378" s="793">
        <f>AJ370+AJ374</f>
      </c>
      <c r="AK378" s="794"/>
      <c r="AL378" s="795">
        <f>AL370+AL374</f>
      </c>
      <c r="AM378" s="796"/>
      <c r="AN378" s="793">
        <f>AN370+AN374</f>
      </c>
      <c r="AO378" s="794"/>
      <c r="AP378" s="795">
        <f>AP370+AP374</f>
      </c>
      <c r="AQ378" s="796"/>
      <c r="AR378" s="793">
        <f>AR370+AR374</f>
      </c>
      <c r="AS378" s="794"/>
      <c r="AT378" s="795">
        <f>AT370+AT374</f>
      </c>
      <c r="AU378" s="796"/>
      <c r="AV378" s="793">
        <f>AV370+AV374</f>
      </c>
      <c r="AW378" s="794"/>
      <c r="AX378" s="795">
        <f>AX370+AX374</f>
      </c>
      <c r="AY378" s="796"/>
      <c r="AZ378" s="797">
        <f>D378+H378+L378+P378+T378+X378+AB378+AF378+AJ378+AN378+AR378+AV378</f>
      </c>
      <c r="BA378" s="798"/>
      <c r="BB378" s="799">
        <f>F378+J378+N378+R378+V378+Z378+AD378+AH378+AL378+AP378+AT378+AX378</f>
      </c>
    </row>
    <row r="379" customHeight="true" ht="24.75">
      <c r="A379" s="808" t="s">
        <v>56</v>
      </c>
      <c r="B379" s="809"/>
      <c r="C379" s="810"/>
      <c r="D379" s="811">
        <f>SUM(D376:D378)</f>
      </c>
      <c r="E379" s="811"/>
      <c r="F379" s="811">
        <f>SUM(F376:F378)</f>
      </c>
      <c r="G379" s="811"/>
      <c r="H379" s="811">
        <f>SUM(H376:H378)</f>
      </c>
      <c r="I379" s="811"/>
      <c r="J379" s="811">
        <f>SUM(J376:J378)</f>
      </c>
      <c r="K379" s="811"/>
      <c r="L379" s="811">
        <f>SUM(L376:L378)</f>
      </c>
      <c r="M379" s="811"/>
      <c r="N379" s="811">
        <f>SUM(N376:N378)</f>
      </c>
      <c r="O379" s="811"/>
      <c r="P379" s="811">
        <f>SUM(P376:P378)</f>
      </c>
      <c r="Q379" s="811"/>
      <c r="R379" s="811">
        <f>SUM(R376:R378)</f>
      </c>
      <c r="S379" s="811"/>
      <c r="T379" s="811">
        <f>SUM(T376:T378)</f>
      </c>
      <c r="U379" s="811"/>
      <c r="V379" s="811">
        <f>SUM(V376:V378)</f>
      </c>
      <c r="W379" s="811"/>
      <c r="X379" s="811">
        <f>SUM(X376:X378)</f>
      </c>
      <c r="Y379" s="811"/>
      <c r="Z379" s="811">
        <f>SUM(Z376:Z378)</f>
      </c>
      <c r="AA379" s="811"/>
      <c r="AB379" s="811">
        <f>SUM(AB376:AB378)</f>
      </c>
      <c r="AC379" s="811"/>
      <c r="AD379" s="811">
        <f>SUM(AD376:AD378)</f>
      </c>
      <c r="AE379" s="811"/>
      <c r="AF379" s="811">
        <f>SUM(AF376:AF378)</f>
      </c>
      <c r="AG379" s="811"/>
      <c r="AH379" s="811">
        <f>SUM(AH376:AH378)</f>
      </c>
      <c r="AI379" s="811"/>
      <c r="AJ379" s="811">
        <f>SUM(AJ376:AJ378)</f>
      </c>
      <c r="AK379" s="811"/>
      <c r="AL379" s="811">
        <f>SUM(AL376:AL378)</f>
      </c>
      <c r="AM379" s="811"/>
      <c r="AN379" s="811">
        <f>SUM(AN376:AN378)</f>
      </c>
      <c r="AO379" s="811"/>
      <c r="AP379" s="811">
        <f>SUM(AP376:AP378)</f>
      </c>
      <c r="AQ379" s="811"/>
      <c r="AR379" s="811">
        <f>SUM(AR376:AR378)</f>
      </c>
      <c r="AS379" s="811"/>
      <c r="AT379" s="811">
        <f>SUM(AT376:AT378)</f>
      </c>
      <c r="AU379" s="811"/>
      <c r="AV379" s="811">
        <f>SUM(AV376:AV378)</f>
      </c>
      <c r="AW379" s="811"/>
      <c r="AX379" s="811">
        <f>SUM(AX376:AX378)</f>
      </c>
      <c r="AY379" s="811">
        <f>SUM(AY376:AY378)</f>
      </c>
      <c r="AZ379" s="811">
        <f>SUM(AZ376:AZ378)</f>
      </c>
      <c r="BA379" s="811">
        <f>SUM(BA376:BA378)</f>
      </c>
      <c r="BB379" s="812">
        <f>SUM(BB376:BB378)</f>
      </c>
    </row>
  </sheetData>
  <mergeCells>
    <mergeCell ref="X366:AA366"/>
    <mergeCell ref="D366:G366"/>
    <mergeCell ref="H366:K366"/>
    <mergeCell ref="L366:O366"/>
    <mergeCell ref="P366:S366"/>
    <mergeCell ref="T366:W366"/>
    <mergeCell ref="A379:C379"/>
    <mergeCell ref="A370:C370"/>
    <mergeCell ref="A371:C371"/>
    <mergeCell ref="A308:A321"/>
    <mergeCell ref="B308:B310"/>
    <mergeCell ref="B311:B315"/>
    <mergeCell ref="B321:C321"/>
    <mergeCell ref="A372:C372"/>
    <mergeCell ref="A373:C373"/>
    <mergeCell ref="A374:C374"/>
    <mergeCell ref="A375:C375"/>
    <mergeCell ref="A376:C376"/>
    <mergeCell ref="A368:C368"/>
    <mergeCell ref="A369:C369"/>
    <mergeCell ref="A365:BB365"/>
    <mergeCell ref="A366:C367"/>
    <mergeCell ref="B346:B350"/>
    <mergeCell ref="B341:B345"/>
    <mergeCell ref="B338:B340"/>
    <mergeCell ref="A377:C377"/>
    <mergeCell ref="A378:C378"/>
    <mergeCell ref="AV366:AY366"/>
    <mergeCell ref="AZ366:BB366"/>
    <mergeCell ref="B18:B22"/>
    <mergeCell ref="B13:B17"/>
    <mergeCell ref="B316:B320"/>
    <mergeCell ref="B264:B266"/>
    <mergeCell ref="B324:B326"/>
    <mergeCell ref="B327:B331"/>
    <mergeCell ref="B332:B336"/>
    <mergeCell ref="B87:B91"/>
    <mergeCell ref="B84:B86"/>
    <mergeCell ref="B261:C261"/>
    <mergeCell ref="B294:B296"/>
    <mergeCell ref="B248:B250"/>
    <mergeCell ref="B51:C51"/>
    <mergeCell ref="B351:C351"/>
    <mergeCell ref="AB366:AE366"/>
    <mergeCell ref="AF366:AI366"/>
    <mergeCell ref="AJ366:AM366"/>
    <mergeCell ref="AN366:AQ366"/>
    <mergeCell ref="AR366:AU366"/>
    <mergeCell ref="B111:C111"/>
    <mergeCell ref="B68:B70"/>
    <mergeCell ref="B62:B66"/>
    <mergeCell ref="B57:B61"/>
    <mergeCell ref="A54:A67"/>
    <mergeCell ref="B71:B75"/>
    <mergeCell ref="B92:B96"/>
    <mergeCell ref="A84:A97"/>
    <mergeCell ref="B81:C81"/>
    <mergeCell ref="B76:B80"/>
    <mergeCell ref="A68:A81"/>
    <mergeCell ref="A38:A51"/>
    <mergeCell ref="B37:C37"/>
    <mergeCell ref="B32:B36"/>
    <mergeCell ref="B27:B31"/>
    <mergeCell ref="B24:B26"/>
    <mergeCell ref="A24:A37"/>
    <mergeCell ref="L6:O6"/>
    <mergeCell ref="AR6:AU6"/>
    <mergeCell ref="X6:AA6"/>
    <mergeCell ref="B10:B12"/>
    <mergeCell ref="A10:A23"/>
    <mergeCell ref="A1:BB1"/>
    <mergeCell ref="B38:B40"/>
    <mergeCell ref="B41:B45"/>
    <mergeCell ref="B46:B50"/>
    <mergeCell ref="AZ6:BB6"/>
    <mergeCell ref="AJ6:AM6"/>
    <mergeCell ref="AF6:AI6"/>
    <mergeCell ref="H6:K6"/>
    <mergeCell ref="D6:G6"/>
    <mergeCell ref="AN6:AQ6"/>
    <mergeCell ref="AB6:AE6"/>
    <mergeCell ref="B23:C23"/>
    <mergeCell ref="P6:S6"/>
    <mergeCell ref="T6:W6"/>
    <mergeCell ref="A6:C7"/>
    <mergeCell ref="AV6:AY6"/>
    <mergeCell ref="A324:A337"/>
    <mergeCell ref="A158:A171"/>
    <mergeCell ref="B158:B160"/>
    <mergeCell ref="B161:B165"/>
    <mergeCell ref="B201:C201"/>
    <mergeCell ref="B196:B200"/>
    <mergeCell ref="B166:B170"/>
    <mergeCell ref="A234:A247"/>
    <mergeCell ref="B204:B206"/>
    <mergeCell ref="A338:A351"/>
    <mergeCell ref="A356:BB360"/>
    <mergeCell ref="A128:A141"/>
    <mergeCell ref="B131:B135"/>
    <mergeCell ref="B152:B156"/>
    <mergeCell ref="B147:B151"/>
    <mergeCell ref="B144:B146"/>
    <mergeCell ref="A144:A157"/>
    <mergeCell ref="B141:C141"/>
    <mergeCell ref="B136:B140"/>
    <mergeCell ref="B128:B130"/>
    <mergeCell ref="B174:B176"/>
    <mergeCell ref="A174:A187"/>
    <mergeCell ref="A172:C172"/>
    <mergeCell ref="B272:B276"/>
    <mergeCell ref="B267:B271"/>
    <mergeCell ref="A262:C262"/>
    <mergeCell ref="A264:A277"/>
    <mergeCell ref="B286:B290"/>
    <mergeCell ref="A294:A307"/>
    <mergeCell ref="A278:A291"/>
    <mergeCell ref="B281:B285"/>
    <mergeCell ref="B302:B306"/>
    <mergeCell ref="B278:B280"/>
    <mergeCell ref="B297:B301"/>
    <mergeCell ref="B291:C291"/>
    <mergeCell ref="A188:A201"/>
    <mergeCell ref="B117:B121"/>
    <mergeCell ref="B114:B116"/>
    <mergeCell ref="B54:B56"/>
    <mergeCell ref="B191:B195"/>
    <mergeCell ref="B188:B190"/>
    <mergeCell ref="B182:B186"/>
    <mergeCell ref="B171:C171"/>
    <mergeCell ref="B177:B181"/>
    <mergeCell ref="A142:C142"/>
    <mergeCell ref="A114:A127"/>
    <mergeCell ref="B106:B110"/>
    <mergeCell ref="B98:B100"/>
    <mergeCell ref="A98:A111"/>
    <mergeCell ref="B122:B126"/>
    <mergeCell ref="B101:B105"/>
    <mergeCell ref="B251:B255"/>
    <mergeCell ref="B256:B260"/>
    <mergeCell ref="B231:C231"/>
    <mergeCell ref="A202:C202"/>
    <mergeCell ref="A218:A231"/>
    <mergeCell ref="B218:B220"/>
    <mergeCell ref="B221:B225"/>
    <mergeCell ref="B226:B230"/>
    <mergeCell ref="B234:B236"/>
    <mergeCell ref="B212:B216"/>
    <mergeCell ref="A232:C232"/>
    <mergeCell ref="A204:A217"/>
    <mergeCell ref="B207:B211"/>
    <mergeCell ref="A248:A261"/>
    <mergeCell ref="B242:B246"/>
    <mergeCell ref="B237:B241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2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10.85546875" hidden="false"/>
    <col min="2" max="2" style="0" customWidth="true" width="11.14453125" hidden="false"/>
    <col min="3" max="3" style="0" customWidth="true" width="10.85546875" hidden="false"/>
    <col min="4" max="4" style="0" customWidth="true" width="11.71484375" hidden="false"/>
    <col min="5" max="5" style="0" customWidth="true" width="11.71484375" hidden="false"/>
    <col min="6" max="6" style="0" customWidth="true" width="11.71484375" hidden="false"/>
    <col min="7" max="7" style="0" customWidth="true" width="11.71484375" hidden="false"/>
    <col min="8" max="8" style="0" customWidth="true" width="11.71484375" hidden="false"/>
    <col min="9" max="9" style="0" customWidth="true" width="11.71484375" hidden="false"/>
    <col min="10" max="10" style="0" customWidth="true" width="9.14453125" hidden="true"/>
    <col min="11" max="11" style="0" customWidth="true" width="9.14453125" hidden="true"/>
    <col min="12" max="12" style="0" customWidth="true" width="9.14453125" hidden="true"/>
    <col min="13" max="13" style="0" customWidth="true" width="9.14453125" hidden="true"/>
    <col min="14" max="14" style="0" customWidth="true" width="9.14453125" hidden="true"/>
    <col min="15" max="15" style="0" customWidth="true" width="9.14453125" hidden="true"/>
    <col min="16" max="16" style="0" customWidth="true" width="9.14453125" hidden="true"/>
    <col min="17" max="17" style="0" customWidth="true" width="9.14453125" hidden="true"/>
    <col min="18" max="18" style="0" customWidth="true" width="9.14453125" hidden="true"/>
    <col min="19" max="19" style="0" customWidth="true" width="9.14453125" hidden="true"/>
    <col min="20" max="20" style="0" customWidth="true" width="11.71484375" hidden="false"/>
    <col min="21" max="21" style="0" customWidth="true" width="11.71484375" hidden="false"/>
    <col min="22" max="22" style="0" customWidth="true" width="11.71484375" hidden="false"/>
    <col min="23" max="23" style="0" customWidth="true" width="11.71484375" hidden="false"/>
    <col min="24" max="24" style="0" customWidth="true" width="11.71484375" hidden="false"/>
    <col min="25" max="25" style="0" customWidth="true" width="11.71484375" hidden="false"/>
    <col min="26" max="26" style="0" customWidth="true" width="11.71484375" hidden="false"/>
    <col min="27" max="27" style="0" customWidth="true" width="11.71484375" hidden="false"/>
    <col min="28" max="28" style="0" customWidth="true" width="11.71484375" hidden="false"/>
    <col min="29" max="29" style="0" customWidth="true" width="11.71484375" hidden="false"/>
    <col min="30" max="30" style="0" customWidth="true" width="9.14453125" hidden="true"/>
    <col min="31" max="31" style="0" customWidth="true" width="11.71484375" hidden="false"/>
    <col min="32" max="32" style="0" customWidth="true" width="11.71484375" hidden="false"/>
    <col min="33" max="33" style="0" customWidth="true" width="10.71484375" hidden="false"/>
    <col min="34" max="34" style="0" customWidth="true" width="12.71484375" hidden="false"/>
    <col min="35" max="35" style="0" customWidth="true" width="12.71484375" hidden="false"/>
    <col min="36" max="36" style="0" customWidth="true" width="12.71484375" hidden="false"/>
    <col min="37" max="37" style="0" customWidth="true" width="12.71484375" hidden="false"/>
    <col min="38" max="38" style="0" customWidth="true" width="12.71484375" hidden="false"/>
    <col min="39" max="39" style="0" customWidth="true" width="12.71484375" hidden="false"/>
    <col min="40" max="40" style="0" customWidth="true" width="12.71484375" hidden="false"/>
    <col min="41" max="41" style="0" customWidth="true" width="12.71484375" hidden="false"/>
    <col min="42" max="42" style="0" customWidth="true" width="12.0" hidden="false"/>
    <col min="43" max="43" style="0" customWidth="true" width="14.5703125" hidden="false"/>
    <col min="44" max="44" style="0" customWidth="true" width="12.71484375" hidden="false"/>
  </cols>
  <sheetData>
    <row r="1" customHeight="true" ht="34.5">
      <c r="A1" s="813" t="s">
        <v>57</v>
      </c>
      <c r="B1" s="813"/>
      <c r="C1" s="813"/>
      <c r="D1" s="813"/>
      <c r="E1" s="813"/>
      <c r="F1" s="813"/>
      <c r="G1" s="813"/>
      <c r="H1" s="813"/>
      <c r="I1" s="813"/>
      <c r="J1" s="813"/>
      <c r="K1" s="813"/>
      <c r="L1" s="813"/>
      <c r="M1" s="813"/>
      <c r="N1" s="813"/>
      <c r="O1" s="813"/>
      <c r="P1" s="813"/>
      <c r="Q1" s="813"/>
      <c r="R1" s="813"/>
      <c r="S1" s="813"/>
      <c r="T1" s="813"/>
      <c r="U1" s="813"/>
      <c r="V1" s="813"/>
      <c r="W1" s="813"/>
      <c r="X1" s="813"/>
      <c r="Y1" s="813"/>
      <c r="Z1" s="813"/>
      <c r="AA1" s="813"/>
      <c r="AB1" s="813"/>
      <c r="AC1" s="813"/>
      <c r="AD1" s="813"/>
      <c r="AE1" s="813"/>
      <c r="AF1" s="813"/>
      <c r="AG1" s="813"/>
      <c r="AH1" s="813"/>
      <c r="AI1" s="813"/>
      <c r="AJ1" s="813"/>
      <c r="AK1" s="813"/>
      <c r="AL1" s="813"/>
      <c r="AM1" s="813"/>
      <c r="AN1" s="813"/>
      <c r="AO1" s="813"/>
      <c r="AP1" s="813"/>
      <c r="AQ1" s="813"/>
      <c r="AR1" s="813"/>
    </row>
    <row r="2" customHeight="true" ht="13.5">
      <c r="A2" s="814"/>
      <c r="B2" s="814"/>
      <c r="C2" s="814"/>
      <c r="D2" s="814"/>
      <c r="E2" s="814"/>
      <c r="F2" s="814"/>
      <c r="G2" s="814"/>
      <c r="H2" s="814"/>
      <c r="I2" s="814"/>
      <c r="J2" s="814"/>
      <c r="K2" s="814"/>
      <c r="L2" s="814"/>
      <c r="M2" s="814"/>
      <c r="N2" s="814"/>
      <c r="O2" s="814"/>
      <c r="P2" s="814"/>
      <c r="Q2" s="814"/>
      <c r="R2" s="814"/>
      <c r="S2" s="814"/>
      <c r="T2" s="814"/>
      <c r="U2" s="814"/>
      <c r="V2" s="814"/>
      <c r="W2" s="814"/>
      <c r="X2" s="814"/>
      <c r="Y2" s="814"/>
      <c r="Z2" s="814"/>
      <c r="AA2" s="814"/>
      <c r="AB2" s="814"/>
      <c r="AC2" s="814"/>
      <c r="AD2" s="814"/>
      <c r="AE2" s="814"/>
      <c r="AF2" s="814"/>
      <c r="AG2" s="814"/>
      <c r="AH2" s="814"/>
      <c r="AI2" s="814"/>
      <c r="AJ2" s="814"/>
      <c r="AK2" s="814"/>
      <c r="AL2" s="814"/>
      <c r="AM2" s="814"/>
      <c r="AN2" s="814"/>
      <c r="AO2" s="814"/>
      <c r="AP2" s="814"/>
      <c r="AQ2" s="814"/>
      <c r="AR2" s="814"/>
    </row>
    <row r="3" customHeight="true" ht="30.0">
      <c r="A3" s="815" t="s">
        <v>2</v>
      </c>
      <c r="B3" s="816" t="s">
        <v>3</v>
      </c>
      <c r="C3" s="817"/>
      <c r="D3" s="818" t="n">
        <v>2020.0</v>
      </c>
      <c r="E3" s="818"/>
      <c r="F3" s="819"/>
      <c r="G3" s="819"/>
      <c r="H3" s="819"/>
      <c r="I3" s="820"/>
      <c r="J3" s="820"/>
      <c r="K3" s="820"/>
      <c r="L3" s="820"/>
      <c r="M3" s="820"/>
      <c r="N3" s="820"/>
      <c r="O3" s="820"/>
      <c r="P3" s="820"/>
      <c r="Q3" s="820"/>
      <c r="R3" s="820"/>
      <c r="S3" s="820"/>
      <c r="T3" s="820"/>
      <c r="U3" s="820"/>
      <c r="V3" s="820"/>
      <c r="W3" s="820"/>
      <c r="X3" s="820"/>
      <c r="Y3" s="820"/>
      <c r="Z3" s="820"/>
      <c r="AA3" s="820"/>
      <c r="AB3" s="820"/>
      <c r="AC3" s="820"/>
      <c r="AD3" s="820"/>
      <c r="AE3" s="820"/>
      <c r="AF3" s="820"/>
      <c r="AG3" s="820"/>
      <c r="AH3" s="820"/>
      <c r="AI3" s="820"/>
      <c r="AJ3" s="820"/>
      <c r="AK3" s="820"/>
      <c r="AL3" s="820"/>
      <c r="AM3" s="820"/>
      <c r="AN3" s="820"/>
      <c r="AO3" s="820"/>
      <c r="AP3" s="820"/>
      <c r="AQ3" s="820"/>
      <c r="AR3" s="820"/>
    </row>
    <row r="4" customHeight="true" ht="30.0">
      <c r="A4" s="815" t="s">
        <v>5</v>
      </c>
      <c r="B4" s="821" t="n">
        <v>14101.0</v>
      </c>
      <c r="C4" s="822"/>
      <c r="D4" s="823" t="s">
        <v>7</v>
      </c>
      <c r="E4" s="823"/>
      <c r="F4" s="820"/>
      <c r="G4" s="820"/>
      <c r="H4" s="820"/>
      <c r="I4" s="820"/>
      <c r="J4" s="820"/>
      <c r="K4" s="820"/>
      <c r="L4" s="820"/>
      <c r="M4" s="820"/>
      <c r="N4" s="820"/>
      <c r="O4" s="820"/>
      <c r="P4" s="820"/>
      <c r="Q4" s="820"/>
      <c r="R4" s="820"/>
      <c r="S4" s="820"/>
      <c r="T4" s="820"/>
      <c r="U4" s="820"/>
      <c r="V4" s="820"/>
      <c r="W4" s="820"/>
      <c r="X4" s="820"/>
      <c r="Y4" s="820"/>
      <c r="Z4" s="820"/>
      <c r="AA4" s="820"/>
      <c r="AB4" s="820"/>
      <c r="AC4" s="820"/>
      <c r="AD4" s="820"/>
      <c r="AE4" s="820"/>
      <c r="AF4" s="820"/>
      <c r="AG4" s="820"/>
      <c r="AH4" s="820"/>
      <c r="AI4" s="820"/>
      <c r="AJ4" s="820"/>
      <c r="AK4" s="820"/>
      <c r="AL4" s="820"/>
      <c r="AM4" s="820"/>
      <c r="AN4" s="820"/>
      <c r="AO4" s="820"/>
      <c r="AP4" s="820"/>
      <c r="AQ4" s="820"/>
      <c r="AR4" s="820"/>
    </row>
    <row r="5" customHeight="true" ht="13.5">
      <c r="A5" s="814"/>
      <c r="B5" s="814"/>
      <c r="C5" s="814"/>
      <c r="D5" s="814"/>
      <c r="E5" s="814"/>
      <c r="F5" s="814"/>
      <c r="G5" s="814"/>
      <c r="H5" s="814"/>
      <c r="I5" s="814"/>
      <c r="J5" s="814"/>
      <c r="K5" s="814"/>
      <c r="L5" s="814"/>
      <c r="M5" s="814"/>
      <c r="N5" s="814"/>
      <c r="O5" s="814"/>
      <c r="P5" s="814"/>
      <c r="Q5" s="814"/>
      <c r="R5" s="814"/>
      <c r="S5" s="814"/>
      <c r="T5" s="814"/>
      <c r="U5" s="814"/>
      <c r="V5" s="814"/>
      <c r="W5" s="814"/>
      <c r="X5" s="814"/>
      <c r="Y5" s="814"/>
      <c r="Z5" s="814"/>
      <c r="AA5" s="814"/>
      <c r="AB5" s="814"/>
      <c r="AC5" s="814"/>
      <c r="AD5" s="814"/>
      <c r="AE5" s="814"/>
      <c r="AF5" s="814"/>
      <c r="AG5" s="814"/>
      <c r="AH5" s="814"/>
      <c r="AI5" s="814"/>
      <c r="AJ5" s="814"/>
      <c r="AK5" s="814"/>
      <c r="AL5" s="814"/>
      <c r="AM5" s="814"/>
      <c r="AN5" s="814"/>
      <c r="AO5" s="814"/>
      <c r="AP5" s="814"/>
      <c r="AQ5" s="814"/>
      <c r="AR5" s="814"/>
    </row>
    <row r="6" customHeight="true" ht="40.5">
      <c r="A6" s="824" t="s">
        <v>58</v>
      </c>
      <c r="B6" s="825"/>
      <c r="C6" s="826"/>
      <c r="D6" s="827" t="s">
        <v>59</v>
      </c>
      <c r="E6" s="828"/>
      <c r="F6" s="827" t="s">
        <v>60</v>
      </c>
      <c r="G6" s="828"/>
      <c r="H6" s="827" t="s">
        <v>61</v>
      </c>
      <c r="I6" s="828"/>
      <c r="J6" s="827" t="s">
        <v>62</v>
      </c>
      <c r="K6" s="828"/>
      <c r="L6" s="827" t="s">
        <v>63</v>
      </c>
      <c r="M6" s="828"/>
      <c r="N6" s="827" t="s">
        <v>64</v>
      </c>
      <c r="O6" s="828"/>
      <c r="P6" s="827" t="s">
        <v>65</v>
      </c>
      <c r="Q6" s="828"/>
      <c r="R6" s="827" t="s">
        <v>65</v>
      </c>
      <c r="S6" s="828"/>
      <c r="T6" s="827" t="s">
        <v>66</v>
      </c>
      <c r="U6" s="828"/>
      <c r="V6" s="827" t="s">
        <v>67</v>
      </c>
      <c r="W6" s="828"/>
      <c r="X6" s="827" t="s">
        <v>68</v>
      </c>
      <c r="Y6" s="829"/>
      <c r="Z6" s="827" t="s">
        <v>69</v>
      </c>
      <c r="AA6" s="828"/>
      <c r="AB6" s="827" t="s">
        <v>70</v>
      </c>
      <c r="AC6" s="829"/>
      <c r="AD6" s="829"/>
      <c r="AE6" s="830" t="s">
        <v>71</v>
      </c>
      <c r="AF6" s="827"/>
      <c r="AG6" s="831" t="s">
        <v>72</v>
      </c>
      <c r="AH6" s="829"/>
      <c r="AI6" s="829"/>
      <c r="AJ6" s="829"/>
      <c r="AK6" s="829"/>
      <c r="AL6" s="829"/>
      <c r="AM6" s="829"/>
      <c r="AN6" s="829"/>
      <c r="AO6" s="829"/>
      <c r="AP6" s="829"/>
      <c r="AQ6" s="829"/>
      <c r="AR6" s="829"/>
    </row>
    <row r="7" customHeight="true" ht="30.0">
      <c r="A7" s="832"/>
      <c r="B7" s="833"/>
      <c r="C7" s="834"/>
      <c r="D7" s="835" t="s">
        <v>73</v>
      </c>
      <c r="E7" s="835" t="s">
        <v>74</v>
      </c>
      <c r="F7" s="835" t="s">
        <v>73</v>
      </c>
      <c r="G7" s="835" t="s">
        <v>74</v>
      </c>
      <c r="H7" s="835" t="s">
        <v>73</v>
      </c>
      <c r="I7" s="835" t="s">
        <v>74</v>
      </c>
      <c r="J7" s="835" t="s">
        <v>73</v>
      </c>
      <c r="K7" s="835" t="s">
        <v>74</v>
      </c>
      <c r="L7" s="835" t="s">
        <v>73</v>
      </c>
      <c r="M7" s="835" t="s">
        <v>74</v>
      </c>
      <c r="N7" s="835" t="s">
        <v>73</v>
      </c>
      <c r="O7" s="835" t="s">
        <v>74</v>
      </c>
      <c r="P7" s="835" t="s">
        <v>73</v>
      </c>
      <c r="Q7" s="835" t="s">
        <v>74</v>
      </c>
      <c r="R7" s="835" t="s">
        <v>73</v>
      </c>
      <c r="S7" s="835" t="s">
        <v>74</v>
      </c>
      <c r="T7" s="835" t="s">
        <v>73</v>
      </c>
      <c r="U7" s="835" t="s">
        <v>74</v>
      </c>
      <c r="V7" s="835" t="s">
        <v>73</v>
      </c>
      <c r="W7" s="835" t="s">
        <v>74</v>
      </c>
      <c r="X7" s="835" t="s">
        <v>73</v>
      </c>
      <c r="Y7" s="835" t="s">
        <v>74</v>
      </c>
      <c r="Z7" s="835" t="s">
        <v>73</v>
      </c>
      <c r="AA7" s="835" t="s">
        <v>74</v>
      </c>
      <c r="AB7" s="835" t="s">
        <v>73</v>
      </c>
      <c r="AC7" s="835" t="s">
        <v>74</v>
      </c>
      <c r="AD7" s="824" t="s">
        <v>75</v>
      </c>
      <c r="AE7" s="830" t="s">
        <v>76</v>
      </c>
      <c r="AF7" s="827" t="s">
        <v>77</v>
      </c>
      <c r="AG7" s="836" t="s">
        <v>78</v>
      </c>
      <c r="AH7" s="837" t="s">
        <v>79</v>
      </c>
      <c r="AI7" s="837"/>
      <c r="AJ7" s="837"/>
      <c r="AK7" s="838"/>
      <c r="AL7" s="839" t="s">
        <v>80</v>
      </c>
      <c r="AM7" s="837"/>
      <c r="AN7" s="837"/>
      <c r="AO7" s="838"/>
      <c r="AP7" s="840" t="s">
        <v>81</v>
      </c>
      <c r="AQ7" s="840" t="s">
        <v>82</v>
      </c>
      <c r="AR7" s="832" t="s">
        <v>20</v>
      </c>
    </row>
    <row r="8" customHeight="true" ht="40.5">
      <c r="A8" s="839"/>
      <c r="B8" s="837"/>
      <c r="C8" s="838"/>
      <c r="D8" s="841"/>
      <c r="E8" s="841"/>
      <c r="F8" s="841"/>
      <c r="G8" s="841"/>
      <c r="H8" s="841"/>
      <c r="I8" s="841"/>
      <c r="J8" s="841"/>
      <c r="K8" s="841"/>
      <c r="L8" s="841"/>
      <c r="M8" s="841"/>
      <c r="N8" s="841"/>
      <c r="O8" s="841"/>
      <c r="P8" s="841"/>
      <c r="Q8" s="841"/>
      <c r="R8" s="841"/>
      <c r="S8" s="841"/>
      <c r="T8" s="841"/>
      <c r="U8" s="841"/>
      <c r="V8" s="841"/>
      <c r="W8" s="841"/>
      <c r="X8" s="841"/>
      <c r="Y8" s="841"/>
      <c r="Z8" s="841"/>
      <c r="AA8" s="841"/>
      <c r="AB8" s="841"/>
      <c r="AC8" s="841"/>
      <c r="AD8" s="832"/>
      <c r="AE8" s="830"/>
      <c r="AF8" s="827"/>
      <c r="AG8" s="842"/>
      <c r="AH8" s="828" t="s">
        <v>83</v>
      </c>
      <c r="AI8" s="830" t="s">
        <v>84</v>
      </c>
      <c r="AJ8" s="830" t="s">
        <v>85</v>
      </c>
      <c r="AK8" s="830" t="s">
        <v>86</v>
      </c>
      <c r="AL8" s="830" t="s">
        <v>87</v>
      </c>
      <c r="AM8" s="830" t="s">
        <v>84</v>
      </c>
      <c r="AN8" s="830" t="s">
        <v>85</v>
      </c>
      <c r="AO8" s="830" t="s">
        <v>86</v>
      </c>
      <c r="AP8" s="841"/>
      <c r="AQ8" s="841"/>
      <c r="AR8" s="839"/>
    </row>
    <row r="9" customHeight="true" ht="19.5">
      <c r="A9" s="843" t="s">
        <v>88</v>
      </c>
      <c r="B9" s="844" t="s">
        <v>25</v>
      </c>
      <c r="C9" s="845" t="n">
        <v>13.0</v>
      </c>
      <c r="D9" s="846" t="n">
        <v>143.0</v>
      </c>
      <c r="E9" s="847" t="n">
        <v>548.0</v>
      </c>
      <c r="F9" s="848" t="n">
        <v>82.0</v>
      </c>
      <c r="G9" s="849" t="n">
        <v>15.0</v>
      </c>
      <c r="H9" s="850" t="n">
        <v>0.0</v>
      </c>
      <c r="I9" s="851" t="n">
        <v>0.0</v>
      </c>
      <c r="J9" s="852" t="n">
        <v>0.0</v>
      </c>
      <c r="K9" s="852" t="n">
        <v>0.0</v>
      </c>
      <c r="L9" s="852" t="n">
        <v>0.0</v>
      </c>
      <c r="M9" s="852" t="n">
        <v>0.0</v>
      </c>
      <c r="N9" s="852" t="n">
        <v>0.0</v>
      </c>
      <c r="O9" s="852" t="n">
        <v>0.0</v>
      </c>
      <c r="P9" s="852" t="n">
        <v>0.0</v>
      </c>
      <c r="Q9" s="852" t="n">
        <v>0.0</v>
      </c>
      <c r="R9" s="852" t="n">
        <v>0.0</v>
      </c>
      <c r="S9" s="852" t="n">
        <v>0.0</v>
      </c>
      <c r="T9" s="853" t="n">
        <v>0.0</v>
      </c>
      <c r="U9" s="854" t="n">
        <v>0.0</v>
      </c>
      <c r="V9" s="855" t="n">
        <v>0.0</v>
      </c>
      <c r="W9" s="856" t="n">
        <v>0.0</v>
      </c>
      <c r="X9" s="857">
        <f>D9+F9+T9+V9+H9+J9+L9+N9+P9+R9</f>
      </c>
      <c r="Y9" s="857">
        <f>E9+G9+U9+W9+I9+K9+M9+O9+Q9+S9</f>
      </c>
      <c r="Z9" s="858" t="n">
        <v>1.0</v>
      </c>
      <c r="AA9" s="859" t="n">
        <v>23.0</v>
      </c>
      <c r="AB9" s="860">
        <f>X9+Z9</f>
      </c>
      <c r="AC9" s="860">
        <f>Y9+AA9</f>
      </c>
      <c r="AD9" s="852" t="n">
        <v>0.0</v>
      </c>
      <c r="AE9" s="861">
        <f>AB9-AF9</f>
      </c>
      <c r="AF9" s="862" t="n">
        <v>0.0</v>
      </c>
      <c r="AG9" s="863" t="n">
        <v>187.0</v>
      </c>
      <c r="AH9" s="864" t="n">
        <v>8.0</v>
      </c>
      <c r="AI9" s="865" t="n">
        <v>12.0</v>
      </c>
      <c r="AJ9" s="866" t="s">
        <v>89</v>
      </c>
      <c r="AK9" s="867" t="s">
        <v>89</v>
      </c>
      <c r="AL9" s="868" t="n">
        <v>5.0</v>
      </c>
      <c r="AM9" s="869" t="n">
        <v>1.0</v>
      </c>
      <c r="AN9" s="870" t="s">
        <v>89</v>
      </c>
      <c r="AO9" s="871" t="s">
        <v>89</v>
      </c>
      <c r="AP9" s="872" t="n">
        <v>10.0</v>
      </c>
      <c r="AQ9" s="873" t="n">
        <v>3.0</v>
      </c>
      <c r="AR9" s="874">
        <f>SUM(AG9:AQ9)</f>
      </c>
    </row>
    <row r="10" customHeight="true" ht="19.5">
      <c r="A10" s="875"/>
      <c r="B10" s="876"/>
      <c r="C10" s="877" t="n">
        <v>12.0</v>
      </c>
      <c r="D10" s="878" t="n">
        <v>4.0</v>
      </c>
      <c r="E10" s="879" t="n">
        <v>0.0</v>
      </c>
      <c r="F10" s="880" t="n">
        <v>8.0</v>
      </c>
      <c r="G10" s="881" t="n">
        <v>2.0</v>
      </c>
      <c r="H10" s="882" t="n">
        <v>0.0</v>
      </c>
      <c r="I10" s="883" t="n">
        <v>0.0</v>
      </c>
      <c r="J10" s="884" t="n">
        <v>0.0</v>
      </c>
      <c r="K10" s="884" t="n">
        <v>0.0</v>
      </c>
      <c r="L10" s="884" t="n">
        <v>0.0</v>
      </c>
      <c r="M10" s="884" t="n">
        <v>0.0</v>
      </c>
      <c r="N10" s="884" t="n">
        <v>0.0</v>
      </c>
      <c r="O10" s="884" t="n">
        <v>0.0</v>
      </c>
      <c r="P10" s="884" t="n">
        <v>0.0</v>
      </c>
      <c r="Q10" s="884" t="n">
        <v>0.0</v>
      </c>
      <c r="R10" s="884" t="n">
        <v>0.0</v>
      </c>
      <c r="S10" s="884" t="n">
        <v>0.0</v>
      </c>
      <c r="T10" s="885" t="n">
        <v>0.0</v>
      </c>
      <c r="U10" s="886" t="n">
        <v>0.0</v>
      </c>
      <c r="V10" s="887" t="n">
        <v>0.0</v>
      </c>
      <c r="W10" s="888" t="n">
        <v>0.0</v>
      </c>
      <c r="X10" s="889">
        <f>D10+F10+T10+V10+H10+J10+L10+N10+P10+R10</f>
      </c>
      <c r="Y10" s="889">
        <f>E10+G10+U10+W10+I10+K10+M10+O10+Q10+S10</f>
      </c>
      <c r="Z10" s="890" t="n">
        <v>0.0</v>
      </c>
      <c r="AA10" s="891" t="n">
        <v>0.0</v>
      </c>
      <c r="AB10" s="892">
        <f>X10+Z10</f>
      </c>
      <c r="AC10" s="892">
        <f>Y10+AA10</f>
      </c>
      <c r="AD10" s="884" t="n">
        <v>0.0</v>
      </c>
      <c r="AE10" s="861">
        <f>AB10-AF10</f>
      </c>
      <c r="AF10" s="862" t="n">
        <v>0.0</v>
      </c>
      <c r="AG10" s="893" t="n">
        <v>3.0</v>
      </c>
      <c r="AH10" s="894" t="n">
        <v>2.0</v>
      </c>
      <c r="AI10" s="895" t="n">
        <v>2.0</v>
      </c>
      <c r="AJ10" s="896" t="s">
        <v>89</v>
      </c>
      <c r="AK10" s="897" t="s">
        <v>89</v>
      </c>
      <c r="AL10" s="898" t="n">
        <v>1.0</v>
      </c>
      <c r="AM10" s="899" t="s">
        <v>89</v>
      </c>
      <c r="AN10" s="900" t="s">
        <v>89</v>
      </c>
      <c r="AO10" s="901" t="s">
        <v>89</v>
      </c>
      <c r="AP10" s="902" t="n">
        <v>4.0</v>
      </c>
      <c r="AQ10" s="903" t="s">
        <v>89</v>
      </c>
      <c r="AR10" s="904">
        <f>SUM(AG10:AQ10)</f>
      </c>
    </row>
    <row r="11" customHeight="true" ht="19.5">
      <c r="A11" s="875"/>
      <c r="B11" s="905"/>
      <c r="C11" s="906" t="n">
        <v>11.0</v>
      </c>
      <c r="D11" s="907" t="n">
        <v>3.0</v>
      </c>
      <c r="E11" s="908" t="n">
        <v>0.0</v>
      </c>
      <c r="F11" s="909" t="n">
        <v>10.0</v>
      </c>
      <c r="G11" s="910" t="n">
        <v>6.0</v>
      </c>
      <c r="H11" s="911" t="n">
        <v>0.0</v>
      </c>
      <c r="I11" s="912" t="n">
        <v>0.0</v>
      </c>
      <c r="J11" s="913" t="n">
        <v>0.0</v>
      </c>
      <c r="K11" s="914" t="n">
        <v>0.0</v>
      </c>
      <c r="L11" s="913" t="n">
        <v>0.0</v>
      </c>
      <c r="M11" s="914" t="n">
        <v>0.0</v>
      </c>
      <c r="N11" s="913" t="n">
        <v>0.0</v>
      </c>
      <c r="O11" s="914" t="n">
        <v>0.0</v>
      </c>
      <c r="P11" s="913" t="n">
        <v>0.0</v>
      </c>
      <c r="Q11" s="914" t="n">
        <v>0.0</v>
      </c>
      <c r="R11" s="913" t="n">
        <v>0.0</v>
      </c>
      <c r="S11" s="914" t="n">
        <v>0.0</v>
      </c>
      <c r="T11" s="915" t="n">
        <v>0.0</v>
      </c>
      <c r="U11" s="916" t="n">
        <v>0.0</v>
      </c>
      <c r="V11" s="917" t="n">
        <v>0.0</v>
      </c>
      <c r="W11" s="918" t="n">
        <v>0.0</v>
      </c>
      <c r="X11" s="919">
        <f>D11+F11+T11+V11+H11+J11+L11+N11+P11+R11</f>
      </c>
      <c r="Y11" s="919">
        <f>E11+G11+U11+W11+I11+K11+M11+O11+Q11+S11</f>
      </c>
      <c r="Z11" s="920" t="n">
        <v>0.0</v>
      </c>
      <c r="AA11" s="921" t="n">
        <v>0.0</v>
      </c>
      <c r="AB11" s="922">
        <f>X11+Z11</f>
      </c>
      <c r="AC11" s="922">
        <f>Y11+AA11</f>
      </c>
      <c r="AD11" s="914" t="n">
        <v>0.0</v>
      </c>
      <c r="AE11" s="923">
        <f>AB11-AF11</f>
      </c>
      <c r="AF11" s="924" t="n">
        <v>0.0</v>
      </c>
      <c r="AG11" s="925" t="n">
        <v>6.0</v>
      </c>
      <c r="AH11" s="926" t="s">
        <v>89</v>
      </c>
      <c r="AI11" s="927" t="n">
        <v>3.0</v>
      </c>
      <c r="AJ11" s="928" t="s">
        <v>89</v>
      </c>
      <c r="AK11" s="929" t="s">
        <v>89</v>
      </c>
      <c r="AL11" s="930" t="n">
        <v>1.0</v>
      </c>
      <c r="AM11" s="931" t="s">
        <v>89</v>
      </c>
      <c r="AN11" s="932" t="s">
        <v>89</v>
      </c>
      <c r="AO11" s="933" t="s">
        <v>89</v>
      </c>
      <c r="AP11" s="934" t="n">
        <v>3.0</v>
      </c>
      <c r="AQ11" s="935" t="s">
        <v>89</v>
      </c>
      <c r="AR11" s="936">
        <f>SUM(AG11:AQ11)</f>
      </c>
    </row>
    <row r="12" customHeight="true" ht="19.5">
      <c r="A12" s="875"/>
      <c r="B12" s="937" t="s">
        <v>26</v>
      </c>
      <c r="C12" s="938" t="n">
        <v>10.0</v>
      </c>
      <c r="D12" s="939" t="n">
        <v>2.0</v>
      </c>
      <c r="E12" s="940" t="n">
        <v>0.0</v>
      </c>
      <c r="F12" s="941" t="n">
        <v>9.0</v>
      </c>
      <c r="G12" s="942" t="n">
        <v>10.0</v>
      </c>
      <c r="H12" s="943" t="n">
        <v>0.0</v>
      </c>
      <c r="I12" s="944" t="n">
        <v>0.0</v>
      </c>
      <c r="J12" s="945" t="n">
        <v>0.0</v>
      </c>
      <c r="K12" s="945" t="n">
        <v>0.0</v>
      </c>
      <c r="L12" s="945" t="n">
        <v>0.0</v>
      </c>
      <c r="M12" s="945" t="n">
        <v>0.0</v>
      </c>
      <c r="N12" s="945" t="n">
        <v>0.0</v>
      </c>
      <c r="O12" s="945" t="n">
        <v>0.0</v>
      </c>
      <c r="P12" s="945" t="n">
        <v>0.0</v>
      </c>
      <c r="Q12" s="945" t="n">
        <v>0.0</v>
      </c>
      <c r="R12" s="945" t="n">
        <v>0.0</v>
      </c>
      <c r="S12" s="945" t="n">
        <v>0.0</v>
      </c>
      <c r="T12" s="946" t="n">
        <v>0.0</v>
      </c>
      <c r="U12" s="947" t="n">
        <v>0.0</v>
      </c>
      <c r="V12" s="948" t="n">
        <v>0.0</v>
      </c>
      <c r="W12" s="949" t="n">
        <v>0.0</v>
      </c>
      <c r="X12" s="950">
        <f>D12+F12+T12+V12+H12+J12+L12+N12+P12+R12</f>
      </c>
      <c r="Y12" s="950">
        <f>E12+G12+U12+W12+I12+K12+M12+O12+Q12+S12</f>
      </c>
      <c r="Z12" s="951" t="n">
        <v>0.0</v>
      </c>
      <c r="AA12" s="952" t="n">
        <v>0.0</v>
      </c>
      <c r="AB12" s="953">
        <f>X12+Z12</f>
      </c>
      <c r="AC12" s="953">
        <f>Y12+AA12</f>
      </c>
      <c r="AD12" s="945" t="n">
        <v>0.0</v>
      </c>
      <c r="AE12" s="954">
        <f>AB12-AF12</f>
      </c>
      <c r="AF12" s="955" t="n">
        <v>0.0</v>
      </c>
      <c r="AG12" s="956" t="n">
        <v>7.0</v>
      </c>
      <c r="AH12" s="957" t="n">
        <v>1.0</v>
      </c>
      <c r="AI12" s="958" t="n">
        <v>1.0</v>
      </c>
      <c r="AJ12" s="959" t="s">
        <v>89</v>
      </c>
      <c r="AK12" s="960" t="s">
        <v>89</v>
      </c>
      <c r="AL12" s="961" t="n">
        <v>1.0</v>
      </c>
      <c r="AM12" s="962" t="s">
        <v>89</v>
      </c>
      <c r="AN12" s="963" t="s">
        <v>89</v>
      </c>
      <c r="AO12" s="964" t="s">
        <v>89</v>
      </c>
      <c r="AP12" s="965" t="n">
        <v>1.0</v>
      </c>
      <c r="AQ12" s="966" t="s">
        <v>89</v>
      </c>
      <c r="AR12" s="967">
        <f>SUM(AG12:AQ12)</f>
      </c>
    </row>
    <row r="13" customHeight="true" ht="19.5">
      <c r="A13" s="875"/>
      <c r="B13" s="876"/>
      <c r="C13" s="877" t="n">
        <v>9.0</v>
      </c>
      <c r="D13" s="968" t="n">
        <v>5.0</v>
      </c>
      <c r="E13" s="969" t="n">
        <v>0.0</v>
      </c>
      <c r="F13" s="970" t="n">
        <v>2.0</v>
      </c>
      <c r="G13" s="971" t="n">
        <v>9.0</v>
      </c>
      <c r="H13" s="972" t="n">
        <v>0.0</v>
      </c>
      <c r="I13" s="973" t="n">
        <v>0.0</v>
      </c>
      <c r="J13" s="884" t="n">
        <v>0.0</v>
      </c>
      <c r="K13" s="884" t="n">
        <v>0.0</v>
      </c>
      <c r="L13" s="884" t="n">
        <v>0.0</v>
      </c>
      <c r="M13" s="884" t="n">
        <v>0.0</v>
      </c>
      <c r="N13" s="884" t="n">
        <v>0.0</v>
      </c>
      <c r="O13" s="884" t="n">
        <v>0.0</v>
      </c>
      <c r="P13" s="884" t="n">
        <v>0.0</v>
      </c>
      <c r="Q13" s="884" t="n">
        <v>0.0</v>
      </c>
      <c r="R13" s="884" t="n">
        <v>0.0</v>
      </c>
      <c r="S13" s="884" t="n">
        <v>0.0</v>
      </c>
      <c r="T13" s="974" t="n">
        <v>0.0</v>
      </c>
      <c r="U13" s="975" t="n">
        <v>0.0</v>
      </c>
      <c r="V13" s="976" t="n">
        <v>0.0</v>
      </c>
      <c r="W13" s="977" t="n">
        <v>0.0</v>
      </c>
      <c r="X13" s="889">
        <f>D13+F13+T13+V13+H13+J13+L13+N13+P13+R13</f>
      </c>
      <c r="Y13" s="889">
        <f>E13+G13+U13+W13+I13+K13+M13+O13+Q13+S13</f>
      </c>
      <c r="Z13" s="978" t="n">
        <v>0.0</v>
      </c>
      <c r="AA13" s="979" t="n">
        <v>0.0</v>
      </c>
      <c r="AB13" s="892">
        <f>X13+Z13</f>
      </c>
      <c r="AC13" s="892">
        <f>Y13+AA13</f>
      </c>
      <c r="AD13" s="884" t="n">
        <v>0.0</v>
      </c>
      <c r="AE13" s="861">
        <f>AB13-AF13</f>
      </c>
      <c r="AF13" s="862" t="n">
        <v>0.0</v>
      </c>
      <c r="AG13" s="980" t="n">
        <v>5.0</v>
      </c>
      <c r="AH13" s="981" t="s">
        <v>89</v>
      </c>
      <c r="AI13" s="982" t="n">
        <v>1.0</v>
      </c>
      <c r="AJ13" s="983" t="s">
        <v>89</v>
      </c>
      <c r="AK13" s="984" t="s">
        <v>89</v>
      </c>
      <c r="AL13" s="985" t="s">
        <v>89</v>
      </c>
      <c r="AM13" s="986" t="s">
        <v>89</v>
      </c>
      <c r="AN13" s="987" t="s">
        <v>89</v>
      </c>
      <c r="AO13" s="988" t="s">
        <v>89</v>
      </c>
      <c r="AP13" s="989" t="n">
        <v>1.0</v>
      </c>
      <c r="AQ13" s="990" t="s">
        <v>89</v>
      </c>
      <c r="AR13" s="904">
        <f>SUM(AG13:AQ13)</f>
      </c>
    </row>
    <row r="14" customHeight="true" ht="19.5">
      <c r="A14" s="875"/>
      <c r="B14" s="876"/>
      <c r="C14" s="877" t="n">
        <v>8.0</v>
      </c>
      <c r="D14" s="991" t="n">
        <v>6.0</v>
      </c>
      <c r="E14" s="992" t="n">
        <v>3.0</v>
      </c>
      <c r="F14" s="993" t="n">
        <v>3.0</v>
      </c>
      <c r="G14" s="994" t="n">
        <v>0.0</v>
      </c>
      <c r="H14" s="995" t="n">
        <v>0.0</v>
      </c>
      <c r="I14" s="996" t="n">
        <v>0.0</v>
      </c>
      <c r="J14" s="884" t="n">
        <v>0.0</v>
      </c>
      <c r="K14" s="884" t="n">
        <v>0.0</v>
      </c>
      <c r="L14" s="884" t="n">
        <v>0.0</v>
      </c>
      <c r="M14" s="884" t="n">
        <v>0.0</v>
      </c>
      <c r="N14" s="884" t="n">
        <v>0.0</v>
      </c>
      <c r="O14" s="884" t="n">
        <v>0.0</v>
      </c>
      <c r="P14" s="884" t="n">
        <v>0.0</v>
      </c>
      <c r="Q14" s="884" t="n">
        <v>0.0</v>
      </c>
      <c r="R14" s="884" t="n">
        <v>0.0</v>
      </c>
      <c r="S14" s="884" t="n">
        <v>0.0</v>
      </c>
      <c r="T14" s="997" t="n">
        <v>0.0</v>
      </c>
      <c r="U14" s="998" t="n">
        <v>0.0</v>
      </c>
      <c r="V14" s="999" t="n">
        <v>0.0</v>
      </c>
      <c r="W14" s="1000" t="n">
        <v>0.0</v>
      </c>
      <c r="X14" s="889">
        <f>D14+F14+T14+V14+H14+J14+L14+N14+P14+R14</f>
      </c>
      <c r="Y14" s="889">
        <f>E14+G14+U14+W14+I14+K14+M14+O14+Q14+S14</f>
      </c>
      <c r="Z14" s="1001" t="n">
        <v>0.0</v>
      </c>
      <c r="AA14" s="1002" t="n">
        <v>0.0</v>
      </c>
      <c r="AB14" s="892">
        <f>X14+Z14</f>
      </c>
      <c r="AC14" s="892">
        <f>Y14+AA14</f>
      </c>
      <c r="AD14" s="884" t="n">
        <v>0.0</v>
      </c>
      <c r="AE14" s="861">
        <f>AB14-AF14</f>
      </c>
      <c r="AF14" s="862" t="n">
        <v>0.0</v>
      </c>
      <c r="AG14" s="1003" t="n">
        <v>9.0</v>
      </c>
      <c r="AH14" s="1004" t="s">
        <v>89</v>
      </c>
      <c r="AI14" s="1005" t="s">
        <v>89</v>
      </c>
      <c r="AJ14" s="1006" t="s">
        <v>89</v>
      </c>
      <c r="AK14" s="1007" t="s">
        <v>89</v>
      </c>
      <c r="AL14" s="1008" t="s">
        <v>89</v>
      </c>
      <c r="AM14" s="1009" t="s">
        <v>89</v>
      </c>
      <c r="AN14" s="1010" t="s">
        <v>89</v>
      </c>
      <c r="AO14" s="1011" t="s">
        <v>89</v>
      </c>
      <c r="AP14" s="1012" t="s">
        <v>89</v>
      </c>
      <c r="AQ14" s="1013" t="s">
        <v>89</v>
      </c>
      <c r="AR14" s="904">
        <f>SUM(AG14:AQ14)</f>
      </c>
    </row>
    <row r="15" customHeight="true" ht="19.5">
      <c r="A15" s="875"/>
      <c r="B15" s="876"/>
      <c r="C15" s="877" t="n">
        <v>7.0</v>
      </c>
      <c r="D15" s="1014" t="n">
        <v>9.0</v>
      </c>
      <c r="E15" s="1015" t="n">
        <v>1.0</v>
      </c>
      <c r="F15" s="1016" t="n">
        <v>2.0</v>
      </c>
      <c r="G15" s="1017" t="n">
        <v>0.0</v>
      </c>
      <c r="H15" s="1018" t="n">
        <v>0.0</v>
      </c>
      <c r="I15" s="1019" t="n">
        <v>0.0</v>
      </c>
      <c r="J15" s="884" t="n">
        <v>0.0</v>
      </c>
      <c r="K15" s="884" t="n">
        <v>0.0</v>
      </c>
      <c r="L15" s="884" t="n">
        <v>0.0</v>
      </c>
      <c r="M15" s="884" t="n">
        <v>0.0</v>
      </c>
      <c r="N15" s="884" t="n">
        <v>0.0</v>
      </c>
      <c r="O15" s="884" t="n">
        <v>0.0</v>
      </c>
      <c r="P15" s="884" t="n">
        <v>0.0</v>
      </c>
      <c r="Q15" s="884" t="n">
        <v>0.0</v>
      </c>
      <c r="R15" s="884" t="n">
        <v>0.0</v>
      </c>
      <c r="S15" s="884" t="n">
        <v>0.0</v>
      </c>
      <c r="T15" s="1020" t="n">
        <v>0.0</v>
      </c>
      <c r="U15" s="1021" t="n">
        <v>0.0</v>
      </c>
      <c r="V15" s="1022" t="n">
        <v>0.0</v>
      </c>
      <c r="W15" s="1023" t="n">
        <v>0.0</v>
      </c>
      <c r="X15" s="889">
        <f>D15+F15+T15+V15+H15+J15+L15+N15+P15+R15</f>
      </c>
      <c r="Y15" s="889">
        <f>E15+G15+U15+W15+I15+K15+M15+O15+Q15+S15</f>
      </c>
      <c r="Z15" s="1024" t="n">
        <v>0.0</v>
      </c>
      <c r="AA15" s="1025" t="n">
        <v>0.0</v>
      </c>
      <c r="AB15" s="892">
        <f>X15+Z15</f>
      </c>
      <c r="AC15" s="892">
        <f>Y15+AA15</f>
      </c>
      <c r="AD15" s="884" t="n">
        <v>0.0</v>
      </c>
      <c r="AE15" s="861">
        <f>AB15-AF15</f>
      </c>
      <c r="AF15" s="862" t="n">
        <v>0.0</v>
      </c>
      <c r="AG15" s="1026" t="n">
        <v>8.0</v>
      </c>
      <c r="AH15" s="1027" t="s">
        <v>89</v>
      </c>
      <c r="AI15" s="1028" t="n">
        <v>1.0</v>
      </c>
      <c r="AJ15" s="1029" t="s">
        <v>89</v>
      </c>
      <c r="AK15" s="1030" t="s">
        <v>89</v>
      </c>
      <c r="AL15" s="1031" t="s">
        <v>89</v>
      </c>
      <c r="AM15" s="1032" t="s">
        <v>89</v>
      </c>
      <c r="AN15" s="1033" t="s">
        <v>89</v>
      </c>
      <c r="AO15" s="1034" t="s">
        <v>89</v>
      </c>
      <c r="AP15" s="1035" t="s">
        <v>89</v>
      </c>
      <c r="AQ15" s="1036" t="n">
        <v>2.0</v>
      </c>
      <c r="AR15" s="904">
        <f>SUM(AG15:AQ15)</f>
      </c>
    </row>
    <row r="16" customHeight="true" ht="19.5">
      <c r="A16" s="875"/>
      <c r="B16" s="905"/>
      <c r="C16" s="906" t="n">
        <v>6.0</v>
      </c>
      <c r="D16" s="1037" t="n">
        <v>3.0</v>
      </c>
      <c r="E16" s="1038" t="n">
        <v>0.0</v>
      </c>
      <c r="F16" s="1039" t="n">
        <v>4.0</v>
      </c>
      <c r="G16" s="1040" t="n">
        <v>0.0</v>
      </c>
      <c r="H16" s="1041" t="n">
        <v>0.0</v>
      </c>
      <c r="I16" s="1042" t="n">
        <v>0.0</v>
      </c>
      <c r="J16" s="913" t="n">
        <v>0.0</v>
      </c>
      <c r="K16" s="913" t="n">
        <v>0.0</v>
      </c>
      <c r="L16" s="913" t="n">
        <v>0.0</v>
      </c>
      <c r="M16" s="913" t="n">
        <v>0.0</v>
      </c>
      <c r="N16" s="913" t="n">
        <v>0.0</v>
      </c>
      <c r="O16" s="913" t="n">
        <v>0.0</v>
      </c>
      <c r="P16" s="913" t="n">
        <v>0.0</v>
      </c>
      <c r="Q16" s="913" t="n">
        <v>0.0</v>
      </c>
      <c r="R16" s="913" t="n">
        <v>0.0</v>
      </c>
      <c r="S16" s="913" t="n">
        <v>0.0</v>
      </c>
      <c r="T16" s="1043" t="n">
        <v>0.0</v>
      </c>
      <c r="U16" s="1044" t="n">
        <v>0.0</v>
      </c>
      <c r="V16" s="1045" t="n">
        <v>0.0</v>
      </c>
      <c r="W16" s="1046" t="n">
        <v>0.0</v>
      </c>
      <c r="X16" s="919">
        <f>D16+F16+T16+V16+H16+J16+L16+N16+P16+R16</f>
      </c>
      <c r="Y16" s="919">
        <f>E16+G16+U16+W16+I16+K16+M16+O16+Q16+S16</f>
      </c>
      <c r="Z16" s="1047" t="n">
        <v>0.0</v>
      </c>
      <c r="AA16" s="1048" t="n">
        <v>0.0</v>
      </c>
      <c r="AB16" s="922">
        <f>X16+Z16</f>
      </c>
      <c r="AC16" s="922">
        <f>Y16+AA16</f>
      </c>
      <c r="AD16" s="913" t="n">
        <v>0.0</v>
      </c>
      <c r="AE16" s="1049">
        <f>AB16-AF16</f>
      </c>
      <c r="AF16" s="924" t="n">
        <v>0.0</v>
      </c>
      <c r="AG16" s="1050" t="n">
        <v>7.0</v>
      </c>
      <c r="AH16" s="1051" t="s">
        <v>89</v>
      </c>
      <c r="AI16" s="1052" t="s">
        <v>89</v>
      </c>
      <c r="AJ16" s="1053" t="s">
        <v>89</v>
      </c>
      <c r="AK16" s="1054" t="s">
        <v>89</v>
      </c>
      <c r="AL16" s="1055" t="s">
        <v>89</v>
      </c>
      <c r="AM16" s="1056" t="s">
        <v>89</v>
      </c>
      <c r="AN16" s="1057" t="s">
        <v>89</v>
      </c>
      <c r="AO16" s="1058" t="s">
        <v>89</v>
      </c>
      <c r="AP16" s="1059" t="s">
        <v>89</v>
      </c>
      <c r="AQ16" s="1060" t="s">
        <v>89</v>
      </c>
      <c r="AR16" s="1061">
        <f>SUM(AG16:AQ16)</f>
      </c>
    </row>
    <row r="17" customHeight="true" ht="19.5">
      <c r="A17" s="875"/>
      <c r="B17" s="937" t="s">
        <v>27</v>
      </c>
      <c r="C17" s="938" t="n">
        <v>5.0</v>
      </c>
      <c r="D17" s="1062" t="n">
        <v>1.0</v>
      </c>
      <c r="E17" s="1063" t="n">
        <v>0.0</v>
      </c>
      <c r="F17" s="1064" t="n">
        <v>1.0</v>
      </c>
      <c r="G17" s="1065" t="n">
        <v>0.0</v>
      </c>
      <c r="H17" s="1066" t="n">
        <v>93.0</v>
      </c>
      <c r="I17" s="1067" t="n">
        <v>14.0</v>
      </c>
      <c r="J17" s="945" t="n">
        <v>0.0</v>
      </c>
      <c r="K17" s="852" t="n">
        <v>0.0</v>
      </c>
      <c r="L17" s="945" t="n">
        <v>0.0</v>
      </c>
      <c r="M17" s="852" t="n">
        <v>0.0</v>
      </c>
      <c r="N17" s="945" t="n">
        <v>0.0</v>
      </c>
      <c r="O17" s="852" t="n">
        <v>0.0</v>
      </c>
      <c r="P17" s="945" t="n">
        <v>0.0</v>
      </c>
      <c r="Q17" s="852" t="n">
        <v>0.0</v>
      </c>
      <c r="R17" s="945" t="n">
        <v>0.0</v>
      </c>
      <c r="S17" s="852" t="n">
        <v>0.0</v>
      </c>
      <c r="T17" s="1068" t="n">
        <v>0.0</v>
      </c>
      <c r="U17" s="1069" t="n">
        <v>0.0</v>
      </c>
      <c r="V17" s="1070" t="n">
        <v>0.0</v>
      </c>
      <c r="W17" s="1071" t="n">
        <v>0.0</v>
      </c>
      <c r="X17" s="950">
        <f>D17+F17+T17+V17+H17+J17+L17+N17+P17+R17</f>
      </c>
      <c r="Y17" s="950">
        <f>E17+G17+U17+W17+I17+K17+M17+O17+Q17+S17</f>
      </c>
      <c r="Z17" s="1072" t="n">
        <v>0.0</v>
      </c>
      <c r="AA17" s="1073" t="n">
        <v>0.0</v>
      </c>
      <c r="AB17" s="953">
        <f>X17+Z17</f>
      </c>
      <c r="AC17" s="953">
        <f>Y17+AA17</f>
      </c>
      <c r="AD17" s="852" t="n">
        <v>0.0</v>
      </c>
      <c r="AE17" s="954">
        <f>AB17-AF17</f>
      </c>
      <c r="AF17" s="955" t="n">
        <v>0.0</v>
      </c>
      <c r="AG17" s="1074" t="n">
        <v>95.0</v>
      </c>
      <c r="AH17" s="1075" t="s">
        <v>89</v>
      </c>
      <c r="AI17" s="1076" t="s">
        <v>89</v>
      </c>
      <c r="AJ17" s="1077" t="s">
        <v>89</v>
      </c>
      <c r="AK17" s="1078" t="s">
        <v>89</v>
      </c>
      <c r="AL17" s="1079" t="s">
        <v>89</v>
      </c>
      <c r="AM17" s="1080" t="s">
        <v>89</v>
      </c>
      <c r="AN17" s="1081" t="s">
        <v>89</v>
      </c>
      <c r="AO17" s="1082" t="s">
        <v>89</v>
      </c>
      <c r="AP17" s="1083" t="s">
        <v>89</v>
      </c>
      <c r="AQ17" s="1084" t="s">
        <v>89</v>
      </c>
      <c r="AR17" s="874">
        <f>SUM(AG17:AQ17)</f>
      </c>
    </row>
    <row r="18" customHeight="true" ht="19.5">
      <c r="A18" s="875"/>
      <c r="B18" s="876"/>
      <c r="C18" s="877" t="n">
        <v>4.0</v>
      </c>
      <c r="D18" s="1085" t="n">
        <v>1.0</v>
      </c>
      <c r="E18" s="1086" t="n">
        <v>0.0</v>
      </c>
      <c r="F18" s="1087" t="n">
        <v>1.0</v>
      </c>
      <c r="G18" s="1088" t="n">
        <v>0.0</v>
      </c>
      <c r="H18" s="1089" t="n">
        <v>14.0</v>
      </c>
      <c r="I18" s="1090" t="n">
        <v>0.0</v>
      </c>
      <c r="J18" s="884" t="n">
        <v>0.0</v>
      </c>
      <c r="K18" s="884" t="n">
        <v>0.0</v>
      </c>
      <c r="L18" s="884" t="n">
        <v>0.0</v>
      </c>
      <c r="M18" s="884" t="n">
        <v>0.0</v>
      </c>
      <c r="N18" s="884" t="n">
        <v>0.0</v>
      </c>
      <c r="O18" s="884" t="n">
        <v>0.0</v>
      </c>
      <c r="P18" s="884" t="n">
        <v>0.0</v>
      </c>
      <c r="Q18" s="884" t="n">
        <v>0.0</v>
      </c>
      <c r="R18" s="884" t="n">
        <v>0.0</v>
      </c>
      <c r="S18" s="884" t="n">
        <v>0.0</v>
      </c>
      <c r="T18" s="1091" t="n">
        <v>0.0</v>
      </c>
      <c r="U18" s="1092" t="n">
        <v>0.0</v>
      </c>
      <c r="V18" s="1093" t="n">
        <v>0.0</v>
      </c>
      <c r="W18" s="1094" t="n">
        <v>0.0</v>
      </c>
      <c r="X18" s="889">
        <f>D18+F18+T18+V18+H18+J18+L18+N18+P18+R18</f>
      </c>
      <c r="Y18" s="889">
        <f>E18+G18+U18+W18+I18+K18+M18+O18+Q18+S18</f>
      </c>
      <c r="Z18" s="1095" t="n">
        <v>0.0</v>
      </c>
      <c r="AA18" s="1096" t="n">
        <v>0.0</v>
      </c>
      <c r="AB18" s="892">
        <f>X18+Z18</f>
      </c>
      <c r="AC18" s="892">
        <f>Y18+AA18</f>
      </c>
      <c r="AD18" s="884" t="n">
        <v>0.0</v>
      </c>
      <c r="AE18" s="861">
        <f>AB18-AF18</f>
      </c>
      <c r="AF18" s="862" t="n">
        <v>0.0</v>
      </c>
      <c r="AG18" s="1097" t="n">
        <v>9.0</v>
      </c>
      <c r="AH18" s="1098" t="s">
        <v>89</v>
      </c>
      <c r="AI18" s="1099" t="n">
        <v>2.0</v>
      </c>
      <c r="AJ18" s="1100" t="n">
        <v>1.0</v>
      </c>
      <c r="AK18" s="1101" t="s">
        <v>89</v>
      </c>
      <c r="AL18" s="1102" t="s">
        <v>89</v>
      </c>
      <c r="AM18" s="1103" t="s">
        <v>89</v>
      </c>
      <c r="AN18" s="1104" t="s">
        <v>89</v>
      </c>
      <c r="AO18" s="1105" t="s">
        <v>89</v>
      </c>
      <c r="AP18" s="1106" t="n">
        <v>4.0</v>
      </c>
      <c r="AQ18" s="1107" t="s">
        <v>89</v>
      </c>
      <c r="AR18" s="904">
        <f>SUM(AG18:AQ18)</f>
      </c>
    </row>
    <row r="19" customHeight="true" ht="19.5">
      <c r="A19" s="875"/>
      <c r="B19" s="876"/>
      <c r="C19" s="877" t="n">
        <v>3.0</v>
      </c>
      <c r="D19" s="1108" t="n">
        <v>0.0</v>
      </c>
      <c r="E19" s="1109" t="n">
        <v>0.0</v>
      </c>
      <c r="F19" s="1110" t="n">
        <v>0.0</v>
      </c>
      <c r="G19" s="1111" t="n">
        <v>0.0</v>
      </c>
      <c r="H19" s="1112" t="n">
        <v>0.0</v>
      </c>
      <c r="I19" s="1113" t="n">
        <v>0.0</v>
      </c>
      <c r="J19" s="884" t="n">
        <v>0.0</v>
      </c>
      <c r="K19" s="884" t="n">
        <v>0.0</v>
      </c>
      <c r="L19" s="884" t="n">
        <v>0.0</v>
      </c>
      <c r="M19" s="884" t="n">
        <v>0.0</v>
      </c>
      <c r="N19" s="884" t="n">
        <v>0.0</v>
      </c>
      <c r="O19" s="884" t="n">
        <v>0.0</v>
      </c>
      <c r="P19" s="884" t="n">
        <v>0.0</v>
      </c>
      <c r="Q19" s="884" t="n">
        <v>0.0</v>
      </c>
      <c r="R19" s="884" t="n">
        <v>0.0</v>
      </c>
      <c r="S19" s="884" t="n">
        <v>0.0</v>
      </c>
      <c r="T19" s="1114" t="n">
        <v>0.0</v>
      </c>
      <c r="U19" s="1115" t="n">
        <v>0.0</v>
      </c>
      <c r="V19" s="1116" t="n">
        <v>0.0</v>
      </c>
      <c r="W19" s="1117" t="n">
        <v>0.0</v>
      </c>
      <c r="X19" s="889">
        <f>D19+F19+T19+V19+H19+J19+L19+N19+P19+R19</f>
      </c>
      <c r="Y19" s="889">
        <f>E19+G19+U19+W19+I19+K19+M19+O19+Q19+S19</f>
      </c>
      <c r="Z19" s="1118" t="n">
        <v>0.0</v>
      </c>
      <c r="AA19" s="1119" t="n">
        <v>0.0</v>
      </c>
      <c r="AB19" s="892">
        <f>X19+Z19</f>
      </c>
      <c r="AC19" s="892">
        <f>Y19+AA19</f>
      </c>
      <c r="AD19" s="884" t="n">
        <v>0.0</v>
      </c>
      <c r="AE19" s="861">
        <f>AB19-AF19</f>
      </c>
      <c r="AF19" s="862">
        <f>AB19</f>
      </c>
      <c r="AG19" s="1120" t="n">
        <v>0.0</v>
      </c>
      <c r="AH19" s="1121" t="s">
        <v>89</v>
      </c>
      <c r="AI19" s="1122" t="n">
        <v>0.0</v>
      </c>
      <c r="AJ19" s="1123" t="n">
        <v>0.0</v>
      </c>
      <c r="AK19" s="1124" t="s">
        <v>89</v>
      </c>
      <c r="AL19" s="1125" t="s">
        <v>89</v>
      </c>
      <c r="AM19" s="1126" t="s">
        <v>89</v>
      </c>
      <c r="AN19" s="1127" t="s">
        <v>89</v>
      </c>
      <c r="AO19" s="1128" t="s">
        <v>89</v>
      </c>
      <c r="AP19" s="1129" t="n">
        <v>0.0</v>
      </c>
      <c r="AQ19" s="1130" t="n">
        <v>0.0</v>
      </c>
      <c r="AR19" s="904">
        <f>SUM(AG19:AQ19)</f>
      </c>
    </row>
    <row r="20" customHeight="true" ht="19.5">
      <c r="A20" s="875"/>
      <c r="B20" s="876"/>
      <c r="C20" s="877" t="n">
        <v>2.0</v>
      </c>
      <c r="D20" s="1131" t="n">
        <v>1.0</v>
      </c>
      <c r="E20" s="1132" t="n">
        <v>0.0</v>
      </c>
      <c r="F20" s="1133" t="n">
        <v>3.0</v>
      </c>
      <c r="G20" s="1134" t="n">
        <v>0.0</v>
      </c>
      <c r="H20" s="1135" t="n">
        <v>0.0</v>
      </c>
      <c r="I20" s="1136" t="n">
        <v>0.0</v>
      </c>
      <c r="J20" s="884" t="n">
        <v>0.0</v>
      </c>
      <c r="K20" s="884" t="n">
        <v>0.0</v>
      </c>
      <c r="L20" s="884" t="n">
        <v>0.0</v>
      </c>
      <c r="M20" s="884" t="n">
        <v>0.0</v>
      </c>
      <c r="N20" s="884" t="n">
        <v>0.0</v>
      </c>
      <c r="O20" s="884" t="n">
        <v>0.0</v>
      </c>
      <c r="P20" s="884" t="n">
        <v>0.0</v>
      </c>
      <c r="Q20" s="884" t="n">
        <v>0.0</v>
      </c>
      <c r="R20" s="884" t="n">
        <v>0.0</v>
      </c>
      <c r="S20" s="884" t="n">
        <v>0.0</v>
      </c>
      <c r="T20" s="1137" t="n">
        <v>0.0</v>
      </c>
      <c r="U20" s="1138" t="n">
        <v>0.0</v>
      </c>
      <c r="V20" s="1139" t="n">
        <v>0.0</v>
      </c>
      <c r="W20" s="1140" t="n">
        <v>0.0</v>
      </c>
      <c r="X20" s="889">
        <f>D20+F20+T20+V20+H20+J20+L20+N20+P20+R20</f>
      </c>
      <c r="Y20" s="889">
        <f>E20+G20+U20+W20+I20+K20+M20+O20+Q20+S20</f>
      </c>
      <c r="Z20" s="1141" t="n">
        <v>0.0</v>
      </c>
      <c r="AA20" s="1142" t="n">
        <v>0.0</v>
      </c>
      <c r="AB20" s="892">
        <f>X20+Z20</f>
      </c>
      <c r="AC20" s="892">
        <f>Y20+AA20</f>
      </c>
      <c r="AD20" s="884" t="n">
        <v>0.0</v>
      </c>
      <c r="AE20" s="861">
        <f>AB20-AF20</f>
      </c>
      <c r="AF20" s="862">
        <f>AB20</f>
      </c>
      <c r="AG20" s="1143" t="n">
        <v>4.0</v>
      </c>
      <c r="AH20" s="1144" t="s">
        <v>89</v>
      </c>
      <c r="AI20" s="1145" t="s">
        <v>89</v>
      </c>
      <c r="AJ20" s="1146" t="s">
        <v>89</v>
      </c>
      <c r="AK20" s="1147" t="s">
        <v>89</v>
      </c>
      <c r="AL20" s="1148" t="s">
        <v>89</v>
      </c>
      <c r="AM20" s="1149" t="s">
        <v>89</v>
      </c>
      <c r="AN20" s="1150" t="s">
        <v>89</v>
      </c>
      <c r="AO20" s="1151" t="s">
        <v>89</v>
      </c>
      <c r="AP20" s="1152" t="s">
        <v>89</v>
      </c>
      <c r="AQ20" s="1153" t="s">
        <v>89</v>
      </c>
      <c r="AR20" s="904">
        <f>SUM(AG20:AQ20)</f>
      </c>
    </row>
    <row r="21" customHeight="true" ht="19.5">
      <c r="A21" s="875"/>
      <c r="B21" s="1154"/>
      <c r="C21" s="1155" t="n">
        <v>1.0</v>
      </c>
      <c r="D21" s="1156" t="n">
        <v>0.0</v>
      </c>
      <c r="E21" s="1157" t="n">
        <v>0.0</v>
      </c>
      <c r="F21" s="1158" t="n">
        <v>7.0</v>
      </c>
      <c r="G21" s="1159" t="n">
        <v>0.0</v>
      </c>
      <c r="H21" s="1160" t="n">
        <v>2.0</v>
      </c>
      <c r="I21" s="1161" t="n">
        <v>0.0</v>
      </c>
      <c r="J21" s="914" t="n">
        <v>0.0</v>
      </c>
      <c r="K21" s="914" t="n">
        <v>0.0</v>
      </c>
      <c r="L21" s="914" t="n">
        <v>0.0</v>
      </c>
      <c r="M21" s="914" t="n">
        <v>0.0</v>
      </c>
      <c r="N21" s="914" t="n">
        <v>0.0</v>
      </c>
      <c r="O21" s="914" t="n">
        <v>0.0</v>
      </c>
      <c r="P21" s="914" t="n">
        <v>0.0</v>
      </c>
      <c r="Q21" s="914" t="n">
        <v>0.0</v>
      </c>
      <c r="R21" s="914" t="n">
        <v>0.0</v>
      </c>
      <c r="S21" s="914" t="n">
        <v>0.0</v>
      </c>
      <c r="T21" s="1162" t="n">
        <v>0.0</v>
      </c>
      <c r="U21" s="1163" t="n">
        <v>0.0</v>
      </c>
      <c r="V21" s="1164" t="n">
        <v>0.0</v>
      </c>
      <c r="W21" s="1165" t="n">
        <v>0.0</v>
      </c>
      <c r="X21" s="1166">
        <f>D21+F21+T21+V21+H21+J21+L21+N21+P21+R21</f>
      </c>
      <c r="Y21" s="1166">
        <f>E21+G21+U21+W21+I21+K21+M21+O21+Q21+S21</f>
      </c>
      <c r="Z21" s="1167" t="n">
        <v>0.0</v>
      </c>
      <c r="AA21" s="1168" t="n">
        <v>0.0</v>
      </c>
      <c r="AB21" s="1169">
        <f>X21+Z21</f>
      </c>
      <c r="AC21" s="1169">
        <f>Y21+AA21</f>
      </c>
      <c r="AD21" s="914" t="n">
        <v>0.0</v>
      </c>
      <c r="AE21" s="923">
        <f>AB21-AF21</f>
      </c>
      <c r="AF21" s="924">
        <f>AB21</f>
      </c>
      <c r="AG21" s="1170" t="n">
        <v>9.0</v>
      </c>
      <c r="AH21" s="1171" t="s">
        <v>89</v>
      </c>
      <c r="AI21" s="1172" t="s">
        <v>89</v>
      </c>
      <c r="AJ21" s="1173" t="s">
        <v>89</v>
      </c>
      <c r="AK21" s="1174" t="s">
        <v>89</v>
      </c>
      <c r="AL21" s="1175" t="s">
        <v>89</v>
      </c>
      <c r="AM21" s="1176" t="s">
        <v>89</v>
      </c>
      <c r="AN21" s="1177" t="s">
        <v>89</v>
      </c>
      <c r="AO21" s="1178" t="s">
        <v>89</v>
      </c>
      <c r="AP21" s="1179" t="s">
        <v>89</v>
      </c>
      <c r="AQ21" s="1180" t="s">
        <v>89</v>
      </c>
      <c r="AR21" s="936">
        <f>SUM(AG21:AQ21)</f>
      </c>
    </row>
    <row r="22" customHeight="true" ht="19.5">
      <c r="A22" s="875"/>
      <c r="B22" s="1181" t="s">
        <v>90</v>
      </c>
      <c r="C22" s="1182"/>
      <c r="D22" s="1183">
        <f>SUM(D9:D21)</f>
      </c>
      <c r="E22" s="1184">
        <f>SUM(E9:E21)</f>
      </c>
      <c r="F22" s="1183">
        <f>SUM(F9:F21)</f>
      </c>
      <c r="G22" s="1184">
        <f>SUM(G9:G21)</f>
      </c>
      <c r="H22" s="1183">
        <f>SUM(H9:H21)</f>
      </c>
      <c r="I22" s="1184">
        <f>SUM(I9:I21)</f>
      </c>
      <c r="J22" s="1184">
        <f>SUM(J9:J21)</f>
      </c>
      <c r="K22" s="1184">
        <f>SUM(K9:K21)</f>
      </c>
      <c r="L22" s="1184">
        <f>SUM(L9:L21)</f>
      </c>
      <c r="M22" s="1184">
        <f>SUM(M9:M21)</f>
      </c>
      <c r="N22" s="1184">
        <f>SUM(N9:N21)</f>
      </c>
      <c r="O22" s="1184">
        <f>SUM(O9:O21)</f>
      </c>
      <c r="P22" s="1184">
        <f>SUM(P9:P21)</f>
      </c>
      <c r="Q22" s="1184">
        <f>SUM(Q9:Q21)</f>
      </c>
      <c r="R22" s="1184">
        <f>SUM(R9:R21)</f>
      </c>
      <c r="S22" s="1184">
        <f>SUM(S9:S21)</f>
      </c>
      <c r="T22" s="1183">
        <f>SUM(T9:T21)</f>
      </c>
      <c r="U22" s="1184">
        <f>SUM(U9:U21)</f>
      </c>
      <c r="V22" s="1183">
        <f>SUM(V9:V21)</f>
      </c>
      <c r="W22" s="1184">
        <f>SUM(W9:W21)</f>
      </c>
      <c r="X22" s="1184">
        <f>SUM(X9:X21)</f>
      </c>
      <c r="Y22" s="1184">
        <f>SUM(Y9:Y21)</f>
      </c>
      <c r="Z22" s="1183">
        <f>SUM(Z9:Z21)</f>
      </c>
      <c r="AA22" s="1184">
        <f>SUM(AA9:AA21)</f>
      </c>
      <c r="AB22" s="1183">
        <f>SUM(AB9:AB21)</f>
      </c>
      <c r="AC22" s="1184">
        <f>SUM(AC9:AC21)</f>
      </c>
      <c r="AD22" s="1184">
        <f>SUM(AD9:AD21)</f>
      </c>
      <c r="AE22" s="1185">
        <f>SUM(AE9:AE21)</f>
      </c>
      <c r="AF22" s="1186">
        <f>SUM(AF9:AF21)</f>
      </c>
      <c r="AG22" s="1187">
        <f>SUM(AG9:AG21)</f>
      </c>
      <c r="AH22" s="1184">
        <f>SUM(AH9:AH21)</f>
      </c>
      <c r="AI22" s="1184">
        <f>SUM(AI9:AI21)</f>
      </c>
      <c r="AJ22" s="1184">
        <f>SUM(AJ9:AJ21)</f>
      </c>
      <c r="AK22" s="1184">
        <f>SUM(AK9:AK21)</f>
      </c>
      <c r="AL22" s="1184">
        <f>SUM(AL9:AL21)</f>
      </c>
      <c r="AM22" s="1184">
        <f>SUM(AM9:AM21)</f>
      </c>
      <c r="AN22" s="1184">
        <f>SUM(AN9:AN21)</f>
      </c>
      <c r="AO22" s="1184">
        <f>SUM(AO9:AO21)</f>
      </c>
      <c r="AP22" s="1184">
        <f>SUM(AP9:AP21)</f>
      </c>
      <c r="AQ22" s="1184">
        <f>SUM(AQ9:AQ21)</f>
      </c>
      <c r="AR22" s="1188">
        <f>SUM(AR9:AR21)</f>
      </c>
    </row>
    <row r="23" hidden="true">
      <c r="A23" s="875"/>
      <c r="B23" s="1189" t="s">
        <v>91</v>
      </c>
      <c r="C23" s="1190"/>
      <c r="D23" s="1191">
        <f>D25-D24</f>
      </c>
      <c r="E23" s="1191" t="n">
        <v>0.0</v>
      </c>
      <c r="F23" s="1191">
        <f>F25-F24</f>
      </c>
      <c r="G23" s="1191" t="n">
        <v>0.0</v>
      </c>
      <c r="H23" s="1191">
        <f>H25-H24</f>
      </c>
      <c r="I23" s="1191" t="n">
        <v>0.0</v>
      </c>
      <c r="J23" s="1191">
        <f>J25-J24</f>
      </c>
      <c r="K23" s="1191" t="n">
        <v>0.0</v>
      </c>
      <c r="L23" s="1191">
        <f>L25-L24</f>
      </c>
      <c r="M23" s="1191" t="n">
        <v>0.0</v>
      </c>
      <c r="N23" s="1191">
        <f>N25-N24</f>
      </c>
      <c r="O23" s="1191" t="n">
        <v>0.0</v>
      </c>
      <c r="P23" s="1191">
        <f>P25-P24</f>
      </c>
      <c r="Q23" s="1191" t="n">
        <v>0.0</v>
      </c>
      <c r="R23" s="1191">
        <f>R25-R24</f>
      </c>
      <c r="S23" s="1191" t="n">
        <v>0.0</v>
      </c>
      <c r="T23" s="1191">
        <f>T25-T24</f>
      </c>
      <c r="U23" s="1191" t="n">
        <v>0.0</v>
      </c>
      <c r="V23" s="1191">
        <f>V25-V24</f>
      </c>
      <c r="W23" s="1191" t="n">
        <v>0.0</v>
      </c>
      <c r="X23" s="1191">
        <f>X25-X24</f>
      </c>
      <c r="Y23" s="1191" t="n">
        <v>0.0</v>
      </c>
      <c r="Z23" s="1191">
        <f>Z25-Z24</f>
      </c>
      <c r="AA23" s="1191" t="n">
        <v>0.0</v>
      </c>
      <c r="AB23" s="1191">
        <f>AB25-AB24</f>
      </c>
      <c r="AC23" s="1191" t="n">
        <v>0.0</v>
      </c>
      <c r="AD23" s="1191" t="n">
        <v>0.0</v>
      </c>
      <c r="AE23" s="1191">
        <f>AE25-AE24</f>
      </c>
      <c r="AF23" s="1192" t="n">
        <v>0.0</v>
      </c>
      <c r="AG23" s="1193" t="n">
        <v>0.0</v>
      </c>
      <c r="AH23" s="1191" t="n">
        <v>0.0</v>
      </c>
      <c r="AI23" s="1191" t="n">
        <v>0.0</v>
      </c>
      <c r="AJ23" s="1191" t="n">
        <v>0.0</v>
      </c>
      <c r="AK23" s="1191" t="n">
        <v>0.0</v>
      </c>
      <c r="AL23" s="1191" t="n">
        <v>0.0</v>
      </c>
      <c r="AM23" s="1191" t="n">
        <v>0.0</v>
      </c>
      <c r="AN23" s="1191" t="n">
        <v>0.0</v>
      </c>
      <c r="AO23" s="1191" t="n">
        <v>0.0</v>
      </c>
      <c r="AP23" s="1191" t="n">
        <v>0.0</v>
      </c>
      <c r="AQ23" s="1191" t="n">
        <v>0.0</v>
      </c>
      <c r="AR23" s="1192">
        <f>AB23</f>
      </c>
    </row>
    <row r="24" customHeight="true" ht="19.5">
      <c r="A24" s="875"/>
      <c r="B24" s="1194" t="s">
        <v>92</v>
      </c>
      <c r="C24" s="1195"/>
      <c r="D24" s="1191">
        <f>MOVIMENTAÇÃO_CARGOS_E_FUNÇÕES!BN10</f>
      </c>
      <c r="E24" s="1191" t="n">
        <v>0.0</v>
      </c>
      <c r="F24" s="1191">
        <f>MOVIMENTAÇÃO_CARGOS_E_FUNÇÕES!BN25</f>
      </c>
      <c r="G24" s="1191" t="n">
        <v>0.0</v>
      </c>
      <c r="H24" s="1191">
        <f>MOVIMENTAÇÃO_CARGOS_E_FUNÇÕES!BN39</f>
      </c>
      <c r="I24" s="1191" t="n">
        <v>0.0</v>
      </c>
      <c r="J24" s="1191">
        <f>MOVIMENTAÇÃO_CARGOS_E_FUNÇÕES!BN53</f>
      </c>
      <c r="K24" s="1191" t="n">
        <v>0.0</v>
      </c>
      <c r="L24" s="1191">
        <f>MOVIMENTAÇÃO_CARGOS_E_FUNÇÕES!BN67</f>
      </c>
      <c r="M24" s="1191" t="n">
        <v>0.0</v>
      </c>
      <c r="N24" s="1191">
        <f>MOVIMENTAÇÃO_CARGOS_E_FUNÇÕES!BN81</f>
      </c>
      <c r="O24" s="1191" t="n">
        <v>0.0</v>
      </c>
      <c r="P24" s="1191">
        <f>MOVIMENTAÇÃO_CARGOS_E_FUNÇÕES!BN95</f>
      </c>
      <c r="Q24" s="1191" t="n">
        <v>0.0</v>
      </c>
      <c r="R24" s="1191">
        <f>MOVIMENTAÇÃO_CARGOS_E_FUNÇÕES!BN109</f>
      </c>
      <c r="S24" s="1191" t="n">
        <v>0.0</v>
      </c>
      <c r="T24" s="1191">
        <f>MOVIMENTAÇÃO_CARGOS_E_FUNÇÕES!BN123</f>
      </c>
      <c r="U24" s="1191" t="n">
        <v>0.0</v>
      </c>
      <c r="V24" s="1191">
        <f>MOVIMENTAÇÃO_CARGOS_E_FUNÇÕES!BN143</f>
      </c>
      <c r="W24" s="1191" t="n">
        <v>0.0</v>
      </c>
      <c r="X24" s="1191">
        <f>D24+F24+T24+V24+H24</f>
      </c>
      <c r="Y24" s="1191" t="n">
        <v>0.0</v>
      </c>
      <c r="Z24" s="1191" t="n">
        <v>0.0</v>
      </c>
      <c r="AA24" s="1191" t="n">
        <v>0.0</v>
      </c>
      <c r="AB24" s="1191">
        <f>X24</f>
      </c>
      <c r="AC24" s="1191" t="n">
        <v>0.0</v>
      </c>
      <c r="AD24" s="1191" t="n">
        <v>0.0</v>
      </c>
      <c r="AE24" s="1196" t="n">
        <v>0.0</v>
      </c>
      <c r="AF24" s="1197" t="n">
        <v>0.0</v>
      </c>
      <c r="AG24" s="1193" t="n">
        <v>0.0</v>
      </c>
      <c r="AH24" s="1191" t="n">
        <v>0.0</v>
      </c>
      <c r="AI24" s="1191" t="n">
        <v>0.0</v>
      </c>
      <c r="AJ24" s="1191" t="n">
        <v>0.0</v>
      </c>
      <c r="AK24" s="1191" t="n">
        <v>0.0</v>
      </c>
      <c r="AL24" s="1191" t="n">
        <v>0.0</v>
      </c>
      <c r="AM24" s="1191" t="n">
        <v>0.0</v>
      </c>
      <c r="AN24" s="1191" t="n">
        <v>0.0</v>
      </c>
      <c r="AO24" s="1191" t="n">
        <v>0.0</v>
      </c>
      <c r="AP24" s="1191" t="n">
        <v>0.0</v>
      </c>
      <c r="AQ24" s="1191" t="n">
        <v>0.0</v>
      </c>
      <c r="AR24" s="1192">
        <f>AB24</f>
      </c>
    </row>
    <row r="25" customHeight="true" ht="19.5">
      <c r="A25" s="875"/>
      <c r="B25" s="1198" t="s">
        <v>28</v>
      </c>
      <c r="C25" s="1199"/>
      <c r="D25" s="1200">
        <f>MOVIMENTAÇÃO_CARGOS_E_FUNÇÕES!BL10</f>
      </c>
      <c r="E25" s="1200">
        <f>E22</f>
      </c>
      <c r="F25" s="1200">
        <f>MOVIMENTAÇÃO_CARGOS_E_FUNÇÕES!BL25</f>
      </c>
      <c r="G25" s="1200">
        <f>G22</f>
      </c>
      <c r="H25" s="1200">
        <f>MOVIMENTAÇÃO_CARGOS_E_FUNÇÕES!BL39</f>
      </c>
      <c r="I25" s="1200">
        <f>I22</f>
      </c>
      <c r="J25" s="1200">
        <f>MOVIMENTAÇÃO_CARGOS_E_FUNÇÕES!BL53</f>
      </c>
      <c r="K25" s="1200">
        <f>K22</f>
      </c>
      <c r="L25" s="1200">
        <f>MOVIMENTAÇÃO_CARGOS_E_FUNÇÕES!BL67</f>
      </c>
      <c r="M25" s="1200">
        <f>M22</f>
      </c>
      <c r="N25" s="1200">
        <f>MOVIMENTAÇÃO_CARGOS_E_FUNÇÕES!BL81</f>
      </c>
      <c r="O25" s="1200">
        <f>O22</f>
      </c>
      <c r="P25" s="1200">
        <f>MOVIMENTAÇÃO_CARGOS_E_FUNÇÕES!BL95</f>
      </c>
      <c r="Q25" s="1200">
        <f>Q22</f>
      </c>
      <c r="R25" s="1200">
        <f>MOVIMENTAÇÃO_CARGOS_E_FUNÇÕES!BL109</f>
      </c>
      <c r="S25" s="1200">
        <f>S22</f>
      </c>
      <c r="T25" s="1200">
        <f>MOVIMENTAÇÃO_CARGOS_E_FUNÇÕES!BL123</f>
      </c>
      <c r="U25" s="1200">
        <f>U22</f>
      </c>
      <c r="V25" s="1200">
        <f>MOVIMENTAÇÃO_CARGOS_E_FUNÇÕES!BL143</f>
      </c>
      <c r="W25" s="1200">
        <f>W22</f>
      </c>
      <c r="X25" s="1200">
        <f>D25+T25+F25+V25+H25</f>
      </c>
      <c r="Y25" s="1200">
        <f>E25+U25+G25+W25+I25</f>
      </c>
      <c r="Z25" s="1200">
        <f>MOVIMENTAÇÃO_CARGOS_E_FUNÇÕES!BL156</f>
      </c>
      <c r="AA25" s="1200">
        <f>AA22</f>
      </c>
      <c r="AB25" s="1200">
        <f>X25+Z25</f>
      </c>
      <c r="AC25" s="1200">
        <f>Y25+AA25</f>
      </c>
      <c r="AD25" s="1200">
        <f>AD22</f>
      </c>
      <c r="AE25" s="1200">
        <f>AE22</f>
      </c>
      <c r="AF25" s="1200">
        <f>AF22</f>
      </c>
      <c r="AG25" s="1201">
        <f>AG22</f>
      </c>
      <c r="AH25" s="1200">
        <f>AH22</f>
      </c>
      <c r="AI25" s="1200">
        <f>AI22</f>
      </c>
      <c r="AJ25" s="1200">
        <f>AJ22</f>
      </c>
      <c r="AK25" s="1200">
        <f>AK22</f>
      </c>
      <c r="AL25" s="1200">
        <f>AL22</f>
      </c>
      <c r="AM25" s="1200">
        <f>AM22</f>
      </c>
      <c r="AN25" s="1200">
        <f>AN22</f>
      </c>
      <c r="AO25" s="1200">
        <f>AO22</f>
      </c>
      <c r="AP25" s="1200">
        <f>AP22</f>
      </c>
      <c r="AQ25" s="1200">
        <f>AQ22</f>
      </c>
      <c r="AR25" s="1202">
        <f>AB25</f>
      </c>
    </row>
    <row r="26" customHeight="true" ht="19.5">
      <c r="A26" s="1203" t="s">
        <v>93</v>
      </c>
      <c r="B26" s="844" t="s">
        <v>25</v>
      </c>
      <c r="C26" s="845" t="n">
        <v>13.0</v>
      </c>
      <c r="D26" s="1204" t="n">
        <v>235.0</v>
      </c>
      <c r="E26" s="1205" t="n">
        <v>989.0</v>
      </c>
      <c r="F26" s="1206" t="n">
        <v>42.0</v>
      </c>
      <c r="G26" s="1207" t="n">
        <v>0.0</v>
      </c>
      <c r="H26" s="1208" t="n">
        <v>0.0</v>
      </c>
      <c r="I26" s="1209" t="n">
        <v>0.0</v>
      </c>
      <c r="J26" s="852" t="n">
        <v>0.0</v>
      </c>
      <c r="K26" s="852" t="n">
        <v>0.0</v>
      </c>
      <c r="L26" s="852" t="n">
        <v>0.0</v>
      </c>
      <c r="M26" s="852" t="n">
        <v>0.0</v>
      </c>
      <c r="N26" s="852" t="n">
        <v>0.0</v>
      </c>
      <c r="O26" s="852" t="n">
        <v>0.0</v>
      </c>
      <c r="P26" s="852" t="n">
        <v>0.0</v>
      </c>
      <c r="Q26" s="852" t="n">
        <v>0.0</v>
      </c>
      <c r="R26" s="852" t="n">
        <v>0.0</v>
      </c>
      <c r="S26" s="852" t="n">
        <v>0.0</v>
      </c>
      <c r="T26" s="1210" t="n">
        <v>0.0</v>
      </c>
      <c r="U26" s="1211" t="n">
        <v>0.0</v>
      </c>
      <c r="V26" s="1212" t="n">
        <v>0.0</v>
      </c>
      <c r="W26" s="1213" t="n">
        <v>0.0</v>
      </c>
      <c r="X26" s="857">
        <f>D26+F26+T26+V26+H26+J26+L26+N26+P26+R26</f>
      </c>
      <c r="Y26" s="857">
        <f>E26+G26+U26+W26+I26+K26+M26+O26+Q26+S26</f>
      </c>
      <c r="Z26" s="1214" t="n">
        <v>0.0</v>
      </c>
      <c r="AA26" s="1215" t="n">
        <v>0.0</v>
      </c>
      <c r="AB26" s="860">
        <f>X26+Z26</f>
      </c>
      <c r="AC26" s="860">
        <f>Y26+AA26</f>
      </c>
      <c r="AD26" s="852" t="n">
        <v>0.0</v>
      </c>
      <c r="AE26" s="861">
        <f>AB26-AF26</f>
      </c>
      <c r="AF26" s="862" t="n">
        <v>0.0</v>
      </c>
      <c r="AG26" s="1216" t="n">
        <v>250.0</v>
      </c>
      <c r="AH26" s="1217" t="n">
        <v>6.0</v>
      </c>
      <c r="AI26" s="1218" t="n">
        <v>6.0</v>
      </c>
      <c r="AJ26" s="1219" t="n">
        <v>0.0</v>
      </c>
      <c r="AK26" s="1220" t="s">
        <v>89</v>
      </c>
      <c r="AL26" s="1221" t="n">
        <v>5.0</v>
      </c>
      <c r="AM26" s="1222" t="s">
        <v>89</v>
      </c>
      <c r="AN26" s="1223" t="s">
        <v>89</v>
      </c>
      <c r="AO26" s="1224" t="s">
        <v>89</v>
      </c>
      <c r="AP26" s="1225" t="n">
        <v>10.0</v>
      </c>
      <c r="AQ26" s="1226" t="s">
        <v>89</v>
      </c>
      <c r="AR26" s="874">
        <f>SUM(AG26:AQ26)</f>
      </c>
    </row>
    <row r="27" customHeight="true" ht="19.5">
      <c r="A27" s="875"/>
      <c r="B27" s="876"/>
      <c r="C27" s="877" t="n">
        <v>12.0</v>
      </c>
      <c r="D27" s="1227" t="n">
        <v>5.0</v>
      </c>
      <c r="E27" s="1228" t="n">
        <v>0.0</v>
      </c>
      <c r="F27" s="1229" t="n">
        <v>20.0</v>
      </c>
      <c r="G27" s="1230" t="n">
        <v>0.0</v>
      </c>
      <c r="H27" s="1231" t="n">
        <v>0.0</v>
      </c>
      <c r="I27" s="1232" t="n">
        <v>0.0</v>
      </c>
      <c r="J27" s="884" t="n">
        <v>0.0</v>
      </c>
      <c r="K27" s="884" t="n">
        <v>0.0</v>
      </c>
      <c r="L27" s="884" t="n">
        <v>0.0</v>
      </c>
      <c r="M27" s="884" t="n">
        <v>0.0</v>
      </c>
      <c r="N27" s="884" t="n">
        <v>0.0</v>
      </c>
      <c r="O27" s="884" t="n">
        <v>0.0</v>
      </c>
      <c r="P27" s="884" t="n">
        <v>0.0</v>
      </c>
      <c r="Q27" s="884" t="n">
        <v>0.0</v>
      </c>
      <c r="R27" s="884" t="n">
        <v>0.0</v>
      </c>
      <c r="S27" s="884" t="n">
        <v>0.0</v>
      </c>
      <c r="T27" s="1233" t="n">
        <v>0.0</v>
      </c>
      <c r="U27" s="1234" t="n">
        <v>0.0</v>
      </c>
      <c r="V27" s="1235" t="n">
        <v>0.0</v>
      </c>
      <c r="W27" s="1236" t="n">
        <v>0.0</v>
      </c>
      <c r="X27" s="889">
        <f>D27+F27+T27+V27+H27+J27+L27+N27+P27+R27</f>
      </c>
      <c r="Y27" s="889">
        <f>E27+G27+U27+W27+I27+K27+M27+O27+Q27+S27</f>
      </c>
      <c r="Z27" s="1237" t="n">
        <v>0.0</v>
      </c>
      <c r="AA27" s="1238" t="n">
        <v>0.0</v>
      </c>
      <c r="AB27" s="892">
        <f>X27+Z27</f>
      </c>
      <c r="AC27" s="892">
        <f>Y27+AA27</f>
      </c>
      <c r="AD27" s="884" t="n">
        <v>0.0</v>
      </c>
      <c r="AE27" s="861">
        <f>AB27-AF27</f>
      </c>
      <c r="AF27" s="862" t="n">
        <v>0.0</v>
      </c>
      <c r="AG27" s="1239" t="n">
        <v>20.0</v>
      </c>
      <c r="AH27" s="1240" t="n">
        <v>0.0</v>
      </c>
      <c r="AI27" s="1241" t="n">
        <v>1.0</v>
      </c>
      <c r="AJ27" s="1242" t="n">
        <v>0.0</v>
      </c>
      <c r="AK27" s="1243" t="s">
        <v>89</v>
      </c>
      <c r="AL27" s="1244" t="n">
        <v>1.0</v>
      </c>
      <c r="AM27" s="1245" t="s">
        <v>89</v>
      </c>
      <c r="AN27" s="1246" t="s">
        <v>89</v>
      </c>
      <c r="AO27" s="1247" t="s">
        <v>89</v>
      </c>
      <c r="AP27" s="1248" t="n">
        <v>3.0</v>
      </c>
      <c r="AQ27" s="1249" t="s">
        <v>89</v>
      </c>
      <c r="AR27" s="904">
        <f>SUM(AG27:AQ27)</f>
      </c>
    </row>
    <row r="28" customHeight="true" ht="19.5">
      <c r="A28" s="875"/>
      <c r="B28" s="905"/>
      <c r="C28" s="906" t="n">
        <v>11.0</v>
      </c>
      <c r="D28" s="1250" t="n">
        <v>7.0</v>
      </c>
      <c r="E28" s="1251" t="n">
        <v>0.0</v>
      </c>
      <c r="F28" s="1252" t="n">
        <v>9.0</v>
      </c>
      <c r="G28" s="1253" t="n">
        <v>0.0</v>
      </c>
      <c r="H28" s="1254" t="n">
        <v>0.0</v>
      </c>
      <c r="I28" s="1255" t="n">
        <v>0.0</v>
      </c>
      <c r="J28" s="913" t="n">
        <v>0.0</v>
      </c>
      <c r="K28" s="914" t="n">
        <v>0.0</v>
      </c>
      <c r="L28" s="913" t="n">
        <v>0.0</v>
      </c>
      <c r="M28" s="914" t="n">
        <v>0.0</v>
      </c>
      <c r="N28" s="913" t="n">
        <v>0.0</v>
      </c>
      <c r="O28" s="914" t="n">
        <v>0.0</v>
      </c>
      <c r="P28" s="913" t="n">
        <v>0.0</v>
      </c>
      <c r="Q28" s="914" t="n">
        <v>0.0</v>
      </c>
      <c r="R28" s="913" t="n">
        <v>0.0</v>
      </c>
      <c r="S28" s="914" t="n">
        <v>0.0</v>
      </c>
      <c r="T28" s="1256" t="n">
        <v>0.0</v>
      </c>
      <c r="U28" s="1257" t="n">
        <v>0.0</v>
      </c>
      <c r="V28" s="1258" t="n">
        <v>0.0</v>
      </c>
      <c r="W28" s="1259" t="n">
        <v>0.0</v>
      </c>
      <c r="X28" s="919">
        <f>D28+F28+T28+V28+H28+J28+L28+N28+P28+R28</f>
      </c>
      <c r="Y28" s="919">
        <f>E28+G28+U28+W28+I28+K28+M28+O28+Q28+S28</f>
      </c>
      <c r="Z28" s="1260" t="n">
        <v>0.0</v>
      </c>
      <c r="AA28" s="1261" t="n">
        <v>0.0</v>
      </c>
      <c r="AB28" s="922">
        <f>X28+Z28</f>
      </c>
      <c r="AC28" s="922">
        <f>Y28+AA28</f>
      </c>
      <c r="AD28" s="914" t="n">
        <v>0.0</v>
      </c>
      <c r="AE28" s="923">
        <f>AB28-AF28</f>
      </c>
      <c r="AF28" s="924" t="n">
        <v>0.0</v>
      </c>
      <c r="AG28" s="1262" t="n">
        <v>14.0</v>
      </c>
      <c r="AH28" s="1263" t="n">
        <v>0.0</v>
      </c>
      <c r="AI28" s="1264" t="n">
        <v>0.0</v>
      </c>
      <c r="AJ28" s="1265" t="n">
        <v>0.0</v>
      </c>
      <c r="AK28" s="1266" t="s">
        <v>89</v>
      </c>
      <c r="AL28" s="1267" t="s">
        <v>89</v>
      </c>
      <c r="AM28" s="1268" t="s">
        <v>89</v>
      </c>
      <c r="AN28" s="1269" t="s">
        <v>89</v>
      </c>
      <c r="AO28" s="1270" t="s">
        <v>89</v>
      </c>
      <c r="AP28" s="1271" t="n">
        <v>2.0</v>
      </c>
      <c r="AQ28" s="1272" t="s">
        <v>89</v>
      </c>
      <c r="AR28" s="936">
        <f>SUM(AG28:AQ28)</f>
      </c>
    </row>
    <row r="29" customHeight="true" ht="19.5">
      <c r="A29" s="875"/>
      <c r="B29" s="937" t="s">
        <v>26</v>
      </c>
      <c r="C29" s="938" t="n">
        <v>10.0</v>
      </c>
      <c r="D29" s="1273" t="n">
        <v>5.0</v>
      </c>
      <c r="E29" s="1274" t="n">
        <v>0.0</v>
      </c>
      <c r="F29" s="1275" t="n">
        <v>11.0</v>
      </c>
      <c r="G29" s="1276" t="n">
        <v>0.0</v>
      </c>
      <c r="H29" s="1277" t="n">
        <v>0.0</v>
      </c>
      <c r="I29" s="1278" t="n">
        <v>0.0</v>
      </c>
      <c r="J29" s="945" t="n">
        <v>0.0</v>
      </c>
      <c r="K29" s="945" t="n">
        <v>0.0</v>
      </c>
      <c r="L29" s="945" t="n">
        <v>0.0</v>
      </c>
      <c r="M29" s="945" t="n">
        <v>0.0</v>
      </c>
      <c r="N29" s="945" t="n">
        <v>0.0</v>
      </c>
      <c r="O29" s="945" t="n">
        <v>0.0</v>
      </c>
      <c r="P29" s="945" t="n">
        <v>0.0</v>
      </c>
      <c r="Q29" s="945" t="n">
        <v>0.0</v>
      </c>
      <c r="R29" s="945" t="n">
        <v>0.0</v>
      </c>
      <c r="S29" s="945" t="n">
        <v>0.0</v>
      </c>
      <c r="T29" s="1279" t="n">
        <v>0.0</v>
      </c>
      <c r="U29" s="1280" t="n">
        <v>0.0</v>
      </c>
      <c r="V29" s="1281" t="n">
        <v>0.0</v>
      </c>
      <c r="W29" s="1282" t="n">
        <v>0.0</v>
      </c>
      <c r="X29" s="950">
        <f>D29+F29+T29+V29+H29+J29+L29+N29+P29+R29</f>
      </c>
      <c r="Y29" s="950">
        <f>E29+G29+U29+W29+I29+K29+M29+O29+Q29+S29</f>
      </c>
      <c r="Z29" s="1283" t="n">
        <v>0.0</v>
      </c>
      <c r="AA29" s="1284" t="n">
        <v>0.0</v>
      </c>
      <c r="AB29" s="953">
        <f>X29+Z29</f>
      </c>
      <c r="AC29" s="953">
        <f>Y29+AA29</f>
      </c>
      <c r="AD29" s="945" t="n">
        <v>0.0</v>
      </c>
      <c r="AE29" s="954">
        <f>AB29-AF29</f>
      </c>
      <c r="AF29" s="955" t="n">
        <v>0.0</v>
      </c>
      <c r="AG29" s="1285" t="n">
        <v>10.0</v>
      </c>
      <c r="AH29" s="1286" t="n">
        <v>0.0</v>
      </c>
      <c r="AI29" s="1287" t="n">
        <v>0.0</v>
      </c>
      <c r="AJ29" s="1288" t="n">
        <v>0.0</v>
      </c>
      <c r="AK29" s="1289" t="s">
        <v>89</v>
      </c>
      <c r="AL29" s="1290" t="n">
        <v>3.0</v>
      </c>
      <c r="AM29" s="1291" t="s">
        <v>89</v>
      </c>
      <c r="AN29" s="1292" t="s">
        <v>89</v>
      </c>
      <c r="AO29" s="1293" t="s">
        <v>89</v>
      </c>
      <c r="AP29" s="1294" t="n">
        <v>3.0</v>
      </c>
      <c r="AQ29" s="1295" t="s">
        <v>89</v>
      </c>
      <c r="AR29" s="967">
        <f>SUM(AG29:AQ29)</f>
      </c>
    </row>
    <row r="30" customHeight="true" ht="19.5">
      <c r="A30" s="875"/>
      <c r="B30" s="876"/>
      <c r="C30" s="877" t="n">
        <v>9.0</v>
      </c>
      <c r="D30" s="1296" t="n">
        <v>8.0</v>
      </c>
      <c r="E30" s="1297" t="n">
        <v>0.0</v>
      </c>
      <c r="F30" s="1298" t="n">
        <v>8.0</v>
      </c>
      <c r="G30" s="1299" t="n">
        <v>0.0</v>
      </c>
      <c r="H30" s="1300" t="n">
        <v>0.0</v>
      </c>
      <c r="I30" s="1301" t="n">
        <v>0.0</v>
      </c>
      <c r="J30" s="884" t="n">
        <v>0.0</v>
      </c>
      <c r="K30" s="884" t="n">
        <v>0.0</v>
      </c>
      <c r="L30" s="884" t="n">
        <v>0.0</v>
      </c>
      <c r="M30" s="884" t="n">
        <v>0.0</v>
      </c>
      <c r="N30" s="884" t="n">
        <v>0.0</v>
      </c>
      <c r="O30" s="884" t="n">
        <v>0.0</v>
      </c>
      <c r="P30" s="884" t="n">
        <v>0.0</v>
      </c>
      <c r="Q30" s="884" t="n">
        <v>0.0</v>
      </c>
      <c r="R30" s="884" t="n">
        <v>0.0</v>
      </c>
      <c r="S30" s="884" t="n">
        <v>0.0</v>
      </c>
      <c r="T30" s="1302" t="n">
        <v>0.0</v>
      </c>
      <c r="U30" s="1303" t="n">
        <v>0.0</v>
      </c>
      <c r="V30" s="1304" t="n">
        <v>0.0</v>
      </c>
      <c r="W30" s="1305" t="n">
        <v>0.0</v>
      </c>
      <c r="X30" s="889">
        <f>D30+F30+T30+V30+H30+J30+L30+N30+P30+R30</f>
      </c>
      <c r="Y30" s="889">
        <f>E30+G30+U30+W30+I30+K30+M30+O30+Q30+S30</f>
      </c>
      <c r="Z30" s="1306" t="n">
        <v>0.0</v>
      </c>
      <c r="AA30" s="1307" t="n">
        <v>0.0</v>
      </c>
      <c r="AB30" s="892">
        <f>X30+Z30</f>
      </c>
      <c r="AC30" s="892">
        <f>Y30+AA30</f>
      </c>
      <c r="AD30" s="884" t="n">
        <v>0.0</v>
      </c>
      <c r="AE30" s="861">
        <f>AB30-AF30</f>
      </c>
      <c r="AF30" s="862" t="n">
        <v>0.0</v>
      </c>
      <c r="AG30" s="1308" t="n">
        <v>12.0</v>
      </c>
      <c r="AH30" s="1309" t="n">
        <v>0.0</v>
      </c>
      <c r="AI30" s="1310" t="n">
        <v>2.0</v>
      </c>
      <c r="AJ30" s="1311" t="n">
        <v>0.0</v>
      </c>
      <c r="AK30" s="1312" t="s">
        <v>89</v>
      </c>
      <c r="AL30" s="1313" t="s">
        <v>89</v>
      </c>
      <c r="AM30" s="1314" t="s">
        <v>89</v>
      </c>
      <c r="AN30" s="1315" t="s">
        <v>89</v>
      </c>
      <c r="AO30" s="1316" t="s">
        <v>89</v>
      </c>
      <c r="AP30" s="1317" t="n">
        <v>2.0</v>
      </c>
      <c r="AQ30" s="1318" t="s">
        <v>89</v>
      </c>
      <c r="AR30" s="904">
        <f>SUM(AG30:AQ30)</f>
      </c>
    </row>
    <row r="31" customHeight="true" ht="19.5">
      <c r="A31" s="875"/>
      <c r="B31" s="876"/>
      <c r="C31" s="877" t="n">
        <v>8.0</v>
      </c>
      <c r="D31" s="1319" t="n">
        <v>7.0</v>
      </c>
      <c r="E31" s="1320" t="n">
        <v>0.0</v>
      </c>
      <c r="F31" s="1321" t="n">
        <v>5.0</v>
      </c>
      <c r="G31" s="1322" t="n">
        <v>0.0</v>
      </c>
      <c r="H31" s="1323" t="n">
        <v>0.0</v>
      </c>
      <c r="I31" s="1324" t="n">
        <v>0.0</v>
      </c>
      <c r="J31" s="884" t="n">
        <v>0.0</v>
      </c>
      <c r="K31" s="884" t="n">
        <v>0.0</v>
      </c>
      <c r="L31" s="884" t="n">
        <v>0.0</v>
      </c>
      <c r="M31" s="884" t="n">
        <v>0.0</v>
      </c>
      <c r="N31" s="884" t="n">
        <v>0.0</v>
      </c>
      <c r="O31" s="884" t="n">
        <v>0.0</v>
      </c>
      <c r="P31" s="884" t="n">
        <v>0.0</v>
      </c>
      <c r="Q31" s="884" t="n">
        <v>0.0</v>
      </c>
      <c r="R31" s="884" t="n">
        <v>0.0</v>
      </c>
      <c r="S31" s="884" t="n">
        <v>0.0</v>
      </c>
      <c r="T31" s="1325" t="n">
        <v>0.0</v>
      </c>
      <c r="U31" s="1326" t="n">
        <v>0.0</v>
      </c>
      <c r="V31" s="1327" t="n">
        <v>0.0</v>
      </c>
      <c r="W31" s="1328" t="n">
        <v>0.0</v>
      </c>
      <c r="X31" s="889">
        <f>D31+F31+T31+V31+H31+J31+L31+N31+P31+R31</f>
      </c>
      <c r="Y31" s="889">
        <f>E31+G31+U31+W31+I31+K31+M31+O31+Q31+S31</f>
      </c>
      <c r="Z31" s="1329" t="n">
        <v>0.0</v>
      </c>
      <c r="AA31" s="1330" t="n">
        <v>0.0</v>
      </c>
      <c r="AB31" s="892">
        <f>X31+Z31</f>
      </c>
      <c r="AC31" s="892">
        <f>Y31+AA31</f>
      </c>
      <c r="AD31" s="884" t="n">
        <v>0.0</v>
      </c>
      <c r="AE31" s="861">
        <f>AB31-AF31</f>
      </c>
      <c r="AF31" s="862" t="n">
        <v>0.0</v>
      </c>
      <c r="AG31" s="1331" t="n">
        <v>10.0</v>
      </c>
      <c r="AH31" s="1332" t="n">
        <v>0.0</v>
      </c>
      <c r="AI31" s="1333" t="n">
        <v>1.0</v>
      </c>
      <c r="AJ31" s="1334" t="n">
        <v>0.0</v>
      </c>
      <c r="AK31" s="1335" t="s">
        <v>89</v>
      </c>
      <c r="AL31" s="1336" t="s">
        <v>89</v>
      </c>
      <c r="AM31" s="1337" t="s">
        <v>89</v>
      </c>
      <c r="AN31" s="1338" t="s">
        <v>89</v>
      </c>
      <c r="AO31" s="1339" t="s">
        <v>89</v>
      </c>
      <c r="AP31" s="1340" t="n">
        <v>1.0</v>
      </c>
      <c r="AQ31" s="1341" t="s">
        <v>89</v>
      </c>
      <c r="AR31" s="904">
        <f>SUM(AG31:AQ31)</f>
      </c>
    </row>
    <row r="32" customHeight="true" ht="19.5">
      <c r="A32" s="875"/>
      <c r="B32" s="876"/>
      <c r="C32" s="877" t="n">
        <v>7.0</v>
      </c>
      <c r="D32" s="1342" t="n">
        <v>6.0</v>
      </c>
      <c r="E32" s="1343" t="n">
        <v>0.0</v>
      </c>
      <c r="F32" s="1344" t="n">
        <v>7.0</v>
      </c>
      <c r="G32" s="1345" t="n">
        <v>0.0</v>
      </c>
      <c r="H32" s="1346" t="n">
        <v>0.0</v>
      </c>
      <c r="I32" s="1347" t="n">
        <v>0.0</v>
      </c>
      <c r="J32" s="884" t="n">
        <v>0.0</v>
      </c>
      <c r="K32" s="884" t="n">
        <v>0.0</v>
      </c>
      <c r="L32" s="884" t="n">
        <v>0.0</v>
      </c>
      <c r="M32" s="884" t="n">
        <v>0.0</v>
      </c>
      <c r="N32" s="884" t="n">
        <v>0.0</v>
      </c>
      <c r="O32" s="884" t="n">
        <v>0.0</v>
      </c>
      <c r="P32" s="884" t="n">
        <v>0.0</v>
      </c>
      <c r="Q32" s="884" t="n">
        <v>0.0</v>
      </c>
      <c r="R32" s="884" t="n">
        <v>0.0</v>
      </c>
      <c r="S32" s="884" t="n">
        <v>0.0</v>
      </c>
      <c r="T32" s="1348" t="n">
        <v>0.0</v>
      </c>
      <c r="U32" s="1349" t="n">
        <v>0.0</v>
      </c>
      <c r="V32" s="1350" t="n">
        <v>0.0</v>
      </c>
      <c r="W32" s="1351" t="n">
        <v>0.0</v>
      </c>
      <c r="X32" s="889">
        <f>D32+F32+T32+V32+H32+J32+L32+N32+P32+R32</f>
      </c>
      <c r="Y32" s="889">
        <f>E32+G32+U32+W32+I32+K32+M32+O32+Q32+S32</f>
      </c>
      <c r="Z32" s="1352" t="n">
        <v>0.0</v>
      </c>
      <c r="AA32" s="1353" t="n">
        <v>0.0</v>
      </c>
      <c r="AB32" s="892">
        <f>X32+Z32</f>
      </c>
      <c r="AC32" s="892">
        <f>Y32+AA32</f>
      </c>
      <c r="AD32" s="884" t="n">
        <v>0.0</v>
      </c>
      <c r="AE32" s="861">
        <f>AB32-AF32</f>
      </c>
      <c r="AF32" s="862" t="n">
        <v>0.0</v>
      </c>
      <c r="AG32" s="1354" t="n">
        <v>10.0</v>
      </c>
      <c r="AH32" s="1355" t="n">
        <v>1.0</v>
      </c>
      <c r="AI32" s="1356" t="n">
        <v>0.0</v>
      </c>
      <c r="AJ32" s="1357" t="n">
        <v>0.0</v>
      </c>
      <c r="AK32" s="1358" t="s">
        <v>89</v>
      </c>
      <c r="AL32" s="1359" t="s">
        <v>89</v>
      </c>
      <c r="AM32" s="1360" t="s">
        <v>89</v>
      </c>
      <c r="AN32" s="1361" t="s">
        <v>89</v>
      </c>
      <c r="AO32" s="1362" t="s">
        <v>89</v>
      </c>
      <c r="AP32" s="1363" t="n">
        <v>2.0</v>
      </c>
      <c r="AQ32" s="1364" t="s">
        <v>89</v>
      </c>
      <c r="AR32" s="904">
        <f>SUM(AG32:AQ32)</f>
      </c>
    </row>
    <row r="33" customHeight="true" ht="19.5">
      <c r="A33" s="875"/>
      <c r="B33" s="905"/>
      <c r="C33" s="906" t="n">
        <v>6.0</v>
      </c>
      <c r="D33" s="1365" t="n">
        <v>12.0</v>
      </c>
      <c r="E33" s="1366" t="n">
        <v>0.0</v>
      </c>
      <c r="F33" s="1367" t="n">
        <v>6.0</v>
      </c>
      <c r="G33" s="1368" t="n">
        <v>0.0</v>
      </c>
      <c r="H33" s="1369" t="n">
        <v>0.0</v>
      </c>
      <c r="I33" s="1370" t="n">
        <v>0.0</v>
      </c>
      <c r="J33" s="913" t="n">
        <v>0.0</v>
      </c>
      <c r="K33" s="913" t="n">
        <v>0.0</v>
      </c>
      <c r="L33" s="913" t="n">
        <v>0.0</v>
      </c>
      <c r="M33" s="913" t="n">
        <v>0.0</v>
      </c>
      <c r="N33" s="913" t="n">
        <v>0.0</v>
      </c>
      <c r="O33" s="913" t="n">
        <v>0.0</v>
      </c>
      <c r="P33" s="913" t="n">
        <v>0.0</v>
      </c>
      <c r="Q33" s="913" t="n">
        <v>0.0</v>
      </c>
      <c r="R33" s="913" t="n">
        <v>0.0</v>
      </c>
      <c r="S33" s="913" t="n">
        <v>0.0</v>
      </c>
      <c r="T33" s="1371" t="n">
        <v>0.0</v>
      </c>
      <c r="U33" s="1372" t="n">
        <v>0.0</v>
      </c>
      <c r="V33" s="1373" t="n">
        <v>0.0</v>
      </c>
      <c r="W33" s="1374" t="n">
        <v>0.0</v>
      </c>
      <c r="X33" s="919">
        <f>D33+F33+T33+V33+H33+J33+L33+N33+P33+R33</f>
      </c>
      <c r="Y33" s="919">
        <f>E33+G33+U33+W33+I33+K33+M33+O33+Q33+S33</f>
      </c>
      <c r="Z33" s="1375" t="n">
        <v>0.0</v>
      </c>
      <c r="AA33" s="1376" t="n">
        <v>0.0</v>
      </c>
      <c r="AB33" s="922">
        <f>X33+Z33</f>
      </c>
      <c r="AC33" s="922">
        <f>Y33+AA33</f>
      </c>
      <c r="AD33" s="913" t="n">
        <v>0.0</v>
      </c>
      <c r="AE33" s="1049">
        <f>AB33-AF33</f>
      </c>
      <c r="AF33" s="924" t="n">
        <v>0.0</v>
      </c>
      <c r="AG33" s="1377" t="n">
        <v>16.0</v>
      </c>
      <c r="AH33" s="1378" t="n">
        <v>0.0</v>
      </c>
      <c r="AI33" s="1379" t="n">
        <v>0.0</v>
      </c>
      <c r="AJ33" s="1380" t="n">
        <v>0.0</v>
      </c>
      <c r="AK33" s="1381" t="s">
        <v>89</v>
      </c>
      <c r="AL33" s="1382" t="s">
        <v>89</v>
      </c>
      <c r="AM33" s="1383" t="s">
        <v>89</v>
      </c>
      <c r="AN33" s="1384" t="s">
        <v>89</v>
      </c>
      <c r="AO33" s="1385" t="s">
        <v>89</v>
      </c>
      <c r="AP33" s="1386" t="n">
        <v>2.0</v>
      </c>
      <c r="AQ33" s="1387" t="s">
        <v>89</v>
      </c>
      <c r="AR33" s="1061">
        <f>SUM(AG33:AQ33)</f>
      </c>
    </row>
    <row r="34" customHeight="true" ht="19.5">
      <c r="A34" s="875"/>
      <c r="B34" s="937" t="s">
        <v>27</v>
      </c>
      <c r="C34" s="938" t="n">
        <v>5.0</v>
      </c>
      <c r="D34" s="1388" t="n">
        <v>13.0</v>
      </c>
      <c r="E34" s="1389" t="n">
        <v>0.0</v>
      </c>
      <c r="F34" s="1390" t="n">
        <v>9.0</v>
      </c>
      <c r="G34" s="1391" t="n">
        <v>0.0</v>
      </c>
      <c r="H34" s="1392" t="n">
        <v>6.0</v>
      </c>
      <c r="I34" s="1393" t="n">
        <v>0.0</v>
      </c>
      <c r="J34" s="945" t="n">
        <v>0.0</v>
      </c>
      <c r="K34" s="852" t="n">
        <v>0.0</v>
      </c>
      <c r="L34" s="945" t="n">
        <v>0.0</v>
      </c>
      <c r="M34" s="852" t="n">
        <v>0.0</v>
      </c>
      <c r="N34" s="945" t="n">
        <v>0.0</v>
      </c>
      <c r="O34" s="852" t="n">
        <v>0.0</v>
      </c>
      <c r="P34" s="945" t="n">
        <v>0.0</v>
      </c>
      <c r="Q34" s="852" t="n">
        <v>0.0</v>
      </c>
      <c r="R34" s="945" t="n">
        <v>0.0</v>
      </c>
      <c r="S34" s="852" t="n">
        <v>0.0</v>
      </c>
      <c r="T34" s="1394" t="n">
        <v>0.0</v>
      </c>
      <c r="U34" s="1395" t="n">
        <v>0.0</v>
      </c>
      <c r="V34" s="1396" t="n">
        <v>0.0</v>
      </c>
      <c r="W34" s="1397" t="n">
        <v>0.0</v>
      </c>
      <c r="X34" s="950">
        <f>D34+F34+T34+V34+H34+J34+L34+N34+P34+R34</f>
      </c>
      <c r="Y34" s="950">
        <f>E34+G34+U34+W34+I34+K34+M34+O34+Q34+S34</f>
      </c>
      <c r="Z34" s="1398" t="n">
        <v>0.0</v>
      </c>
      <c r="AA34" s="1399" t="n">
        <v>0.0</v>
      </c>
      <c r="AB34" s="953">
        <f>X34+Z34</f>
      </c>
      <c r="AC34" s="953">
        <f>Y34+AA34</f>
      </c>
      <c r="AD34" s="852" t="n">
        <v>0.0</v>
      </c>
      <c r="AE34" s="954">
        <f>AB34-AF34</f>
      </c>
      <c r="AF34" s="955" t="n">
        <v>0.0</v>
      </c>
      <c r="AG34" s="1400" t="n">
        <v>26.0</v>
      </c>
      <c r="AH34" s="1401" t="n">
        <v>0.0</v>
      </c>
      <c r="AI34" s="1402" t="n">
        <v>0.0</v>
      </c>
      <c r="AJ34" s="1403" t="n">
        <v>0.0</v>
      </c>
      <c r="AK34" s="1404" t="s">
        <v>89</v>
      </c>
      <c r="AL34" s="1405" t="s">
        <v>89</v>
      </c>
      <c r="AM34" s="1406" t="s">
        <v>89</v>
      </c>
      <c r="AN34" s="1407" t="s">
        <v>89</v>
      </c>
      <c r="AO34" s="1408" t="s">
        <v>89</v>
      </c>
      <c r="AP34" s="1409" t="n">
        <v>2.0</v>
      </c>
      <c r="AQ34" s="1410" t="s">
        <v>89</v>
      </c>
      <c r="AR34" s="874">
        <f>SUM(AG34:AQ34)</f>
      </c>
    </row>
    <row r="35" customHeight="true" ht="19.5">
      <c r="A35" s="875"/>
      <c r="B35" s="876"/>
      <c r="C35" s="877" t="n">
        <v>4.0</v>
      </c>
      <c r="D35" s="1411" t="n">
        <v>7.0</v>
      </c>
      <c r="E35" s="1412" t="n">
        <v>0.0</v>
      </c>
      <c r="F35" s="1413" t="n">
        <v>4.0</v>
      </c>
      <c r="G35" s="1414" t="n">
        <v>0.0</v>
      </c>
      <c r="H35" s="1415" t="n">
        <v>0.0</v>
      </c>
      <c r="I35" s="1416" t="n">
        <v>0.0</v>
      </c>
      <c r="J35" s="884" t="n">
        <v>0.0</v>
      </c>
      <c r="K35" s="884" t="n">
        <v>0.0</v>
      </c>
      <c r="L35" s="884" t="n">
        <v>0.0</v>
      </c>
      <c r="M35" s="884" t="n">
        <v>0.0</v>
      </c>
      <c r="N35" s="884" t="n">
        <v>0.0</v>
      </c>
      <c r="O35" s="884" t="n">
        <v>0.0</v>
      </c>
      <c r="P35" s="884" t="n">
        <v>0.0</v>
      </c>
      <c r="Q35" s="884" t="n">
        <v>0.0</v>
      </c>
      <c r="R35" s="884" t="n">
        <v>0.0</v>
      </c>
      <c r="S35" s="884" t="n">
        <v>0.0</v>
      </c>
      <c r="T35" s="1417" t="n">
        <v>0.0</v>
      </c>
      <c r="U35" s="1418" t="n">
        <v>0.0</v>
      </c>
      <c r="V35" s="1419" t="n">
        <v>0.0</v>
      </c>
      <c r="W35" s="1420" t="n">
        <v>0.0</v>
      </c>
      <c r="X35" s="889">
        <f>D35+F35+T35+V35+H35+J35+L35+N35+P35+R35</f>
      </c>
      <c r="Y35" s="889">
        <f>E35+G35+U35+W35+I35+K35+M35+O35+Q35+S35</f>
      </c>
      <c r="Z35" s="1421" t="n">
        <v>0.0</v>
      </c>
      <c r="AA35" s="1422" t="n">
        <v>0.0</v>
      </c>
      <c r="AB35" s="892">
        <f>X35+Z35</f>
      </c>
      <c r="AC35" s="892">
        <f>Y35+AA35</f>
      </c>
      <c r="AD35" s="884" t="n">
        <v>0.0</v>
      </c>
      <c r="AE35" s="861">
        <f>AB35-AF35</f>
      </c>
      <c r="AF35" s="862" t="n">
        <v>0.0</v>
      </c>
      <c r="AG35" s="1423" t="n">
        <v>8.0</v>
      </c>
      <c r="AH35" s="1424" t="n">
        <v>0.0</v>
      </c>
      <c r="AI35" s="1425" t="n">
        <v>0.0</v>
      </c>
      <c r="AJ35" s="1426" t="n">
        <v>0.0</v>
      </c>
      <c r="AK35" s="1427" t="s">
        <v>89</v>
      </c>
      <c r="AL35" s="1428" t="s">
        <v>89</v>
      </c>
      <c r="AM35" s="1429" t="s">
        <v>89</v>
      </c>
      <c r="AN35" s="1430" t="s">
        <v>89</v>
      </c>
      <c r="AO35" s="1431" t="s">
        <v>89</v>
      </c>
      <c r="AP35" s="1432" t="n">
        <v>3.0</v>
      </c>
      <c r="AQ35" s="1433" t="s">
        <v>89</v>
      </c>
      <c r="AR35" s="904">
        <f>SUM(AG35:AQ35)</f>
      </c>
    </row>
    <row r="36" customHeight="true" ht="19.5">
      <c r="A36" s="875"/>
      <c r="B36" s="876"/>
      <c r="C36" s="877" t="n">
        <v>3.0</v>
      </c>
      <c r="D36" s="1434" t="n">
        <v>1.0</v>
      </c>
      <c r="E36" s="1435" t="n">
        <v>0.0</v>
      </c>
      <c r="F36" s="1436" t="n">
        <v>5.0</v>
      </c>
      <c r="G36" s="1437" t="n">
        <v>0.0</v>
      </c>
      <c r="H36" s="1438" t="n">
        <v>0.0</v>
      </c>
      <c r="I36" s="1439" t="n">
        <v>0.0</v>
      </c>
      <c r="J36" s="884" t="n">
        <v>0.0</v>
      </c>
      <c r="K36" s="884" t="n">
        <v>0.0</v>
      </c>
      <c r="L36" s="884" t="n">
        <v>0.0</v>
      </c>
      <c r="M36" s="884" t="n">
        <v>0.0</v>
      </c>
      <c r="N36" s="884" t="n">
        <v>0.0</v>
      </c>
      <c r="O36" s="884" t="n">
        <v>0.0</v>
      </c>
      <c r="P36" s="884" t="n">
        <v>0.0</v>
      </c>
      <c r="Q36" s="884" t="n">
        <v>0.0</v>
      </c>
      <c r="R36" s="884" t="n">
        <v>0.0</v>
      </c>
      <c r="S36" s="884" t="n">
        <v>0.0</v>
      </c>
      <c r="T36" s="1440" t="n">
        <v>0.0</v>
      </c>
      <c r="U36" s="1441" t="n">
        <v>0.0</v>
      </c>
      <c r="V36" s="1442" t="n">
        <v>0.0</v>
      </c>
      <c r="W36" s="1443" t="n">
        <v>0.0</v>
      </c>
      <c r="X36" s="889">
        <f>D36+F36+T36+V36+H36+J36+L36+N36+P36+R36</f>
      </c>
      <c r="Y36" s="889">
        <f>E36+G36+U36+W36+I36+K36+M36+O36+Q36+S36</f>
      </c>
      <c r="Z36" s="1444" t="n">
        <v>0.0</v>
      </c>
      <c r="AA36" s="1445" t="n">
        <v>0.0</v>
      </c>
      <c r="AB36" s="892">
        <f>X36+Z36</f>
      </c>
      <c r="AC36" s="892">
        <f>Y36+AA36</f>
      </c>
      <c r="AD36" s="884" t="n">
        <v>0.0</v>
      </c>
      <c r="AE36" s="861">
        <f>AB36-AF36</f>
      </c>
      <c r="AF36" s="862">
        <f>AB36</f>
      </c>
      <c r="AG36" s="1446" t="n">
        <v>6.0</v>
      </c>
      <c r="AH36" s="1447" t="n">
        <v>0.0</v>
      </c>
      <c r="AI36" s="1448" t="n">
        <v>0.0</v>
      </c>
      <c r="AJ36" s="1449" t="n">
        <v>0.0</v>
      </c>
      <c r="AK36" s="1450" t="s">
        <v>89</v>
      </c>
      <c r="AL36" s="1451" t="s">
        <v>89</v>
      </c>
      <c r="AM36" s="1452" t="s">
        <v>89</v>
      </c>
      <c r="AN36" s="1453" t="s">
        <v>89</v>
      </c>
      <c r="AO36" s="1454" t="s">
        <v>89</v>
      </c>
      <c r="AP36" s="1455" t="s">
        <v>89</v>
      </c>
      <c r="AQ36" s="1456" t="s">
        <v>89</v>
      </c>
      <c r="AR36" s="904">
        <f>SUM(AG36:AQ36)</f>
      </c>
    </row>
    <row r="37" customHeight="true" ht="19.5">
      <c r="A37" s="875"/>
      <c r="B37" s="876"/>
      <c r="C37" s="877" t="n">
        <v>2.0</v>
      </c>
      <c r="D37" s="1457" t="n">
        <v>1.0</v>
      </c>
      <c r="E37" s="1458" t="n">
        <v>0.0</v>
      </c>
      <c r="F37" s="1459" t="n">
        <v>5.0</v>
      </c>
      <c r="G37" s="1460" t="n">
        <v>0.0</v>
      </c>
      <c r="H37" s="1461" t="n">
        <v>0.0</v>
      </c>
      <c r="I37" s="1462" t="n">
        <v>0.0</v>
      </c>
      <c r="J37" s="884" t="n">
        <v>0.0</v>
      </c>
      <c r="K37" s="884" t="n">
        <v>0.0</v>
      </c>
      <c r="L37" s="884" t="n">
        <v>0.0</v>
      </c>
      <c r="M37" s="884" t="n">
        <v>0.0</v>
      </c>
      <c r="N37" s="884" t="n">
        <v>0.0</v>
      </c>
      <c r="O37" s="884" t="n">
        <v>0.0</v>
      </c>
      <c r="P37" s="884" t="n">
        <v>0.0</v>
      </c>
      <c r="Q37" s="884" t="n">
        <v>0.0</v>
      </c>
      <c r="R37" s="884" t="n">
        <v>0.0</v>
      </c>
      <c r="S37" s="884" t="n">
        <v>0.0</v>
      </c>
      <c r="T37" s="1463" t="n">
        <v>0.0</v>
      </c>
      <c r="U37" s="1464" t="n">
        <v>0.0</v>
      </c>
      <c r="V37" s="1465" t="n">
        <v>0.0</v>
      </c>
      <c r="W37" s="1466" t="n">
        <v>0.0</v>
      </c>
      <c r="X37" s="889">
        <f>D37+F37+T37+V37+H37+J37+L37+N37+P37+R37</f>
      </c>
      <c r="Y37" s="889">
        <f>E37+G37+U37+W37+I37+K37+M37+O37+Q37+S37</f>
      </c>
      <c r="Z37" s="1467" t="n">
        <v>0.0</v>
      </c>
      <c r="AA37" s="1468" t="n">
        <v>0.0</v>
      </c>
      <c r="AB37" s="892">
        <f>X37+Z37</f>
      </c>
      <c r="AC37" s="892">
        <f>Y37+AA37</f>
      </c>
      <c r="AD37" s="884" t="n">
        <v>0.0</v>
      </c>
      <c r="AE37" s="861">
        <f>AB37-AF37</f>
      </c>
      <c r="AF37" s="862">
        <f>AB37</f>
      </c>
      <c r="AG37" s="1469" t="n">
        <v>5.0</v>
      </c>
      <c r="AH37" s="1470" t="n">
        <v>0.0</v>
      </c>
      <c r="AI37" s="1471" t="n">
        <v>0.0</v>
      </c>
      <c r="AJ37" s="1472" t="n">
        <v>0.0</v>
      </c>
      <c r="AK37" s="1473" t="s">
        <v>89</v>
      </c>
      <c r="AL37" s="1474" t="s">
        <v>89</v>
      </c>
      <c r="AM37" s="1475" t="s">
        <v>89</v>
      </c>
      <c r="AN37" s="1476" t="s">
        <v>89</v>
      </c>
      <c r="AO37" s="1477" t="s">
        <v>89</v>
      </c>
      <c r="AP37" s="1478" t="n">
        <v>1.0</v>
      </c>
      <c r="AQ37" s="1479" t="s">
        <v>89</v>
      </c>
      <c r="AR37" s="904">
        <f>SUM(AG37:AQ37)</f>
      </c>
    </row>
    <row r="38" customHeight="true" ht="19.5">
      <c r="A38" s="875"/>
      <c r="B38" s="1154"/>
      <c r="C38" s="1155" t="n">
        <v>1.0</v>
      </c>
      <c r="D38" s="1480" t="n">
        <v>1.0</v>
      </c>
      <c r="E38" s="1481" t="n">
        <v>0.0</v>
      </c>
      <c r="F38" s="1482" t="n">
        <v>4.0</v>
      </c>
      <c r="G38" s="1483" t="n">
        <v>0.0</v>
      </c>
      <c r="H38" s="1484" t="n">
        <v>0.0</v>
      </c>
      <c r="I38" s="1485" t="n">
        <v>0.0</v>
      </c>
      <c r="J38" s="914" t="n">
        <v>0.0</v>
      </c>
      <c r="K38" s="914" t="n">
        <v>0.0</v>
      </c>
      <c r="L38" s="914" t="n">
        <v>0.0</v>
      </c>
      <c r="M38" s="914" t="n">
        <v>0.0</v>
      </c>
      <c r="N38" s="914" t="n">
        <v>0.0</v>
      </c>
      <c r="O38" s="914" t="n">
        <v>0.0</v>
      </c>
      <c r="P38" s="914" t="n">
        <v>0.0</v>
      </c>
      <c r="Q38" s="914" t="n">
        <v>0.0</v>
      </c>
      <c r="R38" s="914" t="n">
        <v>0.0</v>
      </c>
      <c r="S38" s="914" t="n">
        <v>0.0</v>
      </c>
      <c r="T38" s="1486" t="n">
        <v>0.0</v>
      </c>
      <c r="U38" s="1487" t="n">
        <v>0.0</v>
      </c>
      <c r="V38" s="1488" t="n">
        <v>0.0</v>
      </c>
      <c r="W38" s="1489" t="n">
        <v>0.0</v>
      </c>
      <c r="X38" s="1166">
        <f>D38+F38+T38+V38+H38+J38+L38+N38+P38+R38</f>
      </c>
      <c r="Y38" s="1166">
        <f>E38+G38+U38+W38+I38+K38+M38+O38+Q38+S38</f>
      </c>
      <c r="Z38" s="1490" t="n">
        <v>0.0</v>
      </c>
      <c r="AA38" s="1491" t="n">
        <v>0.0</v>
      </c>
      <c r="AB38" s="1169">
        <f>X38+Z38</f>
      </c>
      <c r="AC38" s="1169">
        <f>Y38+AA38</f>
      </c>
      <c r="AD38" s="1492" t="n">
        <v>0.0</v>
      </c>
      <c r="AE38" s="861">
        <f>AB38-AF38</f>
      </c>
      <c r="AF38" s="924">
        <f>AB38</f>
      </c>
      <c r="AG38" s="1493" t="n">
        <v>5.0</v>
      </c>
      <c r="AH38" s="1494" t="n">
        <v>0.0</v>
      </c>
      <c r="AI38" s="1495" t="n">
        <v>0.0</v>
      </c>
      <c r="AJ38" s="1496" t="n">
        <v>0.0</v>
      </c>
      <c r="AK38" s="1497" t="s">
        <v>89</v>
      </c>
      <c r="AL38" s="1498" t="s">
        <v>89</v>
      </c>
      <c r="AM38" s="1499" t="s">
        <v>89</v>
      </c>
      <c r="AN38" s="1500" t="s">
        <v>89</v>
      </c>
      <c r="AO38" s="1501" t="s">
        <v>89</v>
      </c>
      <c r="AP38" s="1502" t="s">
        <v>89</v>
      </c>
      <c r="AQ38" s="1503" t="s">
        <v>89</v>
      </c>
      <c r="AR38" s="936">
        <f>SUM(AG38:AQ38)</f>
      </c>
    </row>
    <row r="39" customHeight="true" ht="19.5">
      <c r="A39" s="875"/>
      <c r="B39" s="1194" t="s">
        <v>90</v>
      </c>
      <c r="C39" s="1195"/>
      <c r="D39" s="1504">
        <f>SUM(D26:D38)</f>
      </c>
      <c r="E39" s="1505">
        <f>SUM(E26:E38)</f>
      </c>
      <c r="F39" s="1504">
        <f>SUM(F26:F38)</f>
      </c>
      <c r="G39" s="1505">
        <f>SUM(G26:G38)</f>
      </c>
      <c r="H39" s="1504">
        <f>SUM(H26:H38)</f>
      </c>
      <c r="I39" s="1505">
        <f>SUM(I26:I38)</f>
      </c>
      <c r="J39" s="1505">
        <f>SUM(J26:J38)</f>
      </c>
      <c r="K39" s="1505">
        <f>SUM(K26:K38)</f>
      </c>
      <c r="L39" s="1505">
        <f>SUM(L26:L38)</f>
      </c>
      <c r="M39" s="1505">
        <f>SUM(M26:M38)</f>
      </c>
      <c r="N39" s="1505">
        <f>SUM(N26:N38)</f>
      </c>
      <c r="O39" s="1505">
        <f>SUM(O26:O38)</f>
      </c>
      <c r="P39" s="1505">
        <f>SUM(P26:P38)</f>
      </c>
      <c r="Q39" s="1505">
        <f>SUM(Q26:Q38)</f>
      </c>
      <c r="R39" s="1505">
        <f>SUM(R26:R38)</f>
      </c>
      <c r="S39" s="1505">
        <f>SUM(S26:S38)</f>
      </c>
      <c r="T39" s="1504">
        <f>SUM(T26:T38)</f>
      </c>
      <c r="U39" s="1505">
        <f>SUM(U26:U38)</f>
      </c>
      <c r="V39" s="1504">
        <f>SUM(V26:V38)</f>
      </c>
      <c r="W39" s="1505">
        <f>SUM(W26:W38)</f>
      </c>
      <c r="X39" s="1505">
        <f>SUM(X26:X38)</f>
      </c>
      <c r="Y39" s="1505">
        <f>SUM(Y26:Y38)</f>
      </c>
      <c r="Z39" s="1504">
        <f>SUM(Z26:Z38)</f>
      </c>
      <c r="AA39" s="1505">
        <f>SUM(AA26:AA38)</f>
      </c>
      <c r="AB39" s="1504">
        <f>SUM(AB26:AB38)</f>
      </c>
      <c r="AC39" s="1505">
        <f>SUM(AC26:AC38)</f>
      </c>
      <c r="AD39" s="1505">
        <f>SUM(AD26:AD38)</f>
      </c>
      <c r="AE39" s="1506">
        <f>SUM(AE26:AE38)</f>
      </c>
      <c r="AF39" s="1507">
        <f>SUM(AF26:AF38)</f>
      </c>
      <c r="AG39" s="1508">
        <f>SUM(AG26:AG38)</f>
      </c>
      <c r="AH39" s="1505">
        <f>SUM(AH26:AH38)</f>
      </c>
      <c r="AI39" s="1505">
        <f>SUM(AI26:AI38)</f>
      </c>
      <c r="AJ39" s="1505">
        <f>SUM(AJ26:AJ38)</f>
      </c>
      <c r="AK39" s="1505">
        <f>SUM(AK26:AK38)</f>
      </c>
      <c r="AL39" s="1505">
        <f>SUM(AL26:AL38)</f>
      </c>
      <c r="AM39" s="1505">
        <f>SUM(AM26:AM38)</f>
      </c>
      <c r="AN39" s="1505">
        <f>SUM(AN26:AN38)</f>
      </c>
      <c r="AO39" s="1505">
        <f>SUM(AO26:AO38)</f>
      </c>
      <c r="AP39" s="1505">
        <f>SUM(AP26:AP38)</f>
      </c>
      <c r="AQ39" s="1505">
        <f>SUM(AQ26:AQ38)</f>
      </c>
      <c r="AR39" s="1509">
        <f>SUM(AR26:AR38)</f>
      </c>
    </row>
    <row r="40" hidden="true">
      <c r="A40" s="875"/>
      <c r="B40" s="1189" t="s">
        <v>91</v>
      </c>
      <c r="C40" s="1190"/>
      <c r="D40" s="1505">
        <f>D42-D41</f>
      </c>
      <c r="E40" s="1505" t="n">
        <v>0.0</v>
      </c>
      <c r="F40" s="1505">
        <f>F42-F41</f>
      </c>
      <c r="G40" s="1505" t="n">
        <v>0.0</v>
      </c>
      <c r="H40" s="1505">
        <f>H42-H41</f>
      </c>
      <c r="I40" s="1505" t="n">
        <v>0.0</v>
      </c>
      <c r="J40" s="1505">
        <f>J42-J41</f>
      </c>
      <c r="K40" s="1505" t="n">
        <v>0.0</v>
      </c>
      <c r="L40" s="1505">
        <f>L42-L41</f>
      </c>
      <c r="M40" s="1505" t="n">
        <v>0.0</v>
      </c>
      <c r="N40" s="1505">
        <f>N42-N41</f>
      </c>
      <c r="O40" s="1505" t="n">
        <v>0.0</v>
      </c>
      <c r="P40" s="1505">
        <f>P42-P41</f>
      </c>
      <c r="Q40" s="1505" t="n">
        <v>0.0</v>
      </c>
      <c r="R40" s="1505">
        <f>R42-R41</f>
      </c>
      <c r="S40" s="1505" t="n">
        <v>0.0</v>
      </c>
      <c r="T40" s="1505">
        <f>T42-T41</f>
      </c>
      <c r="U40" s="1505" t="n">
        <v>0.0</v>
      </c>
      <c r="V40" s="1505">
        <f>V42-V41</f>
      </c>
      <c r="W40" s="1505" t="n">
        <v>0.0</v>
      </c>
      <c r="X40" s="1505">
        <f>X42-X41</f>
      </c>
      <c r="Y40" s="1505" t="n">
        <v>0.0</v>
      </c>
      <c r="Z40" s="1505">
        <f>Z42-Z41</f>
      </c>
      <c r="AA40" s="1505" t="n">
        <v>0.0</v>
      </c>
      <c r="AB40" s="1505">
        <f>AB42-AB41</f>
      </c>
      <c r="AC40" s="1505" t="n">
        <v>0.0</v>
      </c>
      <c r="AD40" s="1505" t="n">
        <v>0.0</v>
      </c>
      <c r="AE40" s="1505">
        <f>AE42-AE41</f>
      </c>
      <c r="AF40" s="1510" t="n">
        <v>0.0</v>
      </c>
      <c r="AG40" s="1511" t="n">
        <v>0.0</v>
      </c>
      <c r="AH40" s="1505" t="n">
        <v>0.0</v>
      </c>
      <c r="AI40" s="1505" t="n">
        <v>0.0</v>
      </c>
      <c r="AJ40" s="1505" t="n">
        <v>0.0</v>
      </c>
      <c r="AK40" s="1505" t="n">
        <v>0.0</v>
      </c>
      <c r="AL40" s="1505" t="n">
        <v>0.0</v>
      </c>
      <c r="AM40" s="1505" t="n">
        <v>0.0</v>
      </c>
      <c r="AN40" s="1505" t="n">
        <v>0.0</v>
      </c>
      <c r="AO40" s="1505" t="n">
        <v>0.0</v>
      </c>
      <c r="AP40" s="1505" t="n">
        <v>0.0</v>
      </c>
      <c r="AQ40" s="1505" t="n">
        <v>0.0</v>
      </c>
      <c r="AR40" s="1510">
        <f>AB40</f>
      </c>
    </row>
    <row r="41" customHeight="true" ht="19.5">
      <c r="A41" s="875"/>
      <c r="B41" s="1194" t="s">
        <v>92</v>
      </c>
      <c r="C41" s="1195"/>
      <c r="D41" s="1505">
        <f>MOVIMENTAÇÃO_CARGOS_E_FUNÇÕES!BN11</f>
      </c>
      <c r="E41" s="1505" t="n">
        <v>0.0</v>
      </c>
      <c r="F41" s="1505">
        <f>MOVIMENTAÇÃO_CARGOS_E_FUNÇÕES!BN26</f>
      </c>
      <c r="G41" s="1505" t="n">
        <v>0.0</v>
      </c>
      <c r="H41" s="1505">
        <f>MOVIMENTAÇÃO_CARGOS_E_FUNÇÕES!BN40</f>
      </c>
      <c r="I41" s="1505" t="n">
        <v>0.0</v>
      </c>
      <c r="J41" s="1505">
        <f>MOVIMENTAÇÃO_CARGOS_E_FUNÇÕES!BN54</f>
      </c>
      <c r="K41" s="1505" t="n">
        <v>0.0</v>
      </c>
      <c r="L41" s="1505">
        <f>MOVIMENTAÇÃO_CARGOS_E_FUNÇÕES!BN68</f>
      </c>
      <c r="M41" s="1505" t="n">
        <v>0.0</v>
      </c>
      <c r="N41" s="1505">
        <f>MOVIMENTAÇÃO_CARGOS_E_FUNÇÕES!BN82</f>
      </c>
      <c r="O41" s="1505" t="n">
        <v>0.0</v>
      </c>
      <c r="P41" s="1505">
        <f>MOVIMENTAÇÃO_CARGOS_E_FUNÇÕES!BN96</f>
      </c>
      <c r="Q41" s="1505" t="n">
        <v>0.0</v>
      </c>
      <c r="R41" s="1505">
        <f>MOVIMENTAÇÃO_CARGOS_E_FUNÇÕES!BN110</f>
      </c>
      <c r="S41" s="1505" t="n">
        <v>0.0</v>
      </c>
      <c r="T41" s="1505">
        <f>MOVIMENTAÇÃO_CARGOS_E_FUNÇÕES!BN124</f>
      </c>
      <c r="U41" s="1505" t="n">
        <v>0.0</v>
      </c>
      <c r="V41" s="1505">
        <f>MOVIMENTAÇÃO_CARGOS_E_FUNÇÕES!BN144</f>
      </c>
      <c r="W41" s="1505" t="n">
        <v>0.0</v>
      </c>
      <c r="X41" s="1505">
        <f>V41+T41+F41+D41+H41</f>
      </c>
      <c r="Y41" s="1505" t="n">
        <v>0.0</v>
      </c>
      <c r="Z41" s="1505" t="n">
        <v>0.0</v>
      </c>
      <c r="AA41" s="1505" t="n">
        <v>0.0</v>
      </c>
      <c r="AB41" s="1505">
        <f>X41</f>
      </c>
      <c r="AC41" s="1505" t="n">
        <v>0.0</v>
      </c>
      <c r="AD41" s="1505" t="n">
        <v>0.0</v>
      </c>
      <c r="AE41" s="1506" t="n">
        <v>0.0</v>
      </c>
      <c r="AF41" s="1507" t="n">
        <v>0.0</v>
      </c>
      <c r="AG41" s="1511" t="n">
        <v>0.0</v>
      </c>
      <c r="AH41" s="1505" t="n">
        <v>0.0</v>
      </c>
      <c r="AI41" s="1505" t="n">
        <v>0.0</v>
      </c>
      <c r="AJ41" s="1505" t="n">
        <v>0.0</v>
      </c>
      <c r="AK41" s="1505" t="n">
        <v>0.0</v>
      </c>
      <c r="AL41" s="1505" t="n">
        <v>0.0</v>
      </c>
      <c r="AM41" s="1505" t="n">
        <v>0.0</v>
      </c>
      <c r="AN41" s="1505" t="n">
        <v>0.0</v>
      </c>
      <c r="AO41" s="1505" t="n">
        <v>0.0</v>
      </c>
      <c r="AP41" s="1505" t="n">
        <v>0.0</v>
      </c>
      <c r="AQ41" s="1505" t="n">
        <v>0.0</v>
      </c>
      <c r="AR41" s="1510">
        <f>AB41</f>
      </c>
    </row>
    <row r="42" customHeight="true" ht="19.5">
      <c r="A42" s="1512"/>
      <c r="B42" s="1198" t="s">
        <v>30</v>
      </c>
      <c r="C42" s="1199"/>
      <c r="D42" s="1513">
        <f>MOVIMENTAÇÃO_CARGOS_E_FUNÇÕES!BL11</f>
      </c>
      <c r="E42" s="1513">
        <f>E39</f>
      </c>
      <c r="F42" s="1513">
        <f>MOVIMENTAÇÃO_CARGOS_E_FUNÇÕES!BL26</f>
      </c>
      <c r="G42" s="1513">
        <f>G39</f>
      </c>
      <c r="H42" s="1513">
        <f>MOVIMENTAÇÃO_CARGOS_E_FUNÇÕES!BL40</f>
      </c>
      <c r="I42" s="1513">
        <f>I39</f>
      </c>
      <c r="J42" s="1513">
        <f>MOVIMENTAÇÃO_CARGOS_E_FUNÇÕES!BL54</f>
      </c>
      <c r="K42" s="1513">
        <f>K39</f>
      </c>
      <c r="L42" s="1513">
        <f>MOVIMENTAÇÃO_CARGOS_E_FUNÇÕES!BL68</f>
      </c>
      <c r="M42" s="1513">
        <f>M39</f>
      </c>
      <c r="N42" s="1513">
        <f>MOVIMENTAÇÃO_CARGOS_E_FUNÇÕES!BL82</f>
      </c>
      <c r="O42" s="1513">
        <f>O39</f>
      </c>
      <c r="P42" s="1513">
        <f>MOVIMENTAÇÃO_CARGOS_E_FUNÇÕES!BL96</f>
      </c>
      <c r="Q42" s="1513">
        <f>Q39</f>
      </c>
      <c r="R42" s="1513">
        <f>MOVIMENTAÇÃO_CARGOS_E_FUNÇÕES!BL110</f>
      </c>
      <c r="S42" s="1513">
        <f>S39</f>
      </c>
      <c r="T42" s="1513">
        <f>MOVIMENTAÇÃO_CARGOS_E_FUNÇÕES!BL124</f>
      </c>
      <c r="U42" s="1513">
        <f>U39</f>
      </c>
      <c r="V42" s="1513">
        <f>MOVIMENTAÇÃO_CARGOS_E_FUNÇÕES!BL144</f>
      </c>
      <c r="W42" s="1513">
        <f>W39</f>
      </c>
      <c r="X42" s="1513">
        <f>D42+T42+F42+V42+H42</f>
      </c>
      <c r="Y42" s="1513">
        <f>E42+U42+G42+W42+I42</f>
      </c>
      <c r="Z42" s="1513">
        <f>MOVIMENTAÇÃO_CARGOS_E_FUNÇÕES!BL157</f>
      </c>
      <c r="AA42" s="1513">
        <f>AA39</f>
      </c>
      <c r="AB42" s="1513">
        <f>X42+Z42</f>
      </c>
      <c r="AC42" s="1513">
        <f>AC39</f>
      </c>
      <c r="AD42" s="1513">
        <f>AD39</f>
      </c>
      <c r="AE42" s="1514">
        <f>AE39</f>
      </c>
      <c r="AF42" s="1515">
        <f>AF39</f>
      </c>
      <c r="AG42" s="1516">
        <f>AG39</f>
      </c>
      <c r="AH42" s="1513">
        <f>AH39</f>
      </c>
      <c r="AI42" s="1513">
        <f>AI39</f>
      </c>
      <c r="AJ42" s="1513">
        <f>AJ39</f>
      </c>
      <c r="AK42" s="1513">
        <f>AK39</f>
      </c>
      <c r="AL42" s="1513">
        <f>AL39</f>
      </c>
      <c r="AM42" s="1513">
        <f>AM39</f>
      </c>
      <c r="AN42" s="1513">
        <f>AN39</f>
      </c>
      <c r="AO42" s="1513">
        <f>AO39</f>
      </c>
      <c r="AP42" s="1513">
        <f>AP39</f>
      </c>
      <c r="AQ42" s="1513">
        <f>AQ39</f>
      </c>
      <c r="AR42" s="1517">
        <f>AB42</f>
      </c>
    </row>
    <row r="43" customHeight="true" ht="19.5">
      <c r="A43" s="875" t="s">
        <v>94</v>
      </c>
      <c r="B43" s="844" t="s">
        <v>25</v>
      </c>
      <c r="C43" s="845" t="n">
        <v>13.0</v>
      </c>
      <c r="D43" s="1518" t="n">
        <v>0.0</v>
      </c>
      <c r="E43" s="1519" t="n">
        <v>0.0</v>
      </c>
      <c r="F43" s="1520" t="n">
        <v>0.0</v>
      </c>
      <c r="G43" s="1521" t="n">
        <v>0.0</v>
      </c>
      <c r="H43" s="1520" t="n">
        <v>0.0</v>
      </c>
      <c r="I43" s="1521" t="n">
        <v>0.0</v>
      </c>
      <c r="J43" s="1522" t="n">
        <v>0.0</v>
      </c>
      <c r="K43" s="1522" t="n">
        <v>0.0</v>
      </c>
      <c r="L43" s="1522" t="n">
        <v>0.0</v>
      </c>
      <c r="M43" s="1522" t="n">
        <v>0.0</v>
      </c>
      <c r="N43" s="1522" t="n">
        <v>0.0</v>
      </c>
      <c r="O43" s="1522" t="n">
        <v>0.0</v>
      </c>
      <c r="P43" s="1522" t="n">
        <v>0.0</v>
      </c>
      <c r="Q43" s="1522" t="n">
        <v>0.0</v>
      </c>
      <c r="R43" s="1522" t="n">
        <v>0.0</v>
      </c>
      <c r="S43" s="1522" t="n">
        <v>0.0</v>
      </c>
      <c r="T43" s="1520" t="n">
        <v>0.0</v>
      </c>
      <c r="U43" s="1521" t="n">
        <v>0.0</v>
      </c>
      <c r="V43" s="1520" t="n">
        <v>0.0</v>
      </c>
      <c r="W43" s="1521" t="n">
        <v>0.0</v>
      </c>
      <c r="X43" s="857">
        <f>D43+F43+T43+V43+H43+J43+L43+N43+P43+R43</f>
      </c>
      <c r="Y43" s="857">
        <f>E43+G43+U43+W43+I43+K43+M43+O43+Q43+S43</f>
      </c>
      <c r="Z43" s="1523" t="n">
        <v>0.0</v>
      </c>
      <c r="AA43" s="1524" t="n">
        <v>0.0</v>
      </c>
      <c r="AB43" s="860">
        <f>X43+Z43</f>
      </c>
      <c r="AC43" s="860">
        <f>Y43+AA43</f>
      </c>
      <c r="AD43" s="852" t="n">
        <v>0.0</v>
      </c>
      <c r="AE43" s="861">
        <f>AB43-AF43</f>
      </c>
      <c r="AF43" s="862" t="n">
        <v>0.0</v>
      </c>
      <c r="AG43" s="1525" t="n">
        <v>0.0</v>
      </c>
      <c r="AH43" s="1526" t="n">
        <v>0.0</v>
      </c>
      <c r="AI43" s="1527" t="n">
        <v>0.0</v>
      </c>
      <c r="AJ43" s="1528" t="n">
        <v>0.0</v>
      </c>
      <c r="AK43" s="1529" t="n">
        <v>0.0</v>
      </c>
      <c r="AL43" s="1530" t="n">
        <v>0.0</v>
      </c>
      <c r="AM43" s="1531" t="n">
        <v>0.0</v>
      </c>
      <c r="AN43" s="1532" t="n">
        <v>0.0</v>
      </c>
      <c r="AO43" s="1533" t="n">
        <v>0.0</v>
      </c>
      <c r="AP43" s="1534" t="n">
        <v>0.0</v>
      </c>
      <c r="AQ43" s="1535" t="n">
        <v>0.0</v>
      </c>
      <c r="AR43" s="874">
        <f>SUM(AG43:AQ43)</f>
      </c>
    </row>
    <row r="44" customHeight="true" ht="19.5">
      <c r="A44" s="875"/>
      <c r="B44" s="876"/>
      <c r="C44" s="877" t="n">
        <v>12.0</v>
      </c>
      <c r="D44" s="1536" t="n">
        <v>0.0</v>
      </c>
      <c r="E44" s="1537" t="n">
        <v>0.0</v>
      </c>
      <c r="F44" s="1538" t="n">
        <v>0.0</v>
      </c>
      <c r="G44" s="1539" t="n">
        <v>0.0</v>
      </c>
      <c r="H44" s="1538" t="n">
        <v>0.0</v>
      </c>
      <c r="I44" s="1539" t="n">
        <v>0.0</v>
      </c>
      <c r="J44" s="1540" t="n">
        <v>0.0</v>
      </c>
      <c r="K44" s="1540" t="n">
        <v>0.0</v>
      </c>
      <c r="L44" s="1540" t="n">
        <v>0.0</v>
      </c>
      <c r="M44" s="1540" t="n">
        <v>0.0</v>
      </c>
      <c r="N44" s="1540" t="n">
        <v>0.0</v>
      </c>
      <c r="O44" s="1540" t="n">
        <v>0.0</v>
      </c>
      <c r="P44" s="1540" t="n">
        <v>0.0</v>
      </c>
      <c r="Q44" s="1540" t="n">
        <v>0.0</v>
      </c>
      <c r="R44" s="1540" t="n">
        <v>0.0</v>
      </c>
      <c r="S44" s="1540" t="n">
        <v>0.0</v>
      </c>
      <c r="T44" s="1538" t="n">
        <v>0.0</v>
      </c>
      <c r="U44" s="1539" t="n">
        <v>0.0</v>
      </c>
      <c r="V44" s="1538" t="n">
        <v>0.0</v>
      </c>
      <c r="W44" s="1539" t="n">
        <v>0.0</v>
      </c>
      <c r="X44" s="889">
        <f>D44+F44+T44+V44+H44+J44+L44+N44+P44+R44</f>
      </c>
      <c r="Y44" s="889">
        <f>E44+G44+U44+W44+I44+K44+M44+O44+Q44+S44</f>
      </c>
      <c r="Z44" s="1541" t="n">
        <v>0.0</v>
      </c>
      <c r="AA44" s="1542" t="n">
        <v>0.0</v>
      </c>
      <c r="AB44" s="892">
        <f>X44+Z44</f>
      </c>
      <c r="AC44" s="892">
        <f>Y44+AA44</f>
      </c>
      <c r="AD44" s="884" t="n">
        <v>0.0</v>
      </c>
      <c r="AE44" s="861">
        <f>AB44-AF44</f>
      </c>
      <c r="AF44" s="862" t="n">
        <v>0.0</v>
      </c>
      <c r="AG44" s="1543" t="n">
        <v>0.0</v>
      </c>
      <c r="AH44" s="1544" t="n">
        <v>0.0</v>
      </c>
      <c r="AI44" s="1545" t="n">
        <v>0.0</v>
      </c>
      <c r="AJ44" s="1546" t="n">
        <v>0.0</v>
      </c>
      <c r="AK44" s="1547" t="n">
        <v>0.0</v>
      </c>
      <c r="AL44" s="1548" t="n">
        <v>0.0</v>
      </c>
      <c r="AM44" s="1549" t="n">
        <v>0.0</v>
      </c>
      <c r="AN44" s="1550" t="n">
        <v>0.0</v>
      </c>
      <c r="AO44" s="1551" t="n">
        <v>0.0</v>
      </c>
      <c r="AP44" s="1552" t="n">
        <v>0.0</v>
      </c>
      <c r="AQ44" s="1553" t="n">
        <v>0.0</v>
      </c>
      <c r="AR44" s="904">
        <f>SUM(AG44:AQ44)</f>
      </c>
    </row>
    <row r="45" customHeight="true" ht="19.5">
      <c r="A45" s="875"/>
      <c r="B45" s="1154"/>
      <c r="C45" s="1155" t="n">
        <v>11.0</v>
      </c>
      <c r="D45" s="1554" t="n">
        <v>0.0</v>
      </c>
      <c r="E45" s="1555" t="n">
        <v>0.0</v>
      </c>
      <c r="F45" s="1556" t="n">
        <v>0.0</v>
      </c>
      <c r="G45" s="1557" t="n">
        <v>0.0</v>
      </c>
      <c r="H45" s="1556" t="n">
        <v>0.0</v>
      </c>
      <c r="I45" s="1557" t="n">
        <v>0.0</v>
      </c>
      <c r="J45" s="1558" t="n">
        <v>0.0</v>
      </c>
      <c r="K45" s="1559" t="n">
        <v>0.0</v>
      </c>
      <c r="L45" s="1558" t="n">
        <v>0.0</v>
      </c>
      <c r="M45" s="1559" t="n">
        <v>0.0</v>
      </c>
      <c r="N45" s="1558" t="n">
        <v>0.0</v>
      </c>
      <c r="O45" s="1559" t="n">
        <v>0.0</v>
      </c>
      <c r="P45" s="1558" t="n">
        <v>0.0</v>
      </c>
      <c r="Q45" s="1559" t="n">
        <v>0.0</v>
      </c>
      <c r="R45" s="1558" t="n">
        <v>0.0</v>
      </c>
      <c r="S45" s="1559" t="n">
        <v>0.0</v>
      </c>
      <c r="T45" s="1556" t="n">
        <v>0.0</v>
      </c>
      <c r="U45" s="1557" t="n">
        <v>0.0</v>
      </c>
      <c r="V45" s="1556" t="n">
        <v>0.0</v>
      </c>
      <c r="W45" s="1557" t="n">
        <v>0.0</v>
      </c>
      <c r="X45" s="919">
        <f>D45+F45+T45+V45+H45+J45+L45+N45+P45+R45</f>
      </c>
      <c r="Y45" s="919">
        <f>E45+G45+U45+W45+I45+K45+M45+O45+Q45+S45</f>
      </c>
      <c r="Z45" s="1560" t="n">
        <v>0.0</v>
      </c>
      <c r="AA45" s="1561" t="n">
        <v>0.0</v>
      </c>
      <c r="AB45" s="922">
        <f>X45+Z45</f>
      </c>
      <c r="AC45" s="922">
        <f>Y45+AA45</f>
      </c>
      <c r="AD45" s="914" t="n">
        <v>0.0</v>
      </c>
      <c r="AE45" s="923">
        <f>AB45-AF45</f>
      </c>
      <c r="AF45" s="924" t="n">
        <v>0.0</v>
      </c>
      <c r="AG45" s="1562" t="n">
        <v>0.0</v>
      </c>
      <c r="AH45" s="1563" t="n">
        <v>0.0</v>
      </c>
      <c r="AI45" s="1564" t="n">
        <v>0.0</v>
      </c>
      <c r="AJ45" s="1565" t="n">
        <v>0.0</v>
      </c>
      <c r="AK45" s="1566" t="n">
        <v>0.0</v>
      </c>
      <c r="AL45" s="1567" t="n">
        <v>0.0</v>
      </c>
      <c r="AM45" s="1568" t="n">
        <v>0.0</v>
      </c>
      <c r="AN45" s="1569" t="n">
        <v>0.0</v>
      </c>
      <c r="AO45" s="1570" t="n">
        <v>0.0</v>
      </c>
      <c r="AP45" s="1571" t="n">
        <v>0.0</v>
      </c>
      <c r="AQ45" s="1572" t="n">
        <v>0.0</v>
      </c>
      <c r="AR45" s="936">
        <f>SUM(AG45:AQ45)</f>
      </c>
    </row>
    <row r="46" customHeight="true" ht="19.5">
      <c r="A46" s="875"/>
      <c r="B46" s="937" t="s">
        <v>26</v>
      </c>
      <c r="C46" s="938" t="n">
        <v>10.0</v>
      </c>
      <c r="D46" s="1573" t="n">
        <v>0.0</v>
      </c>
      <c r="E46" s="1574" t="n">
        <v>0.0</v>
      </c>
      <c r="F46" s="1575" t="n">
        <v>0.0</v>
      </c>
      <c r="G46" s="1576" t="n">
        <v>0.0</v>
      </c>
      <c r="H46" s="1575" t="n">
        <v>0.0</v>
      </c>
      <c r="I46" s="1576" t="n">
        <v>0.0</v>
      </c>
      <c r="J46" s="1577" t="n">
        <v>0.0</v>
      </c>
      <c r="K46" s="1577" t="n">
        <v>0.0</v>
      </c>
      <c r="L46" s="1577" t="n">
        <v>0.0</v>
      </c>
      <c r="M46" s="1577" t="n">
        <v>0.0</v>
      </c>
      <c r="N46" s="1577" t="n">
        <v>0.0</v>
      </c>
      <c r="O46" s="1577" t="n">
        <v>0.0</v>
      </c>
      <c r="P46" s="1577" t="n">
        <v>0.0</v>
      </c>
      <c r="Q46" s="1577" t="n">
        <v>0.0</v>
      </c>
      <c r="R46" s="1577" t="n">
        <v>0.0</v>
      </c>
      <c r="S46" s="1577" t="n">
        <v>0.0</v>
      </c>
      <c r="T46" s="1575" t="n">
        <v>0.0</v>
      </c>
      <c r="U46" s="1576" t="n">
        <v>0.0</v>
      </c>
      <c r="V46" s="1575" t="n">
        <v>0.0</v>
      </c>
      <c r="W46" s="1576" t="n">
        <v>0.0</v>
      </c>
      <c r="X46" s="950">
        <f>D46+F46+T46+V46+H46+J46+L46+N46+P46+R46</f>
      </c>
      <c r="Y46" s="950">
        <f>E46+G46+U46+W46+I46+K46+M46+O46+Q46+S46</f>
      </c>
      <c r="Z46" s="1578" t="n">
        <v>0.0</v>
      </c>
      <c r="AA46" s="1579" t="n">
        <v>0.0</v>
      </c>
      <c r="AB46" s="953">
        <f>X46+Z46</f>
      </c>
      <c r="AC46" s="953">
        <f>Y46+AA46</f>
      </c>
      <c r="AD46" s="945" t="n">
        <v>0.0</v>
      </c>
      <c r="AE46" s="954">
        <f>AB46-AF46</f>
      </c>
      <c r="AF46" s="955" t="n">
        <v>0.0</v>
      </c>
      <c r="AG46" s="1580" t="n">
        <v>0.0</v>
      </c>
      <c r="AH46" s="1581" t="n">
        <v>0.0</v>
      </c>
      <c r="AI46" s="1582" t="n">
        <v>0.0</v>
      </c>
      <c r="AJ46" s="1583" t="n">
        <v>0.0</v>
      </c>
      <c r="AK46" s="1584" t="n">
        <v>0.0</v>
      </c>
      <c r="AL46" s="1585" t="n">
        <v>0.0</v>
      </c>
      <c r="AM46" s="1586" t="n">
        <v>0.0</v>
      </c>
      <c r="AN46" s="1587" t="n">
        <v>0.0</v>
      </c>
      <c r="AO46" s="1588" t="n">
        <v>0.0</v>
      </c>
      <c r="AP46" s="1589" t="n">
        <v>0.0</v>
      </c>
      <c r="AQ46" s="1590" t="n">
        <v>0.0</v>
      </c>
      <c r="AR46" s="967">
        <f>SUM(AG46:AQ46)</f>
      </c>
    </row>
    <row r="47" customHeight="true" ht="19.5">
      <c r="A47" s="875"/>
      <c r="B47" s="876"/>
      <c r="C47" s="877" t="n">
        <v>9.0</v>
      </c>
      <c r="D47" s="1591" t="n">
        <v>0.0</v>
      </c>
      <c r="E47" s="1592" t="n">
        <v>0.0</v>
      </c>
      <c r="F47" s="1538" t="n">
        <v>0.0</v>
      </c>
      <c r="G47" s="1539" t="n">
        <v>0.0</v>
      </c>
      <c r="H47" s="1538" t="n">
        <v>0.0</v>
      </c>
      <c r="I47" s="1539" t="n">
        <v>0.0</v>
      </c>
      <c r="J47" s="1540" t="n">
        <v>0.0</v>
      </c>
      <c r="K47" s="1540" t="n">
        <v>0.0</v>
      </c>
      <c r="L47" s="1540" t="n">
        <v>0.0</v>
      </c>
      <c r="M47" s="1540" t="n">
        <v>0.0</v>
      </c>
      <c r="N47" s="1540" t="n">
        <v>0.0</v>
      </c>
      <c r="O47" s="1540" t="n">
        <v>0.0</v>
      </c>
      <c r="P47" s="1540" t="n">
        <v>0.0</v>
      </c>
      <c r="Q47" s="1540" t="n">
        <v>0.0</v>
      </c>
      <c r="R47" s="1540" t="n">
        <v>0.0</v>
      </c>
      <c r="S47" s="1540" t="n">
        <v>0.0</v>
      </c>
      <c r="T47" s="1538" t="n">
        <v>0.0</v>
      </c>
      <c r="U47" s="1539" t="n">
        <v>0.0</v>
      </c>
      <c r="V47" s="1538" t="n">
        <v>0.0</v>
      </c>
      <c r="W47" s="1539" t="n">
        <v>0.0</v>
      </c>
      <c r="X47" s="889">
        <f>D47+F47+T47+V47+H47+J47+L47+N47+P47+R47</f>
      </c>
      <c r="Y47" s="889">
        <f>E47+G47+U47+W47+I47+K47+M47+O47+Q47+S47</f>
      </c>
      <c r="Z47" s="1593" t="n">
        <v>0.0</v>
      </c>
      <c r="AA47" s="1594" t="n">
        <v>0.0</v>
      </c>
      <c r="AB47" s="892">
        <f>X47+Z47</f>
      </c>
      <c r="AC47" s="892">
        <f>Y47+AA47</f>
      </c>
      <c r="AD47" s="884" t="n">
        <v>0.0</v>
      </c>
      <c r="AE47" s="861">
        <f>AB47-AF47</f>
      </c>
      <c r="AF47" s="862" t="n">
        <v>0.0</v>
      </c>
      <c r="AG47" s="1595" t="n">
        <v>0.0</v>
      </c>
      <c r="AH47" s="1596" t="n">
        <v>0.0</v>
      </c>
      <c r="AI47" s="1597" t="n">
        <v>0.0</v>
      </c>
      <c r="AJ47" s="1598" t="n">
        <v>0.0</v>
      </c>
      <c r="AK47" s="1599" t="n">
        <v>0.0</v>
      </c>
      <c r="AL47" s="1600" t="n">
        <v>0.0</v>
      </c>
      <c r="AM47" s="1601" t="n">
        <v>0.0</v>
      </c>
      <c r="AN47" s="1602" t="n">
        <v>0.0</v>
      </c>
      <c r="AO47" s="1603" t="n">
        <v>0.0</v>
      </c>
      <c r="AP47" s="1604" t="n">
        <v>0.0</v>
      </c>
      <c r="AQ47" s="1605" t="n">
        <v>0.0</v>
      </c>
      <c r="AR47" s="904">
        <f>SUM(AG47:AQ47)</f>
      </c>
    </row>
    <row r="48" customHeight="true" ht="19.5">
      <c r="A48" s="875"/>
      <c r="B48" s="876"/>
      <c r="C48" s="877" t="n">
        <v>8.0</v>
      </c>
      <c r="D48" s="1606" t="n">
        <v>0.0</v>
      </c>
      <c r="E48" s="1607" t="n">
        <v>0.0</v>
      </c>
      <c r="F48" s="1538" t="n">
        <v>0.0</v>
      </c>
      <c r="G48" s="1539" t="n">
        <v>0.0</v>
      </c>
      <c r="H48" s="1538" t="n">
        <v>0.0</v>
      </c>
      <c r="I48" s="1539" t="n">
        <v>0.0</v>
      </c>
      <c r="J48" s="1540" t="n">
        <v>0.0</v>
      </c>
      <c r="K48" s="1540" t="n">
        <v>0.0</v>
      </c>
      <c r="L48" s="1540" t="n">
        <v>0.0</v>
      </c>
      <c r="M48" s="1540" t="n">
        <v>0.0</v>
      </c>
      <c r="N48" s="1540" t="n">
        <v>0.0</v>
      </c>
      <c r="O48" s="1540" t="n">
        <v>0.0</v>
      </c>
      <c r="P48" s="1540" t="n">
        <v>0.0</v>
      </c>
      <c r="Q48" s="1540" t="n">
        <v>0.0</v>
      </c>
      <c r="R48" s="1540" t="n">
        <v>0.0</v>
      </c>
      <c r="S48" s="1540" t="n">
        <v>0.0</v>
      </c>
      <c r="T48" s="1538" t="n">
        <v>0.0</v>
      </c>
      <c r="U48" s="1539" t="n">
        <v>0.0</v>
      </c>
      <c r="V48" s="1538" t="n">
        <v>0.0</v>
      </c>
      <c r="W48" s="1539" t="n">
        <v>0.0</v>
      </c>
      <c r="X48" s="889">
        <f>D48+F48+T48+V48+H48+J48+L48+N48+P48+R48</f>
      </c>
      <c r="Y48" s="889">
        <f>E48+G48+U48+W48+I48+K48+M48+O48+Q48+S48</f>
      </c>
      <c r="Z48" s="1608" t="n">
        <v>0.0</v>
      </c>
      <c r="AA48" s="1609" t="n">
        <v>0.0</v>
      </c>
      <c r="AB48" s="892">
        <f>X48+Z48</f>
      </c>
      <c r="AC48" s="892">
        <f>Y48+AA48</f>
      </c>
      <c r="AD48" s="884" t="n">
        <v>0.0</v>
      </c>
      <c r="AE48" s="861">
        <f>AB48-AF48</f>
      </c>
      <c r="AF48" s="862" t="n">
        <v>0.0</v>
      </c>
      <c r="AG48" s="1610" t="n">
        <v>0.0</v>
      </c>
      <c r="AH48" s="1611" t="n">
        <v>0.0</v>
      </c>
      <c r="AI48" s="1612" t="n">
        <v>0.0</v>
      </c>
      <c r="AJ48" s="1613" t="n">
        <v>0.0</v>
      </c>
      <c r="AK48" s="1614" t="n">
        <v>0.0</v>
      </c>
      <c r="AL48" s="1615" t="n">
        <v>0.0</v>
      </c>
      <c r="AM48" s="1616" t="n">
        <v>0.0</v>
      </c>
      <c r="AN48" s="1617" t="n">
        <v>0.0</v>
      </c>
      <c r="AO48" s="1618" t="n">
        <v>0.0</v>
      </c>
      <c r="AP48" s="1619" t="n">
        <v>0.0</v>
      </c>
      <c r="AQ48" s="1620" t="n">
        <v>0.0</v>
      </c>
      <c r="AR48" s="904">
        <f>SUM(AG48:AQ48)</f>
      </c>
    </row>
    <row r="49" customHeight="true" ht="19.5">
      <c r="A49" s="875"/>
      <c r="B49" s="876"/>
      <c r="C49" s="877" t="n">
        <v>7.0</v>
      </c>
      <c r="D49" s="1621" t="n">
        <v>0.0</v>
      </c>
      <c r="E49" s="1622" t="n">
        <v>0.0</v>
      </c>
      <c r="F49" s="1538" t="n">
        <v>0.0</v>
      </c>
      <c r="G49" s="1539" t="n">
        <v>0.0</v>
      </c>
      <c r="H49" s="1538" t="n">
        <v>0.0</v>
      </c>
      <c r="I49" s="1539" t="n">
        <v>0.0</v>
      </c>
      <c r="J49" s="1540" t="n">
        <v>0.0</v>
      </c>
      <c r="K49" s="1540" t="n">
        <v>0.0</v>
      </c>
      <c r="L49" s="1540" t="n">
        <v>0.0</v>
      </c>
      <c r="M49" s="1540" t="n">
        <v>0.0</v>
      </c>
      <c r="N49" s="1540" t="n">
        <v>0.0</v>
      </c>
      <c r="O49" s="1540" t="n">
        <v>0.0</v>
      </c>
      <c r="P49" s="1540" t="n">
        <v>0.0</v>
      </c>
      <c r="Q49" s="1540" t="n">
        <v>0.0</v>
      </c>
      <c r="R49" s="1540" t="n">
        <v>0.0</v>
      </c>
      <c r="S49" s="1540" t="n">
        <v>0.0</v>
      </c>
      <c r="T49" s="1538" t="n">
        <v>0.0</v>
      </c>
      <c r="U49" s="1539" t="n">
        <v>0.0</v>
      </c>
      <c r="V49" s="1538" t="n">
        <v>0.0</v>
      </c>
      <c r="W49" s="1539" t="n">
        <v>0.0</v>
      </c>
      <c r="X49" s="889">
        <f>D49+F49+T49+V49+H49+J49+L49+N49+P49+R49</f>
      </c>
      <c r="Y49" s="889">
        <f>E49+G49+U49+W49+I49+K49+M49+O49+Q49+S49</f>
      </c>
      <c r="Z49" s="1623" t="n">
        <v>0.0</v>
      </c>
      <c r="AA49" s="1624" t="n">
        <v>0.0</v>
      </c>
      <c r="AB49" s="892">
        <f>X49+Z49</f>
      </c>
      <c r="AC49" s="892">
        <f>Y49+AA49</f>
      </c>
      <c r="AD49" s="884" t="n">
        <v>0.0</v>
      </c>
      <c r="AE49" s="861">
        <f>AB49-AF49</f>
      </c>
      <c r="AF49" s="862" t="n">
        <v>0.0</v>
      </c>
      <c r="AG49" s="1625" t="n">
        <v>0.0</v>
      </c>
      <c r="AH49" s="1626" t="n">
        <v>0.0</v>
      </c>
      <c r="AI49" s="1627" t="n">
        <v>0.0</v>
      </c>
      <c r="AJ49" s="1628" t="n">
        <v>0.0</v>
      </c>
      <c r="AK49" s="1629" t="n">
        <v>0.0</v>
      </c>
      <c r="AL49" s="1630" t="n">
        <v>0.0</v>
      </c>
      <c r="AM49" s="1631" t="n">
        <v>0.0</v>
      </c>
      <c r="AN49" s="1632" t="n">
        <v>0.0</v>
      </c>
      <c r="AO49" s="1633" t="n">
        <v>0.0</v>
      </c>
      <c r="AP49" s="1634" t="n">
        <v>0.0</v>
      </c>
      <c r="AQ49" s="1635" t="n">
        <v>0.0</v>
      </c>
      <c r="AR49" s="904">
        <f>SUM(AG49:AQ49)</f>
      </c>
    </row>
    <row r="50" customHeight="true" ht="19.5">
      <c r="A50" s="875"/>
      <c r="B50" s="905"/>
      <c r="C50" s="906" t="n">
        <v>6.0</v>
      </c>
      <c r="D50" s="1636" t="n">
        <v>0.0</v>
      </c>
      <c r="E50" s="1637" t="n">
        <v>0.0</v>
      </c>
      <c r="F50" s="1556" t="n">
        <v>0.0</v>
      </c>
      <c r="G50" s="1638" t="n">
        <v>0.0</v>
      </c>
      <c r="H50" s="1556" t="n">
        <v>0.0</v>
      </c>
      <c r="I50" s="1638" t="n">
        <v>0.0</v>
      </c>
      <c r="J50" s="1558" t="n">
        <v>0.0</v>
      </c>
      <c r="K50" s="1558" t="n">
        <v>0.0</v>
      </c>
      <c r="L50" s="1558" t="n">
        <v>0.0</v>
      </c>
      <c r="M50" s="1558" t="n">
        <v>0.0</v>
      </c>
      <c r="N50" s="1558" t="n">
        <v>0.0</v>
      </c>
      <c r="O50" s="1558" t="n">
        <v>0.0</v>
      </c>
      <c r="P50" s="1558" t="n">
        <v>0.0</v>
      </c>
      <c r="Q50" s="1558" t="n">
        <v>0.0</v>
      </c>
      <c r="R50" s="1558" t="n">
        <v>0.0</v>
      </c>
      <c r="S50" s="1558" t="n">
        <v>0.0</v>
      </c>
      <c r="T50" s="1556" t="n">
        <v>0.0</v>
      </c>
      <c r="U50" s="1638" t="n">
        <v>0.0</v>
      </c>
      <c r="V50" s="1556" t="n">
        <v>0.0</v>
      </c>
      <c r="W50" s="1638" t="n">
        <v>0.0</v>
      </c>
      <c r="X50" s="919">
        <f>D50+F50+T50+V50+H50+J50+L50+N50+P50+R50</f>
      </c>
      <c r="Y50" s="919">
        <f>E50+G50+U50+W50+I50+K50+M50+O50+Q50+S50</f>
      </c>
      <c r="Z50" s="1639" t="n">
        <v>0.0</v>
      </c>
      <c r="AA50" s="1640" t="n">
        <v>0.0</v>
      </c>
      <c r="AB50" s="922">
        <f>X50+Z50</f>
      </c>
      <c r="AC50" s="922">
        <f>Y50+AA50</f>
      </c>
      <c r="AD50" s="913" t="n">
        <v>0.0</v>
      </c>
      <c r="AE50" s="1049">
        <f>AB50-AF50</f>
      </c>
      <c r="AF50" s="924" t="n">
        <v>0.0</v>
      </c>
      <c r="AG50" s="1641" t="n">
        <v>0.0</v>
      </c>
      <c r="AH50" s="1642" t="n">
        <v>0.0</v>
      </c>
      <c r="AI50" s="1643" t="n">
        <v>0.0</v>
      </c>
      <c r="AJ50" s="1644" t="n">
        <v>0.0</v>
      </c>
      <c r="AK50" s="1645" t="n">
        <v>0.0</v>
      </c>
      <c r="AL50" s="1646" t="n">
        <v>0.0</v>
      </c>
      <c r="AM50" s="1647" t="n">
        <v>0.0</v>
      </c>
      <c r="AN50" s="1648" t="n">
        <v>0.0</v>
      </c>
      <c r="AO50" s="1649" t="n">
        <v>0.0</v>
      </c>
      <c r="AP50" s="1650" t="n">
        <v>0.0</v>
      </c>
      <c r="AQ50" s="1651" t="n">
        <v>0.0</v>
      </c>
      <c r="AR50" s="1061">
        <f>SUM(AG50:AQ50)</f>
      </c>
    </row>
    <row r="51" customHeight="true" ht="19.5">
      <c r="A51" s="875"/>
      <c r="B51" s="844" t="s">
        <v>27</v>
      </c>
      <c r="C51" s="845" t="n">
        <v>5.0</v>
      </c>
      <c r="D51" s="1652" t="n">
        <v>0.0</v>
      </c>
      <c r="E51" s="1653" t="n">
        <v>0.0</v>
      </c>
      <c r="F51" s="1575" t="n">
        <v>0.0</v>
      </c>
      <c r="G51" s="1521" t="n">
        <v>0.0</v>
      </c>
      <c r="H51" s="1575" t="n">
        <v>0.0</v>
      </c>
      <c r="I51" s="1521" t="n">
        <v>0.0</v>
      </c>
      <c r="J51" s="1577" t="n">
        <v>0.0</v>
      </c>
      <c r="K51" s="1522" t="n">
        <v>0.0</v>
      </c>
      <c r="L51" s="1577" t="n">
        <v>0.0</v>
      </c>
      <c r="M51" s="1522" t="n">
        <v>0.0</v>
      </c>
      <c r="N51" s="1577" t="n">
        <v>0.0</v>
      </c>
      <c r="O51" s="1522" t="n">
        <v>0.0</v>
      </c>
      <c r="P51" s="1577" t="n">
        <v>0.0</v>
      </c>
      <c r="Q51" s="1522" t="n">
        <v>0.0</v>
      </c>
      <c r="R51" s="1577" t="n">
        <v>0.0</v>
      </c>
      <c r="S51" s="1522" t="n">
        <v>0.0</v>
      </c>
      <c r="T51" s="1575" t="n">
        <v>0.0</v>
      </c>
      <c r="U51" s="1521" t="n">
        <v>0.0</v>
      </c>
      <c r="V51" s="1575" t="n">
        <v>0.0</v>
      </c>
      <c r="W51" s="1521" t="n">
        <v>0.0</v>
      </c>
      <c r="X51" s="950">
        <f>D51+F51+T51+V51+H51+J51+L51+N51+P51+R51</f>
      </c>
      <c r="Y51" s="950">
        <f>E51+G51+U51+W51+I51+K51+M51+O51+Q51+S51</f>
      </c>
      <c r="Z51" s="1654" t="n">
        <v>0.0</v>
      </c>
      <c r="AA51" s="1655" t="n">
        <v>0.0</v>
      </c>
      <c r="AB51" s="953">
        <f>X51+Z51</f>
      </c>
      <c r="AC51" s="953">
        <f>Y51+AA51</f>
      </c>
      <c r="AD51" s="852" t="n">
        <v>0.0</v>
      </c>
      <c r="AE51" s="954">
        <f>AB51-AF51</f>
      </c>
      <c r="AF51" s="955" t="n">
        <v>0.0</v>
      </c>
      <c r="AG51" s="1656" t="n">
        <v>0.0</v>
      </c>
      <c r="AH51" s="1657" t="n">
        <v>0.0</v>
      </c>
      <c r="AI51" s="1658" t="n">
        <v>0.0</v>
      </c>
      <c r="AJ51" s="1659" t="n">
        <v>0.0</v>
      </c>
      <c r="AK51" s="1660" t="n">
        <v>0.0</v>
      </c>
      <c r="AL51" s="1661" t="n">
        <v>0.0</v>
      </c>
      <c r="AM51" s="1662" t="n">
        <v>0.0</v>
      </c>
      <c r="AN51" s="1663" t="n">
        <v>0.0</v>
      </c>
      <c r="AO51" s="1664" t="n">
        <v>0.0</v>
      </c>
      <c r="AP51" s="1665" t="n">
        <v>0.0</v>
      </c>
      <c r="AQ51" s="1666" t="n">
        <v>0.0</v>
      </c>
      <c r="AR51" s="874">
        <f>SUM(AG51:AQ51)</f>
      </c>
    </row>
    <row r="52" customHeight="true" ht="19.5">
      <c r="A52" s="875"/>
      <c r="B52" s="876"/>
      <c r="C52" s="877" t="n">
        <v>4.0</v>
      </c>
      <c r="D52" s="1667" t="n">
        <v>0.0</v>
      </c>
      <c r="E52" s="1668" t="n">
        <v>0.0</v>
      </c>
      <c r="F52" s="1538" t="n">
        <v>0.0</v>
      </c>
      <c r="G52" s="1539" t="n">
        <v>0.0</v>
      </c>
      <c r="H52" s="1538" t="n">
        <v>0.0</v>
      </c>
      <c r="I52" s="1539" t="n">
        <v>0.0</v>
      </c>
      <c r="J52" s="1540" t="n">
        <v>0.0</v>
      </c>
      <c r="K52" s="1540" t="n">
        <v>0.0</v>
      </c>
      <c r="L52" s="1540" t="n">
        <v>0.0</v>
      </c>
      <c r="M52" s="1540" t="n">
        <v>0.0</v>
      </c>
      <c r="N52" s="1540" t="n">
        <v>0.0</v>
      </c>
      <c r="O52" s="1540" t="n">
        <v>0.0</v>
      </c>
      <c r="P52" s="1540" t="n">
        <v>0.0</v>
      </c>
      <c r="Q52" s="1540" t="n">
        <v>0.0</v>
      </c>
      <c r="R52" s="1540" t="n">
        <v>0.0</v>
      </c>
      <c r="S52" s="1540" t="n">
        <v>0.0</v>
      </c>
      <c r="T52" s="1538" t="n">
        <v>0.0</v>
      </c>
      <c r="U52" s="1539" t="n">
        <v>0.0</v>
      </c>
      <c r="V52" s="1538" t="n">
        <v>0.0</v>
      </c>
      <c r="W52" s="1539" t="n">
        <v>0.0</v>
      </c>
      <c r="X52" s="889">
        <f>D52+F52+T52+V52+H52+J52+L52+N52+P52+R52</f>
      </c>
      <c r="Y52" s="889">
        <f>E52+G52+U52+W52+I52+K52+M52+O52+Q52+S52</f>
      </c>
      <c r="Z52" s="1669" t="n">
        <v>0.0</v>
      </c>
      <c r="AA52" s="1670" t="n">
        <v>0.0</v>
      </c>
      <c r="AB52" s="892">
        <f>X52+Z52</f>
      </c>
      <c r="AC52" s="892">
        <f>Y52+AA52</f>
      </c>
      <c r="AD52" s="884" t="n">
        <v>0.0</v>
      </c>
      <c r="AE52" s="861">
        <f>AB52-AF52</f>
      </c>
      <c r="AF52" s="862" t="n">
        <v>0.0</v>
      </c>
      <c r="AG52" s="1671" t="n">
        <v>0.0</v>
      </c>
      <c r="AH52" s="1672" t="n">
        <v>0.0</v>
      </c>
      <c r="AI52" s="1673" t="n">
        <v>0.0</v>
      </c>
      <c r="AJ52" s="1674" t="n">
        <v>0.0</v>
      </c>
      <c r="AK52" s="1675" t="n">
        <v>0.0</v>
      </c>
      <c r="AL52" s="1676" t="n">
        <v>0.0</v>
      </c>
      <c r="AM52" s="1677" t="n">
        <v>0.0</v>
      </c>
      <c r="AN52" s="1678" t="n">
        <v>0.0</v>
      </c>
      <c r="AO52" s="1679" t="n">
        <v>0.0</v>
      </c>
      <c r="AP52" s="1680" t="n">
        <v>0.0</v>
      </c>
      <c r="AQ52" s="1681" t="n">
        <v>0.0</v>
      </c>
      <c r="AR52" s="904">
        <f>SUM(AG52:AQ52)</f>
      </c>
    </row>
    <row r="53" customHeight="true" ht="19.5">
      <c r="A53" s="875"/>
      <c r="B53" s="876"/>
      <c r="C53" s="877" t="n">
        <v>3.0</v>
      </c>
      <c r="D53" s="1682" t="n">
        <v>0.0</v>
      </c>
      <c r="E53" s="1683" t="n">
        <v>0.0</v>
      </c>
      <c r="F53" s="1538" t="n">
        <v>0.0</v>
      </c>
      <c r="G53" s="1539" t="n">
        <v>0.0</v>
      </c>
      <c r="H53" s="1538" t="n">
        <v>0.0</v>
      </c>
      <c r="I53" s="1539" t="n">
        <v>0.0</v>
      </c>
      <c r="J53" s="1540" t="n">
        <v>0.0</v>
      </c>
      <c r="K53" s="1540" t="n">
        <v>0.0</v>
      </c>
      <c r="L53" s="1540" t="n">
        <v>0.0</v>
      </c>
      <c r="M53" s="1540" t="n">
        <v>0.0</v>
      </c>
      <c r="N53" s="1540" t="n">
        <v>0.0</v>
      </c>
      <c r="O53" s="1540" t="n">
        <v>0.0</v>
      </c>
      <c r="P53" s="1540" t="n">
        <v>0.0</v>
      </c>
      <c r="Q53" s="1540" t="n">
        <v>0.0</v>
      </c>
      <c r="R53" s="1540" t="n">
        <v>0.0</v>
      </c>
      <c r="S53" s="1540" t="n">
        <v>0.0</v>
      </c>
      <c r="T53" s="1538" t="n">
        <v>0.0</v>
      </c>
      <c r="U53" s="1539" t="n">
        <v>0.0</v>
      </c>
      <c r="V53" s="1538" t="n">
        <v>0.0</v>
      </c>
      <c r="W53" s="1539" t="n">
        <v>0.0</v>
      </c>
      <c r="X53" s="889">
        <f>D53+F53+T53+V53+H53+J53+L53+N53+P53+R53</f>
      </c>
      <c r="Y53" s="889">
        <f>E53+G53+U53+W53+I53+K53+M53+O53+Q53+S53</f>
      </c>
      <c r="Z53" s="1684" t="n">
        <v>0.0</v>
      </c>
      <c r="AA53" s="1685" t="n">
        <v>0.0</v>
      </c>
      <c r="AB53" s="892">
        <f>X53+Z53</f>
      </c>
      <c r="AC53" s="892">
        <f>Y53+AA53</f>
      </c>
      <c r="AD53" s="884" t="n">
        <v>0.0</v>
      </c>
      <c r="AE53" s="861">
        <f>AB53-AF53</f>
      </c>
      <c r="AF53" s="862">
        <f>AB53</f>
      </c>
      <c r="AG53" s="1686" t="n">
        <v>0.0</v>
      </c>
      <c r="AH53" s="1687" t="n">
        <v>0.0</v>
      </c>
      <c r="AI53" s="1688" t="n">
        <v>0.0</v>
      </c>
      <c r="AJ53" s="1689" t="n">
        <v>0.0</v>
      </c>
      <c r="AK53" s="1690" t="n">
        <v>0.0</v>
      </c>
      <c r="AL53" s="1691" t="n">
        <v>0.0</v>
      </c>
      <c r="AM53" s="1692" t="n">
        <v>0.0</v>
      </c>
      <c r="AN53" s="1693" t="n">
        <v>0.0</v>
      </c>
      <c r="AO53" s="1694" t="n">
        <v>0.0</v>
      </c>
      <c r="AP53" s="1695" t="n">
        <v>0.0</v>
      </c>
      <c r="AQ53" s="1696" t="n">
        <v>0.0</v>
      </c>
      <c r="AR53" s="904">
        <f>SUM(AG53:AQ53)</f>
      </c>
    </row>
    <row r="54" customHeight="true" ht="19.5">
      <c r="A54" s="875"/>
      <c r="B54" s="876"/>
      <c r="C54" s="877" t="n">
        <v>2.0</v>
      </c>
      <c r="D54" s="1697" t="n">
        <v>0.0</v>
      </c>
      <c r="E54" s="1698" t="n">
        <v>0.0</v>
      </c>
      <c r="F54" s="1538" t="n">
        <v>0.0</v>
      </c>
      <c r="G54" s="1539" t="n">
        <v>0.0</v>
      </c>
      <c r="H54" s="1538" t="n">
        <v>0.0</v>
      </c>
      <c r="I54" s="1539" t="n">
        <v>0.0</v>
      </c>
      <c r="J54" s="1540" t="n">
        <v>0.0</v>
      </c>
      <c r="K54" s="1540" t="n">
        <v>0.0</v>
      </c>
      <c r="L54" s="1540" t="n">
        <v>0.0</v>
      </c>
      <c r="M54" s="1540" t="n">
        <v>0.0</v>
      </c>
      <c r="N54" s="1540" t="n">
        <v>0.0</v>
      </c>
      <c r="O54" s="1540" t="n">
        <v>0.0</v>
      </c>
      <c r="P54" s="1540" t="n">
        <v>0.0</v>
      </c>
      <c r="Q54" s="1540" t="n">
        <v>0.0</v>
      </c>
      <c r="R54" s="1540" t="n">
        <v>0.0</v>
      </c>
      <c r="S54" s="1540" t="n">
        <v>0.0</v>
      </c>
      <c r="T54" s="1538" t="n">
        <v>0.0</v>
      </c>
      <c r="U54" s="1539" t="n">
        <v>0.0</v>
      </c>
      <c r="V54" s="1538" t="n">
        <v>0.0</v>
      </c>
      <c r="W54" s="1539" t="n">
        <v>0.0</v>
      </c>
      <c r="X54" s="889">
        <f>D54+F54+T54+V54+H54+J54+L54+N54+P54+R54</f>
      </c>
      <c r="Y54" s="889">
        <f>E54+G54+U54+W54+I54+K54+M54+O54+Q54+S54</f>
      </c>
      <c r="Z54" s="1699" t="n">
        <v>0.0</v>
      </c>
      <c r="AA54" s="1700" t="n">
        <v>0.0</v>
      </c>
      <c r="AB54" s="892">
        <f>X54+Z54</f>
      </c>
      <c r="AC54" s="892">
        <f>Y54+AA54</f>
      </c>
      <c r="AD54" s="884" t="n">
        <v>0.0</v>
      </c>
      <c r="AE54" s="861">
        <f>AB54-AF54</f>
      </c>
      <c r="AF54" s="862">
        <f>AB54</f>
      </c>
      <c r="AG54" s="1701" t="n">
        <v>0.0</v>
      </c>
      <c r="AH54" s="1702" t="n">
        <v>0.0</v>
      </c>
      <c r="AI54" s="1703" t="n">
        <v>0.0</v>
      </c>
      <c r="AJ54" s="1704" t="n">
        <v>0.0</v>
      </c>
      <c r="AK54" s="1705" t="n">
        <v>0.0</v>
      </c>
      <c r="AL54" s="1706" t="n">
        <v>0.0</v>
      </c>
      <c r="AM54" s="1707" t="n">
        <v>0.0</v>
      </c>
      <c r="AN54" s="1708" t="n">
        <v>0.0</v>
      </c>
      <c r="AO54" s="1709" t="n">
        <v>0.0</v>
      </c>
      <c r="AP54" s="1710" t="n">
        <v>0.0</v>
      </c>
      <c r="AQ54" s="1711" t="n">
        <v>0.0</v>
      </c>
      <c r="AR54" s="904">
        <f>SUM(AG54:AQ54)</f>
      </c>
    </row>
    <row r="55" customHeight="true" ht="19.5">
      <c r="A55" s="875"/>
      <c r="B55" s="1154"/>
      <c r="C55" s="1155" t="n">
        <v>1.0</v>
      </c>
      <c r="D55" s="1712" t="n">
        <v>0.0</v>
      </c>
      <c r="E55" s="1713" t="n">
        <v>0.0</v>
      </c>
      <c r="F55" s="1714" t="n">
        <v>0.0</v>
      </c>
      <c r="G55" s="1715" t="n">
        <v>0.0</v>
      </c>
      <c r="H55" s="1714" t="n">
        <v>0.0</v>
      </c>
      <c r="I55" s="1715" t="n">
        <v>0.0</v>
      </c>
      <c r="J55" s="1559" t="n">
        <v>0.0</v>
      </c>
      <c r="K55" s="1559" t="n">
        <v>0.0</v>
      </c>
      <c r="L55" s="1559" t="n">
        <v>0.0</v>
      </c>
      <c r="M55" s="1559" t="n">
        <v>0.0</v>
      </c>
      <c r="N55" s="1559" t="n">
        <v>0.0</v>
      </c>
      <c r="O55" s="1559" t="n">
        <v>0.0</v>
      </c>
      <c r="P55" s="1559" t="n">
        <v>0.0</v>
      </c>
      <c r="Q55" s="1559" t="n">
        <v>0.0</v>
      </c>
      <c r="R55" s="1559" t="n">
        <v>0.0</v>
      </c>
      <c r="S55" s="1559" t="n">
        <v>0.0</v>
      </c>
      <c r="T55" s="1714" t="n">
        <v>0.0</v>
      </c>
      <c r="U55" s="1715" t="n">
        <v>0.0</v>
      </c>
      <c r="V55" s="1714" t="n">
        <v>0.0</v>
      </c>
      <c r="W55" s="1715" t="n">
        <v>0.0</v>
      </c>
      <c r="X55" s="1166">
        <f>D55+F55+T55+V55+H55+J55+L55+N55+P55+R55</f>
      </c>
      <c r="Y55" s="1166">
        <f>E55+G55+U55+W55+I55+K55+M55+O55+Q55+S55</f>
      </c>
      <c r="Z55" s="1716" t="n">
        <v>0.0</v>
      </c>
      <c r="AA55" s="1717" t="n">
        <v>0.0</v>
      </c>
      <c r="AB55" s="1169">
        <f>X55+Z55</f>
      </c>
      <c r="AC55" s="1169">
        <f>Y55+AA55</f>
      </c>
      <c r="AD55" s="1492" t="n">
        <v>0.0</v>
      </c>
      <c r="AE55" s="861">
        <f>AB55-AF55</f>
      </c>
      <c r="AF55" s="924">
        <f>AB55</f>
      </c>
      <c r="AG55" s="1718" t="n">
        <v>0.0</v>
      </c>
      <c r="AH55" s="1719" t="n">
        <v>0.0</v>
      </c>
      <c r="AI55" s="1720" t="n">
        <v>0.0</v>
      </c>
      <c r="AJ55" s="1721" t="n">
        <v>0.0</v>
      </c>
      <c r="AK55" s="1722" t="n">
        <v>0.0</v>
      </c>
      <c r="AL55" s="1723" t="n">
        <v>0.0</v>
      </c>
      <c r="AM55" s="1724" t="n">
        <v>0.0</v>
      </c>
      <c r="AN55" s="1725" t="n">
        <v>0.0</v>
      </c>
      <c r="AO55" s="1726" t="n">
        <v>0.0</v>
      </c>
      <c r="AP55" s="1727" t="n">
        <v>0.0</v>
      </c>
      <c r="AQ55" s="1728" t="n">
        <v>0.0</v>
      </c>
      <c r="AR55" s="936">
        <f>SUM(AG55:AQ55)</f>
      </c>
    </row>
    <row r="56" customHeight="true" ht="19.5">
      <c r="A56" s="875"/>
      <c r="B56" s="1194" t="s">
        <v>90</v>
      </c>
      <c r="C56" s="1195"/>
      <c r="D56" s="1729">
        <f>SUM(D43:D55)</f>
      </c>
      <c r="E56" s="1191">
        <f>SUM(E43:E55)</f>
      </c>
      <c r="F56" s="1729" t="n">
        <v>0.0</v>
      </c>
      <c r="G56" s="1191">
        <f>SUM(G43:G55)</f>
      </c>
      <c r="H56" s="1729" t="n">
        <v>0.0</v>
      </c>
      <c r="I56" s="1191">
        <f>SUM(I43:I55)</f>
      </c>
      <c r="J56" s="1191" t="n">
        <v>0.0</v>
      </c>
      <c r="K56" s="1191">
        <f>SUM(K43:K55)</f>
      </c>
      <c r="L56" s="1191" t="n">
        <v>0.0</v>
      </c>
      <c r="M56" s="1191">
        <f>SUM(M43:M55)</f>
      </c>
      <c r="N56" s="1191" t="n">
        <v>0.0</v>
      </c>
      <c r="O56" s="1191">
        <f>SUM(O43:O55)</f>
      </c>
      <c r="P56" s="1191" t="n">
        <v>0.0</v>
      </c>
      <c r="Q56" s="1191">
        <f>SUM(Q43:Q55)</f>
      </c>
      <c r="R56" s="1191" t="n">
        <v>0.0</v>
      </c>
      <c r="S56" s="1191">
        <f>SUM(S43:S55)</f>
      </c>
      <c r="T56" s="1729">
        <f>SUM(T43:T55)</f>
      </c>
      <c r="U56" s="1191">
        <f>SUM(U43:U55)</f>
      </c>
      <c r="V56" s="1729" t="n">
        <v>0.0</v>
      </c>
      <c r="W56" s="1191">
        <f>SUM(W43:W55)</f>
      </c>
      <c r="X56" s="1191">
        <f>SUM(X43:X55)</f>
      </c>
      <c r="Y56" s="1191">
        <f>SUM(Y43:Y55)</f>
      </c>
      <c r="Z56" s="1729">
        <f>SUM(Z43:Z55)</f>
      </c>
      <c r="AA56" s="1191">
        <f>SUM(AA43:AA55)</f>
      </c>
      <c r="AB56" s="1729">
        <f>SUM(AB43:AB55)</f>
      </c>
      <c r="AC56" s="1191">
        <f>SUM(AC43:AC55)</f>
      </c>
      <c r="AD56" s="1191">
        <f>SUM(AD43:AD55)</f>
      </c>
      <c r="AE56" s="1196">
        <f>SUM(AE43:AE55)</f>
      </c>
      <c r="AF56" s="1197">
        <f>SUM(AF43:AF55)</f>
      </c>
      <c r="AG56" s="1730">
        <f>SUM(AG43:AG55)</f>
      </c>
      <c r="AH56" s="1191">
        <f>SUM(AH43:AH55)</f>
      </c>
      <c r="AI56" s="1191">
        <f>SUM(AI43:AI55)</f>
      </c>
      <c r="AJ56" s="1191">
        <f>SUM(AJ43:AJ55)</f>
      </c>
      <c r="AK56" s="1191">
        <f>SUM(AK43:AK55)</f>
      </c>
      <c r="AL56" s="1191">
        <f>SUM(AL43:AL55)</f>
      </c>
      <c r="AM56" s="1191">
        <f>SUM(AM43:AM55)</f>
      </c>
      <c r="AN56" s="1191">
        <f>SUM(AN43:AN55)</f>
      </c>
      <c r="AO56" s="1191">
        <f>SUM(AO43:AO55)</f>
      </c>
      <c r="AP56" s="1191">
        <f>SUM(AP43:AP55)</f>
      </c>
      <c r="AQ56" s="1191">
        <f>SUM(AQ43:AQ55)</f>
      </c>
      <c r="AR56" s="1731">
        <f>SUM(AR43:AR55)</f>
      </c>
    </row>
    <row r="57" hidden="true">
      <c r="A57" s="875"/>
      <c r="B57" s="1189" t="s">
        <v>91</v>
      </c>
      <c r="C57" s="1190"/>
      <c r="D57" s="1191">
        <f>D59-D58</f>
      </c>
      <c r="E57" s="1191" t="n">
        <v>0.0</v>
      </c>
      <c r="F57" s="1191">
        <f>F59-F58</f>
      </c>
      <c r="G57" s="1191" t="n">
        <v>0.0</v>
      </c>
      <c r="H57" s="1191">
        <f>H59-H58</f>
      </c>
      <c r="I57" s="1191" t="n">
        <v>0.0</v>
      </c>
      <c r="J57" s="1191">
        <f>J59-J58</f>
      </c>
      <c r="K57" s="1191" t="n">
        <v>0.0</v>
      </c>
      <c r="L57" s="1191">
        <f>L59-L58</f>
      </c>
      <c r="M57" s="1191" t="n">
        <v>0.0</v>
      </c>
      <c r="N57" s="1191">
        <f>N59-N58</f>
      </c>
      <c r="O57" s="1191" t="n">
        <v>0.0</v>
      </c>
      <c r="P57" s="1191">
        <f>P59-P58</f>
      </c>
      <c r="Q57" s="1191" t="n">
        <v>0.0</v>
      </c>
      <c r="R57" s="1191">
        <f>R59-R58</f>
      </c>
      <c r="S57" s="1191" t="n">
        <v>0.0</v>
      </c>
      <c r="T57" s="1191">
        <f>T59-T58</f>
      </c>
      <c r="U57" s="1191" t="n">
        <v>0.0</v>
      </c>
      <c r="V57" s="1191">
        <f>V59-V58</f>
      </c>
      <c r="W57" s="1191" t="n">
        <v>0.0</v>
      </c>
      <c r="X57" s="1191">
        <f>X59-X58</f>
      </c>
      <c r="Y57" s="1191" t="n">
        <v>0.0</v>
      </c>
      <c r="Z57" s="1191">
        <f>Z59-Z58</f>
      </c>
      <c r="AA57" s="1191" t="n">
        <v>0.0</v>
      </c>
      <c r="AB57" s="1191">
        <f>AB59-AB58</f>
      </c>
      <c r="AC57" s="1191" t="n">
        <v>0.0</v>
      </c>
      <c r="AD57" s="1191" t="n">
        <v>0.0</v>
      </c>
      <c r="AE57" s="1191">
        <f>AE59-AE58</f>
      </c>
      <c r="AF57" s="1192" t="n">
        <v>0.0</v>
      </c>
      <c r="AG57" s="1193" t="n">
        <v>0.0</v>
      </c>
      <c r="AH57" s="1191" t="n">
        <v>0.0</v>
      </c>
      <c r="AI57" s="1191" t="n">
        <v>0.0</v>
      </c>
      <c r="AJ57" s="1191" t="n">
        <v>0.0</v>
      </c>
      <c r="AK57" s="1191" t="n">
        <v>0.0</v>
      </c>
      <c r="AL57" s="1191" t="n">
        <v>0.0</v>
      </c>
      <c r="AM57" s="1191" t="n">
        <v>0.0</v>
      </c>
      <c r="AN57" s="1191" t="n">
        <v>0.0</v>
      </c>
      <c r="AO57" s="1191" t="n">
        <v>0.0</v>
      </c>
      <c r="AP57" s="1191" t="n">
        <v>0.0</v>
      </c>
      <c r="AQ57" s="1191" t="n">
        <v>0.0</v>
      </c>
      <c r="AR57" s="1192">
        <f>AB57</f>
      </c>
    </row>
    <row r="58" customHeight="true" ht="19.5">
      <c r="A58" s="875"/>
      <c r="B58" s="1194" t="s">
        <v>92</v>
      </c>
      <c r="C58" s="1195"/>
      <c r="D58" s="1191">
        <f>MOVIMENTAÇÃO_CARGOS_E_FUNÇÕES!BN12</f>
      </c>
      <c r="E58" s="1191" t="n">
        <v>0.0</v>
      </c>
      <c r="F58" s="1191" t="n">
        <v>0.0</v>
      </c>
      <c r="G58" s="1191" t="n">
        <v>0.0</v>
      </c>
      <c r="H58" s="1191" t="n">
        <v>0.0</v>
      </c>
      <c r="I58" s="1191" t="n">
        <v>0.0</v>
      </c>
      <c r="J58" s="1191" t="n">
        <v>0.0</v>
      </c>
      <c r="K58" s="1191" t="n">
        <v>0.0</v>
      </c>
      <c r="L58" s="1191" t="n">
        <v>0.0</v>
      </c>
      <c r="M58" s="1191" t="n">
        <v>0.0</v>
      </c>
      <c r="N58" s="1191" t="n">
        <v>0.0</v>
      </c>
      <c r="O58" s="1191" t="n">
        <v>0.0</v>
      </c>
      <c r="P58" s="1191" t="n">
        <v>0.0</v>
      </c>
      <c r="Q58" s="1191" t="n">
        <v>0.0</v>
      </c>
      <c r="R58" s="1191" t="n">
        <v>0.0</v>
      </c>
      <c r="S58" s="1191" t="n">
        <v>0.0</v>
      </c>
      <c r="T58" s="1191" t="n">
        <v>0.0</v>
      </c>
      <c r="U58" s="1191" t="n">
        <v>0.0</v>
      </c>
      <c r="V58" s="1191" t="n">
        <v>0.0</v>
      </c>
      <c r="W58" s="1191" t="n">
        <v>0.0</v>
      </c>
      <c r="X58" s="1191">
        <f>V58+T58+F58+D58</f>
      </c>
      <c r="Y58" s="1191" t="n">
        <v>0.0</v>
      </c>
      <c r="Z58" s="1191" t="n">
        <v>0.0</v>
      </c>
      <c r="AA58" s="1191" t="n">
        <v>0.0</v>
      </c>
      <c r="AB58" s="1191">
        <f>X58</f>
      </c>
      <c r="AC58" s="1191" t="n">
        <v>0.0</v>
      </c>
      <c r="AD58" s="1191" t="n">
        <v>0.0</v>
      </c>
      <c r="AE58" s="1196" t="n">
        <v>0.0</v>
      </c>
      <c r="AF58" s="1197" t="n">
        <v>0.0</v>
      </c>
      <c r="AG58" s="1193" t="n">
        <v>0.0</v>
      </c>
      <c r="AH58" s="1191" t="n">
        <v>0.0</v>
      </c>
      <c r="AI58" s="1191" t="n">
        <v>0.0</v>
      </c>
      <c r="AJ58" s="1191" t="n">
        <v>0.0</v>
      </c>
      <c r="AK58" s="1191" t="n">
        <v>0.0</v>
      </c>
      <c r="AL58" s="1191" t="n">
        <v>0.0</v>
      </c>
      <c r="AM58" s="1191" t="n">
        <v>0.0</v>
      </c>
      <c r="AN58" s="1191" t="n">
        <v>0.0</v>
      </c>
      <c r="AO58" s="1191" t="n">
        <v>0.0</v>
      </c>
      <c r="AP58" s="1191" t="n">
        <v>0.0</v>
      </c>
      <c r="AQ58" s="1191" t="n">
        <v>0.0</v>
      </c>
      <c r="AR58" s="1192">
        <f>AB58</f>
      </c>
    </row>
    <row r="59" customHeight="true" ht="19.5">
      <c r="A59" s="1732"/>
      <c r="B59" s="1198" t="s">
        <v>95</v>
      </c>
      <c r="C59" s="1199"/>
      <c r="D59" s="1200">
        <f>MOVIMENTAÇÃO_CARGOS_E_FUNÇÕES!BL12</f>
      </c>
      <c r="E59" s="1200" t="n">
        <v>0.0</v>
      </c>
      <c r="F59" s="1200" t="n">
        <v>0.0</v>
      </c>
      <c r="G59" s="1200" t="n">
        <v>0.0</v>
      </c>
      <c r="H59" s="1200" t="n">
        <v>0.0</v>
      </c>
      <c r="I59" s="1200" t="n">
        <v>0.0</v>
      </c>
      <c r="J59" s="1200" t="n">
        <v>0.0</v>
      </c>
      <c r="K59" s="1200" t="n">
        <v>0.0</v>
      </c>
      <c r="L59" s="1200" t="n">
        <v>0.0</v>
      </c>
      <c r="M59" s="1200" t="n">
        <v>0.0</v>
      </c>
      <c r="N59" s="1200" t="n">
        <v>0.0</v>
      </c>
      <c r="O59" s="1200" t="n">
        <v>0.0</v>
      </c>
      <c r="P59" s="1200" t="n">
        <v>0.0</v>
      </c>
      <c r="Q59" s="1200" t="n">
        <v>0.0</v>
      </c>
      <c r="R59" s="1200" t="n">
        <v>0.0</v>
      </c>
      <c r="S59" s="1200" t="n">
        <v>0.0</v>
      </c>
      <c r="T59" s="1200" t="n">
        <v>0.0</v>
      </c>
      <c r="U59" s="1200" t="n">
        <v>0.0</v>
      </c>
      <c r="V59" s="1200" t="n">
        <v>0.0</v>
      </c>
      <c r="W59" s="1200" t="n">
        <v>0.0</v>
      </c>
      <c r="X59" s="1200">
        <f>D59+T59+F59+V59</f>
      </c>
      <c r="Y59" s="1200">
        <f>E59+U59+G59+W59</f>
      </c>
      <c r="Z59" s="1200" t="n">
        <v>0.0</v>
      </c>
      <c r="AA59" s="1200">
        <f>AA56</f>
      </c>
      <c r="AB59" s="1200">
        <f>X59+Z59</f>
      </c>
      <c r="AC59" s="1200">
        <f>AC56</f>
      </c>
      <c r="AD59" s="1200">
        <f>AD56</f>
      </c>
      <c r="AE59" s="1733">
        <f>AE56</f>
      </c>
      <c r="AF59" s="1734">
        <f>AF56</f>
      </c>
      <c r="AG59" s="1201">
        <f>AG56</f>
      </c>
      <c r="AH59" s="1200">
        <f>AH56</f>
      </c>
      <c r="AI59" s="1191">
        <f>AI56</f>
      </c>
      <c r="AJ59" s="1191">
        <f>AJ56</f>
      </c>
      <c r="AK59" s="1191">
        <f>AK56</f>
      </c>
      <c r="AL59" s="1191">
        <f>AL56</f>
      </c>
      <c r="AM59" s="1191">
        <f>AM56</f>
      </c>
      <c r="AN59" s="1191">
        <f>AN56</f>
      </c>
      <c r="AO59" s="1191">
        <f>AO56</f>
      </c>
      <c r="AP59" s="1191">
        <f>AP56</f>
      </c>
      <c r="AQ59" s="1191">
        <f>AQ56</f>
      </c>
      <c r="AR59" s="1202">
        <f>AB59</f>
      </c>
    </row>
    <row r="60" customHeight="true" ht="19.5">
      <c r="A60" s="1735" t="s">
        <v>96</v>
      </c>
      <c r="B60" s="1735"/>
      <c r="C60" s="1735"/>
      <c r="D60" s="1736">
        <f>D22+D39+D56</f>
      </c>
      <c r="E60" s="1736">
        <f>E22+E39+E56</f>
      </c>
      <c r="F60" s="1736">
        <f>F22+F39+F56</f>
      </c>
      <c r="G60" s="1736">
        <f>G22+G39+G56</f>
      </c>
      <c r="H60" s="1736">
        <f>H22+H39+H56</f>
      </c>
      <c r="I60" s="1736">
        <f>I22+I39+I56</f>
      </c>
      <c r="J60" s="1736">
        <f>J22+J39+J56</f>
      </c>
      <c r="K60" s="1736">
        <f>K22+K39+K56</f>
      </c>
      <c r="L60" s="1736">
        <f>L22+L39+L56</f>
      </c>
      <c r="M60" s="1736">
        <f>M22+M39+M56</f>
      </c>
      <c r="N60" s="1736">
        <f>N22+N39+N56</f>
      </c>
      <c r="O60" s="1736">
        <f>O22+O39+O56</f>
      </c>
      <c r="P60" s="1736">
        <f>P22+P39+P56</f>
      </c>
      <c r="Q60" s="1736">
        <f>Q22+Q39+Q56</f>
      </c>
      <c r="R60" s="1736">
        <f>R22+R39+R56</f>
      </c>
      <c r="S60" s="1736">
        <f>S22+S39+S56</f>
      </c>
      <c r="T60" s="1736">
        <f>T22+T39+T56</f>
      </c>
      <c r="U60" s="1736">
        <f>U22+U39+U56</f>
      </c>
      <c r="V60" s="1736">
        <f>V22+V39+V56</f>
      </c>
      <c r="W60" s="1736">
        <f>W22+W39+W56</f>
      </c>
      <c r="X60" s="1736">
        <f>X22+X39+X56</f>
      </c>
      <c r="Y60" s="1736">
        <f>Y22+Y39+Y56</f>
      </c>
      <c r="Z60" s="1736">
        <f>Z22+Z39+Z56</f>
      </c>
      <c r="AA60" s="1736">
        <f>AA22+AA39+AA56</f>
      </c>
      <c r="AB60" s="1736">
        <f>AB22+AB39+AB56</f>
      </c>
      <c r="AC60" s="1736">
        <f>AC22+AC39+AC56</f>
      </c>
      <c r="AD60" s="1736">
        <f>AD56+AD39+AD22</f>
      </c>
      <c r="AE60" s="1737">
        <f>AE56+AE39+AE22</f>
      </c>
      <c r="AF60" s="1738">
        <f>AF56+AF39+AF22</f>
      </c>
      <c r="AG60" s="1739">
        <f>AG22+AG39+AG56</f>
      </c>
      <c r="AH60" s="1736">
        <f>AH22+AH39+AH56</f>
      </c>
      <c r="AI60" s="1736">
        <f>AI22+AI39+AI56</f>
      </c>
      <c r="AJ60" s="1736">
        <f>AJ22+AJ39+AJ56</f>
      </c>
      <c r="AK60" s="1736">
        <f>AK22+AK39+AK56</f>
      </c>
      <c r="AL60" s="1736">
        <f>AL22+AL39+AL56</f>
      </c>
      <c r="AM60" s="1736">
        <f>AM22+AM39+AM56</f>
      </c>
      <c r="AN60" s="1736">
        <f>AN22+AN39+AN56</f>
      </c>
      <c r="AO60" s="1736">
        <f>AO22+AO39+AO56</f>
      </c>
      <c r="AP60" s="1736">
        <f>AP22+AP39+AP56</f>
      </c>
      <c r="AQ60" s="1736">
        <f>AQ22+AQ39+AQ56</f>
      </c>
      <c r="AR60" s="1740">
        <f>AR22+AR39+AR56</f>
      </c>
    </row>
    <row r="61" customHeight="true" ht="19.5">
      <c r="A61" s="1195" t="s">
        <v>97</v>
      </c>
      <c r="B61" s="1195"/>
      <c r="C61" s="1195"/>
      <c r="D61" s="1191">
        <f>D62-D60</f>
      </c>
      <c r="E61" s="1191" t="n">
        <v>0.0</v>
      </c>
      <c r="F61" s="1191">
        <f>F62-F60</f>
      </c>
      <c r="G61" s="1191" t="n">
        <v>0.0</v>
      </c>
      <c r="H61" s="1191">
        <f>H62-H60</f>
      </c>
      <c r="I61" s="1191" t="n">
        <v>0.0</v>
      </c>
      <c r="J61" s="1191">
        <f>J62-J60</f>
      </c>
      <c r="K61" s="1191" t="n">
        <v>0.0</v>
      </c>
      <c r="L61" s="1191">
        <f>L62-L60</f>
      </c>
      <c r="M61" s="1191" t="n">
        <v>0.0</v>
      </c>
      <c r="N61" s="1191">
        <f>N62-N60</f>
      </c>
      <c r="O61" s="1191" t="n">
        <v>0.0</v>
      </c>
      <c r="P61" s="1191">
        <f>P62-P60</f>
      </c>
      <c r="Q61" s="1191" t="n">
        <v>0.0</v>
      </c>
      <c r="R61" s="1191">
        <f>R62-R60</f>
      </c>
      <c r="S61" s="1191" t="n">
        <v>0.0</v>
      </c>
      <c r="T61" s="1191">
        <f>T62-T60</f>
      </c>
      <c r="U61" s="1191" t="n">
        <v>0.0</v>
      </c>
      <c r="V61" s="1191">
        <f>V62-V60</f>
      </c>
      <c r="W61" s="1191" t="n">
        <v>0.0</v>
      </c>
      <c r="X61" s="1191">
        <f>X62-X60</f>
      </c>
      <c r="Y61" s="1191" t="n">
        <v>0.0</v>
      </c>
      <c r="Z61" s="1191">
        <f>Z62-Z60</f>
      </c>
      <c r="AA61" s="1191" t="n">
        <v>0.0</v>
      </c>
      <c r="AB61" s="1191">
        <f>AB62-AB60</f>
      </c>
      <c r="AC61" s="1191" t="n">
        <v>0.0</v>
      </c>
      <c r="AD61" s="1191" t="n">
        <v>0.0</v>
      </c>
      <c r="AE61" s="1196">
        <f>AE62-AE60</f>
      </c>
      <c r="AF61" s="1197">
        <f>AF62-AF60</f>
      </c>
      <c r="AG61" s="1193" t="n">
        <v>0.0</v>
      </c>
      <c r="AH61" s="1191" t="n">
        <v>0.0</v>
      </c>
      <c r="AI61" s="1191" t="n">
        <v>0.0</v>
      </c>
      <c r="AJ61" s="1191" t="n">
        <v>0.0</v>
      </c>
      <c r="AK61" s="1191" t="n">
        <v>0.0</v>
      </c>
      <c r="AL61" s="1191" t="n">
        <v>0.0</v>
      </c>
      <c r="AM61" s="1191" t="n">
        <v>0.0</v>
      </c>
      <c r="AN61" s="1191" t="n">
        <v>0.0</v>
      </c>
      <c r="AO61" s="1191" t="n">
        <v>0.0</v>
      </c>
      <c r="AP61" s="1191" t="n">
        <v>0.0</v>
      </c>
      <c r="AQ61" s="1191" t="n">
        <v>0.0</v>
      </c>
      <c r="AR61" s="1192">
        <f>AB61</f>
      </c>
    </row>
    <row r="62" customHeight="true" ht="19.5">
      <c r="A62" s="1195" t="s">
        <v>98</v>
      </c>
      <c r="B62" s="1195"/>
      <c r="C62" s="1195"/>
      <c r="D62" s="1191">
        <f>D25+D42+D59</f>
      </c>
      <c r="E62" s="1191">
        <f>E25+E42+E59</f>
      </c>
      <c r="F62" s="1191">
        <f>F25+F42+F59</f>
      </c>
      <c r="G62" s="1191">
        <f>G25+G42+G59</f>
      </c>
      <c r="H62" s="1191">
        <f>H25+H42+H59</f>
      </c>
      <c r="I62" s="1191">
        <f>I25+I42+I59</f>
      </c>
      <c r="J62" s="1191">
        <f>J25+J42+J59</f>
      </c>
      <c r="K62" s="1191">
        <f>K25+K42+K59</f>
      </c>
      <c r="L62" s="1191">
        <f>L25+L42+L59</f>
      </c>
      <c r="M62" s="1191">
        <f>M25+M42+M59</f>
      </c>
      <c r="N62" s="1191">
        <f>N25+N42+N59</f>
      </c>
      <c r="O62" s="1191">
        <f>O25+O42+O59</f>
      </c>
      <c r="P62" s="1191">
        <f>P25+P42+P59</f>
      </c>
      <c r="Q62" s="1191">
        <f>Q25+Q42+Q59</f>
      </c>
      <c r="R62" s="1191">
        <f>R25+R42+R59</f>
      </c>
      <c r="S62" s="1191">
        <f>S25+S42+S59</f>
      </c>
      <c r="T62" s="1191">
        <f>T25+T42+T59</f>
      </c>
      <c r="U62" s="1191">
        <f>U25+U42+U59</f>
      </c>
      <c r="V62" s="1191">
        <f>V25+V42+V59</f>
      </c>
      <c r="W62" s="1191">
        <f>W25+W42+W59</f>
      </c>
      <c r="X62" s="1191">
        <f>X25+X42+X59</f>
      </c>
      <c r="Y62" s="1191">
        <f>Y25+Y42+Y59</f>
      </c>
      <c r="Z62" s="1191">
        <f>Z25+Z42+Z59</f>
      </c>
      <c r="AA62" s="1191">
        <f>AA25+AA42+AA59</f>
      </c>
      <c r="AB62" s="1191">
        <f>AB25+AB42+AB59</f>
      </c>
      <c r="AC62" s="1191">
        <f>AC60</f>
      </c>
      <c r="AD62" s="1191">
        <f>AD59+AD42+AD25</f>
      </c>
      <c r="AE62" s="1196">
        <f>AE59+AE42+AE25</f>
      </c>
      <c r="AF62" s="1197">
        <f>AF59+AF42+AF25</f>
      </c>
      <c r="AG62" s="1193">
        <f>AG60</f>
      </c>
      <c r="AH62" s="1191">
        <f>AH60</f>
      </c>
      <c r="AI62" s="1191">
        <f>AI60</f>
      </c>
      <c r="AJ62" s="1191">
        <f>AJ60</f>
      </c>
      <c r="AK62" s="1191">
        <f>AK60</f>
      </c>
      <c r="AL62" s="1191">
        <f>AL60</f>
      </c>
      <c r="AM62" s="1191">
        <f>AM60</f>
      </c>
      <c r="AN62" s="1191">
        <f>AN60</f>
      </c>
      <c r="AO62" s="1191">
        <f>AO60</f>
      </c>
      <c r="AP62" s="1191">
        <f>AP60</f>
      </c>
      <c r="AQ62" s="1191">
        <f>AQ60</f>
      </c>
      <c r="AR62" s="1192">
        <f>AB62</f>
      </c>
    </row>
    <row r="63" customHeight="true" ht="15.0">
      <c r="A63" s="1741"/>
      <c r="B63" s="1741"/>
      <c r="C63" s="1741"/>
      <c r="D63" s="1741"/>
      <c r="E63" s="1741"/>
      <c r="F63" s="1741"/>
      <c r="G63" s="1741"/>
      <c r="H63" s="1741"/>
      <c r="I63" s="1741"/>
      <c r="J63" s="1741"/>
      <c r="K63" s="1741"/>
      <c r="L63" s="1741"/>
      <c r="M63" s="1741"/>
      <c r="N63" s="1741"/>
      <c r="O63" s="1741"/>
      <c r="P63" s="1741"/>
      <c r="Q63" s="1741"/>
      <c r="R63" s="1741"/>
      <c r="S63" s="1741"/>
      <c r="T63" s="1741"/>
      <c r="U63" s="1741"/>
      <c r="V63" s="1741"/>
      <c r="W63" s="1741"/>
      <c r="X63" s="1741"/>
      <c r="Y63" s="1741"/>
      <c r="Z63" s="1741"/>
      <c r="AA63" s="1741"/>
      <c r="AB63" s="1741"/>
      <c r="AC63" s="1741"/>
      <c r="AD63" s="1741"/>
      <c r="AE63" s="1741"/>
      <c r="AF63" s="1741"/>
      <c r="AG63" s="1741"/>
      <c r="AH63" s="1741"/>
      <c r="AI63" s="1741"/>
      <c r="AJ63" s="1741"/>
      <c r="AK63" s="1741"/>
      <c r="AL63" s="1741"/>
      <c r="AM63" s="1741"/>
      <c r="AN63" s="1741"/>
      <c r="AO63" s="1741"/>
      <c r="AP63" s="1741"/>
      <c r="AQ63" s="1741"/>
      <c r="AR63" s="1741"/>
    </row>
    <row r="64" customHeight="true" ht="19.5">
      <c r="A64" s="1742" t="s">
        <v>45</v>
      </c>
      <c r="B64" s="1742"/>
      <c r="C64" s="1741"/>
      <c r="D64" s="1741"/>
      <c r="E64" s="1741"/>
      <c r="F64" s="1741"/>
      <c r="G64" s="1741"/>
      <c r="H64" s="1741"/>
      <c r="I64" s="1741"/>
      <c r="J64" s="1741"/>
      <c r="K64" s="1741"/>
      <c r="L64" s="1741"/>
      <c r="M64" s="1741"/>
      <c r="N64" s="1741"/>
      <c r="O64" s="1741"/>
      <c r="P64" s="1741"/>
      <c r="Q64" s="1741"/>
      <c r="R64" s="1741"/>
      <c r="S64" s="1741"/>
      <c r="T64" s="1741"/>
      <c r="U64" s="1741"/>
      <c r="V64" s="1741"/>
      <c r="W64" s="1741"/>
      <c r="X64" s="1741"/>
      <c r="Y64" s="1741"/>
      <c r="Z64" s="1741"/>
      <c r="AA64" s="1741"/>
      <c r="AB64" s="1741"/>
      <c r="AC64" s="1741"/>
      <c r="AD64" s="1741"/>
      <c r="AE64" s="1741"/>
      <c r="AF64" s="1741"/>
      <c r="AG64" s="1741"/>
      <c r="AH64" s="1741"/>
      <c r="AI64" s="1741"/>
      <c r="AJ64" s="1741"/>
      <c r="AK64" s="1741"/>
      <c r="AL64" s="1741"/>
      <c r="AM64" s="1741"/>
      <c r="AN64" s="1741"/>
      <c r="AO64" s="1741"/>
      <c r="AP64" s="1741"/>
      <c r="AQ64" s="1741"/>
      <c r="AR64" s="1741"/>
    </row>
    <row r="65" customHeight="true" ht="15.0">
      <c r="A65" s="1743" t="s">
        <v>99</v>
      </c>
      <c r="B65" s="1744"/>
      <c r="C65" s="1745"/>
      <c r="D65" s="1746"/>
      <c r="E65" s="1747"/>
      <c r="F65" s="1748"/>
      <c r="G65" s="1749"/>
      <c r="H65" s="1750"/>
      <c r="I65" s="1751"/>
      <c r="J65" s="1752"/>
      <c r="K65" s="1753"/>
      <c r="L65" s="1754"/>
      <c r="M65" s="1755"/>
      <c r="N65" s="1756"/>
      <c r="O65" s="1757"/>
      <c r="P65" s="1758"/>
      <c r="Q65" s="1759"/>
      <c r="R65" s="1760"/>
      <c r="S65" s="1761"/>
      <c r="T65" s="1762"/>
      <c r="U65" s="1763"/>
      <c r="V65" s="1764"/>
      <c r="W65" s="1765"/>
      <c r="X65" s="1766"/>
      <c r="Y65" s="1767"/>
      <c r="Z65" s="1768"/>
      <c r="AA65" s="1769"/>
      <c r="AB65" s="1770"/>
      <c r="AC65" s="1771"/>
      <c r="AD65" s="1772"/>
      <c r="AE65" s="1773"/>
      <c r="AF65" s="1774"/>
      <c r="AG65" s="1775"/>
      <c r="AH65" s="1776"/>
      <c r="AI65" s="1777"/>
      <c r="AJ65" s="1778"/>
      <c r="AK65" s="1779"/>
      <c r="AL65" s="1780"/>
      <c r="AM65" s="1781"/>
      <c r="AN65" s="1782"/>
      <c r="AO65" s="1783"/>
      <c r="AP65" s="1784"/>
      <c r="AQ65" s="1785"/>
      <c r="AR65" s="1786"/>
    </row>
    <row r="66" customHeight="true" ht="15.0">
      <c r="A66" s="1787"/>
      <c r="B66" s="1788"/>
      <c r="C66" s="1789"/>
      <c r="D66" s="1790"/>
      <c r="E66" s="1791"/>
      <c r="F66" s="1792"/>
      <c r="G66" s="1793"/>
      <c r="H66" s="1794"/>
      <c r="I66" s="1795"/>
      <c r="J66" s="1796"/>
      <c r="K66" s="1797"/>
      <c r="L66" s="1798"/>
      <c r="M66" s="1799"/>
      <c r="N66" s="1800"/>
      <c r="O66" s="1801"/>
      <c r="P66" s="1802"/>
      <c r="Q66" s="1803"/>
      <c r="R66" s="1804"/>
      <c r="S66" s="1805"/>
      <c r="T66" s="1806"/>
      <c r="U66" s="1807"/>
      <c r="V66" s="1808"/>
      <c r="W66" s="1809"/>
      <c r="X66" s="1810"/>
      <c r="Y66" s="1811"/>
      <c r="Z66" s="1812"/>
      <c r="AA66" s="1813"/>
      <c r="AB66" s="1814"/>
      <c r="AC66" s="1815"/>
      <c r="AD66" s="1816"/>
      <c r="AE66" s="1817"/>
      <c r="AF66" s="1818"/>
      <c r="AG66" s="1819"/>
      <c r="AH66" s="1820"/>
      <c r="AI66" s="1821"/>
      <c r="AJ66" s="1822"/>
      <c r="AK66" s="1823"/>
      <c r="AL66" s="1824"/>
      <c r="AM66" s="1825"/>
      <c r="AN66" s="1826"/>
      <c r="AO66" s="1827"/>
      <c r="AP66" s="1828"/>
      <c r="AQ66" s="1829"/>
      <c r="AR66" s="1830"/>
    </row>
    <row r="67" customHeight="true" ht="15.0">
      <c r="A67" s="1831"/>
      <c r="B67" s="1832"/>
      <c r="C67" s="1833"/>
      <c r="D67" s="1834"/>
      <c r="E67" s="1835"/>
      <c r="F67" s="1836"/>
      <c r="G67" s="1837"/>
      <c r="H67" s="1838"/>
      <c r="I67" s="1839"/>
      <c r="J67" s="1840"/>
      <c r="K67" s="1841"/>
      <c r="L67" s="1842"/>
      <c r="M67" s="1843"/>
      <c r="N67" s="1844"/>
      <c r="O67" s="1845"/>
      <c r="P67" s="1846"/>
      <c r="Q67" s="1847"/>
      <c r="R67" s="1848"/>
      <c r="S67" s="1849"/>
      <c r="T67" s="1850"/>
      <c r="U67" s="1851"/>
      <c r="V67" s="1852"/>
      <c r="W67" s="1853"/>
      <c r="X67" s="1854"/>
      <c r="Y67" s="1855"/>
      <c r="Z67" s="1856"/>
      <c r="AA67" s="1857"/>
      <c r="AB67" s="1858"/>
      <c r="AC67" s="1859"/>
      <c r="AD67" s="1860"/>
      <c r="AE67" s="1861"/>
      <c r="AF67" s="1862"/>
      <c r="AG67" s="1863"/>
      <c r="AH67" s="1864"/>
      <c r="AI67" s="1865"/>
      <c r="AJ67" s="1866"/>
      <c r="AK67" s="1867"/>
      <c r="AL67" s="1868"/>
      <c r="AM67" s="1869"/>
      <c r="AN67" s="1870"/>
      <c r="AO67" s="1871"/>
      <c r="AP67" s="1872"/>
      <c r="AQ67" s="1873"/>
      <c r="AR67" s="1874"/>
    </row>
    <row r="68" customHeight="true" ht="15.0">
      <c r="A68" s="1875"/>
      <c r="B68" s="1876"/>
      <c r="C68" s="1877"/>
      <c r="D68" s="1878"/>
      <c r="E68" s="1879"/>
      <c r="F68" s="1880"/>
      <c r="G68" s="1881"/>
      <c r="H68" s="1882"/>
      <c r="I68" s="1883"/>
      <c r="J68" s="1884"/>
      <c r="K68" s="1885"/>
      <c r="L68" s="1886"/>
      <c r="M68" s="1887"/>
      <c r="N68" s="1888"/>
      <c r="O68" s="1889"/>
      <c r="P68" s="1890"/>
      <c r="Q68" s="1891"/>
      <c r="R68" s="1892"/>
      <c r="S68" s="1893"/>
      <c r="T68" s="1894"/>
      <c r="U68" s="1895"/>
      <c r="V68" s="1896"/>
      <c r="W68" s="1897"/>
      <c r="X68" s="1898"/>
      <c r="Y68" s="1899"/>
      <c r="Z68" s="1900"/>
      <c r="AA68" s="1901"/>
      <c r="AB68" s="1902"/>
      <c r="AC68" s="1903"/>
      <c r="AD68" s="1904"/>
      <c r="AE68" s="1905"/>
      <c r="AF68" s="1906"/>
      <c r="AG68" s="1907"/>
      <c r="AH68" s="1908"/>
      <c r="AI68" s="1909"/>
      <c r="AJ68" s="1910"/>
      <c r="AK68" s="1911"/>
      <c r="AL68" s="1912"/>
      <c r="AM68" s="1913"/>
      <c r="AN68" s="1914"/>
      <c r="AO68" s="1915"/>
      <c r="AP68" s="1916"/>
      <c r="AQ68" s="1917"/>
      <c r="AR68" s="1918"/>
    </row>
    <row r="69" customHeight="true" ht="15.0">
      <c r="A69" s="1919"/>
      <c r="B69" s="1920"/>
      <c r="C69" s="1921"/>
      <c r="D69" s="1922"/>
      <c r="E69" s="1923"/>
      <c r="F69" s="1924"/>
      <c r="G69" s="1925"/>
      <c r="H69" s="1926"/>
      <c r="I69" s="1927"/>
      <c r="J69" s="1928"/>
      <c r="K69" s="1929"/>
      <c r="L69" s="1930"/>
      <c r="M69" s="1931"/>
      <c r="N69" s="1932"/>
      <c r="O69" s="1933"/>
      <c r="P69" s="1934"/>
      <c r="Q69" s="1935"/>
      <c r="R69" s="1936"/>
      <c r="S69" s="1937"/>
      <c r="T69" s="1938"/>
      <c r="U69" s="1939"/>
      <c r="V69" s="1940"/>
      <c r="W69" s="1941"/>
      <c r="X69" s="1942"/>
      <c r="Y69" s="1943"/>
      <c r="Z69" s="1944"/>
      <c r="AA69" s="1945"/>
      <c r="AB69" s="1946"/>
      <c r="AC69" s="1947"/>
      <c r="AD69" s="1948"/>
      <c r="AE69" s="1949"/>
      <c r="AF69" s="1950"/>
      <c r="AG69" s="1951"/>
      <c r="AH69" s="1952"/>
      <c r="AI69" s="1953"/>
      <c r="AJ69" s="1954"/>
      <c r="AK69" s="1955"/>
      <c r="AL69" s="1956"/>
      <c r="AM69" s="1957"/>
      <c r="AN69" s="1958"/>
      <c r="AO69" s="1959"/>
      <c r="AP69" s="1960"/>
      <c r="AQ69" s="1961"/>
      <c r="AR69" s="1962"/>
    </row>
  </sheetData>
  <mergeCells>
    <mergeCell ref="A64:B64"/>
    <mergeCell ref="B23:C23"/>
    <mergeCell ref="B40:C40"/>
    <mergeCell ref="B57:C57"/>
    <mergeCell ref="A62:C62"/>
    <mergeCell ref="B56:C56"/>
    <mergeCell ref="B51:B55"/>
    <mergeCell ref="B46:B50"/>
    <mergeCell ref="B59:C59"/>
    <mergeCell ref="B58:C58"/>
    <mergeCell ref="B43:B45"/>
    <mergeCell ref="A61:C61"/>
    <mergeCell ref="A60:C60"/>
    <mergeCell ref="B34:B38"/>
    <mergeCell ref="B29:B33"/>
    <mergeCell ref="A9:A25"/>
    <mergeCell ref="H6:I6"/>
    <mergeCell ref="J6:K6"/>
    <mergeCell ref="L6:M6"/>
    <mergeCell ref="B12:B16"/>
    <mergeCell ref="E7:E8"/>
    <mergeCell ref="H7:H8"/>
    <mergeCell ref="I7:I8"/>
    <mergeCell ref="J7:J8"/>
    <mergeCell ref="K7:K8"/>
    <mergeCell ref="B9:B11"/>
    <mergeCell ref="B17:B21"/>
    <mergeCell ref="B39:C39"/>
    <mergeCell ref="A43:A59"/>
    <mergeCell ref="AE6:AF6"/>
    <mergeCell ref="AD7:AD8"/>
    <mergeCell ref="AE7:AE8"/>
    <mergeCell ref="AF7:AF8"/>
    <mergeCell ref="AC7:AC8"/>
    <mergeCell ref="N7:N8"/>
    <mergeCell ref="B26:B28"/>
    <mergeCell ref="B22:C22"/>
    <mergeCell ref="F7:F8"/>
    <mergeCell ref="G7:G8"/>
    <mergeCell ref="A6:C8"/>
    <mergeCell ref="D6:E6"/>
    <mergeCell ref="A26:A42"/>
    <mergeCell ref="AG6:AR6"/>
    <mergeCell ref="AG7:AG8"/>
    <mergeCell ref="AP7:AP8"/>
    <mergeCell ref="AQ7:AQ8"/>
    <mergeCell ref="AH7:AK7"/>
    <mergeCell ref="AR7:AR8"/>
    <mergeCell ref="AL7:AO7"/>
    <mergeCell ref="U7:U8"/>
    <mergeCell ref="D3:E3"/>
    <mergeCell ref="D4:E4"/>
    <mergeCell ref="T6:U6"/>
    <mergeCell ref="D7:D8"/>
    <mergeCell ref="F6:G6"/>
    <mergeCell ref="L7:L8"/>
    <mergeCell ref="P7:P8"/>
    <mergeCell ref="Q7:Q8"/>
    <mergeCell ref="T7:T8"/>
    <mergeCell ref="R6:S6"/>
    <mergeCell ref="R7:R8"/>
    <mergeCell ref="S7:S8"/>
    <mergeCell ref="O7:O8"/>
    <mergeCell ref="N6:O6"/>
    <mergeCell ref="P6:Q6"/>
    <mergeCell ref="A65:AR69"/>
    <mergeCell ref="A1:AR1"/>
    <mergeCell ref="B3:C3"/>
    <mergeCell ref="B4:C4"/>
    <mergeCell ref="AA7:AA8"/>
    <mergeCell ref="AB7:AB8"/>
    <mergeCell ref="V6:W6"/>
    <mergeCell ref="V7:V8"/>
    <mergeCell ref="W7:W8"/>
    <mergeCell ref="Y7:Y8"/>
    <mergeCell ref="AB6:AD6"/>
    <mergeCell ref="Z6:AA6"/>
    <mergeCell ref="X7:X8"/>
    <mergeCell ref="X6:Y6"/>
    <mergeCell ref="Z7:Z8"/>
    <mergeCell ref="M7:M8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3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40.71484375" hidden="false"/>
    <col min="2" max="2" style="0" customWidth="true" width="20.71484375" hidden="false"/>
    <col min="3" max="3" style="0" customWidth="true" width="20.71484375" hidden="false"/>
    <col min="4" max="4" style="0" customWidth="true" width="20.71484375" hidden="true"/>
    <col min="5" max="5" style="0" customWidth="true" width="20.71484375" hidden="true"/>
    <col min="6" max="6" style="0" customWidth="true" width="20.71484375" hidden="true"/>
    <col min="7" max="7" style="0" customWidth="true" width="20.71484375" hidden="true"/>
    <col min="8" max="8" style="0" customWidth="true" width="20.71484375" hidden="true"/>
    <col min="9" max="9" style="0" customWidth="true" width="20.71484375" hidden="true"/>
    <col min="10" max="10" style="0" customWidth="true" width="20.71484375" hidden="true"/>
    <col min="11" max="11" style="0" customWidth="true" width="20.71484375" hidden="true"/>
    <col min="12" max="12" style="0" customWidth="true" width="20.71484375" hidden="true"/>
    <col min="13" max="13" style="0" customWidth="true" width="20.71484375" hidden="true"/>
    <col min="14" max="14" style="0" customWidth="true" width="20.71484375" hidden="true"/>
    <col min="15" max="15" style="0" customWidth="true" width="20.71484375" hidden="true"/>
    <col min="16" max="16" style="0" customWidth="true" width="20.71484375" hidden="true"/>
    <col min="17" max="17" style="0" customWidth="true" width="20.71484375" hidden="true"/>
    <col min="18" max="18" style="0" customWidth="true" width="20.71484375" hidden="true"/>
    <col min="19" max="19" style="0" customWidth="true" width="20.71484375" hidden="true"/>
    <col min="20" max="20" style="0" customWidth="true" width="20.71484375" hidden="true"/>
    <col min="21" max="21" style="0" customWidth="true" width="20.71484375" hidden="true"/>
    <col min="22" max="22" style="0" customWidth="true" width="20.71484375" hidden="true"/>
    <col min="23" max="23" style="0" customWidth="true" width="20.71484375" hidden="true"/>
    <col min="24" max="24" style="0" customWidth="true" width="20.71484375" hidden="true"/>
    <col min="25" max="25" style="0" customWidth="true" width="20.71484375" hidden="true"/>
    <col min="26" max="26" style="0" customWidth="true" width="20.71484375" hidden="true"/>
    <col min="27" max="27" style="0" customWidth="true" width="20.71484375" hidden="true"/>
    <col min="28" max="28" style="0" customWidth="true" width="20.71484375" hidden="true"/>
    <col min="29" max="29" style="0" customWidth="true" width="20.71484375" hidden="true"/>
    <col min="30" max="30" style="0" customWidth="true" width="20.71484375" hidden="true"/>
    <col min="31" max="31" style="0" customWidth="true" width="20.71484375" hidden="true"/>
    <col min="32" max="32" style="0" customWidth="true" width="20.71484375" hidden="true"/>
    <col min="33" max="33" style="0" customWidth="true" width="20.71484375" hidden="true"/>
    <col min="34" max="34" style="0" customWidth="true" width="20.71484375" hidden="false"/>
    <col min="35" max="35" style="0" customWidth="true" width="20.71484375" hidden="false"/>
    <col min="36" max="36" style="0" customWidth="true" width="20.71484375" hidden="false"/>
    <col min="37" max="37" style="0" customWidth="true" width="20.71484375" hidden="false"/>
    <col min="38" max="38" style="0" customWidth="true" width="20.71484375" hidden="false"/>
    <col min="39" max="39" style="0" customWidth="true" width="20.71484375" hidden="false"/>
    <col min="40" max="40" style="0" customWidth="true" width="20.71484375" hidden="false"/>
    <col min="41" max="41" style="0" customWidth="true" width="20.71484375" hidden="false"/>
    <col min="42" max="42" style="0" customWidth="true" width="20.71484375" hidden="false"/>
    <col min="43" max="43" style="0" customWidth="true" width="20.71484375" hidden="false"/>
    <col min="44" max="44" style="0" customWidth="true" width="20.71484375" hidden="true"/>
    <col min="45" max="45" style="0" customWidth="true" width="20.71484375" hidden="true"/>
    <col min="46" max="46" style="0" customWidth="true" width="20.71484375" hidden="true"/>
    <col min="47" max="47" style="0" customWidth="true" width="20.71484375" hidden="true"/>
    <col min="48" max="48" style="0" customWidth="true" width="20.71484375" hidden="true"/>
    <col min="49" max="49" style="0" customWidth="true" width="20.71484375" hidden="true"/>
    <col min="50" max="50" style="0" customWidth="true" width="20.71484375" hidden="true"/>
    <col min="51" max="51" style="0" customWidth="true" width="20.71484375" hidden="true"/>
    <col min="52" max="52" style="0" customWidth="true" width="20.71484375" hidden="true"/>
    <col min="53" max="53" style="0" customWidth="true" width="20.71484375" hidden="true"/>
    <col min="54" max="54" style="0" customWidth="true" width="20.71484375" hidden="true"/>
    <col min="55" max="55" style="0" customWidth="true" width="20.71484375" hidden="true"/>
    <col min="56" max="56" style="0" customWidth="true" width="20.71484375" hidden="true"/>
    <col min="57" max="57" style="0" customWidth="true" width="20.71484375" hidden="true"/>
    <col min="58" max="58" style="0" customWidth="true" width="20.71484375" hidden="true"/>
    <col min="59" max="59" style="0" customWidth="true" width="20.71484375" hidden="true"/>
    <col min="60" max="60" style="0" customWidth="true" width="20.71484375" hidden="true"/>
    <col min="61" max="61" style="0" customWidth="true" width="20.71484375" hidden="true"/>
    <col min="62" max="62" style="0" customWidth="true" width="20.71484375" hidden="true"/>
    <col min="63" max="63" style="0" customWidth="true" width="20.71484375" hidden="true"/>
    <col min="64" max="64" style="0" customWidth="true" width="20.71484375" hidden="false"/>
    <col min="65" max="65" style="0" customWidth="true" width="20.71484375" hidden="false"/>
    <col min="66" max="66" style="0" customWidth="true" width="20.71484375" hidden="false"/>
    <col min="67" max="67" style="0" customWidth="true" width="20.71484375" hidden="false"/>
    <col min="68" max="68" style="0" customWidth="true" width="13.71484375" hidden="true"/>
    <col min="69" max="69" style="0" customWidth="true" width="9.14453125" hidden="false"/>
  </cols>
  <sheetData>
    <row r="1" customHeight="true" ht="49.5">
      <c r="A1" s="1963" t="s">
        <v>100</v>
      </c>
      <c r="B1" s="1964" t="s">
        <v>101</v>
      </c>
      <c r="C1" s="1964"/>
      <c r="D1" s="1964"/>
      <c r="E1" s="1964"/>
      <c r="F1" s="1964"/>
      <c r="G1" s="1964"/>
      <c r="H1" s="1964"/>
      <c r="I1" s="1964"/>
      <c r="J1" s="1964"/>
      <c r="K1" s="1964"/>
      <c r="L1" s="1964"/>
      <c r="M1" s="1964"/>
      <c r="N1" s="1964"/>
      <c r="O1" s="1964"/>
      <c r="P1" s="1964"/>
      <c r="Q1" s="1964"/>
      <c r="R1" s="1964"/>
      <c r="S1" s="1964"/>
      <c r="T1" s="1964"/>
      <c r="U1" s="1964"/>
      <c r="V1" s="1964"/>
      <c r="W1" s="1964"/>
      <c r="X1" s="1964"/>
      <c r="Y1" s="1964"/>
      <c r="Z1" s="1964"/>
      <c r="AA1" s="1964"/>
      <c r="AB1" s="1964"/>
      <c r="AC1" s="1964"/>
      <c r="AD1" s="1964"/>
      <c r="AE1" s="1964"/>
      <c r="AF1" s="1964"/>
      <c r="AG1" s="1964"/>
      <c r="AH1" s="1964"/>
      <c r="AI1" s="1964"/>
      <c r="AJ1" s="1964"/>
      <c r="AK1" s="1964"/>
      <c r="AL1" s="1964"/>
      <c r="AM1" s="1964"/>
      <c r="AN1" s="1964"/>
      <c r="AO1" s="1964"/>
      <c r="AP1" s="1964"/>
      <c r="AQ1" s="1964"/>
      <c r="AR1" s="1964"/>
      <c r="AS1" s="1964"/>
      <c r="AT1" s="1964"/>
      <c r="AU1" s="1964"/>
      <c r="AV1" s="1964"/>
      <c r="AW1" s="1964"/>
      <c r="AX1" s="1964"/>
      <c r="AY1" s="1964"/>
      <c r="AZ1" s="1964"/>
      <c r="BA1" s="1964"/>
      <c r="BB1" s="1964"/>
      <c r="BC1" s="1964"/>
      <c r="BD1" s="1964"/>
      <c r="BE1" s="1964"/>
      <c r="BF1" s="1964"/>
      <c r="BG1" s="1964"/>
      <c r="BH1" s="1964"/>
      <c r="BI1" s="1964"/>
      <c r="BJ1" s="1964"/>
      <c r="BK1" s="1964"/>
      <c r="BL1" s="1964"/>
      <c r="BM1" s="1964"/>
      <c r="BN1" s="1964"/>
      <c r="BO1" s="1964"/>
      <c r="BP1" s="1964"/>
      <c r="BQ1" s="1965"/>
    </row>
    <row r="2" customHeight="true" ht="15.0">
      <c r="A2" s="1966"/>
      <c r="B2" s="1967"/>
      <c r="C2" s="1967"/>
      <c r="D2" s="1967"/>
      <c r="E2" s="1967"/>
      <c r="F2" s="1967"/>
      <c r="G2" s="1967"/>
      <c r="H2" s="1967"/>
      <c r="I2" s="1967"/>
      <c r="J2" s="1967"/>
      <c r="K2" s="1967"/>
      <c r="L2" s="1967"/>
      <c r="M2" s="1967"/>
      <c r="N2" s="1967"/>
      <c r="O2" s="1967"/>
      <c r="P2" s="1967"/>
      <c r="Q2" s="1967"/>
      <c r="R2" s="1967"/>
      <c r="S2" s="1967"/>
      <c r="T2" s="1967"/>
      <c r="U2" s="1967"/>
      <c r="V2" s="1967"/>
      <c r="W2" s="1967"/>
      <c r="X2" s="1967"/>
      <c r="Y2" s="1967"/>
      <c r="Z2" s="1967"/>
      <c r="AA2" s="1967"/>
      <c r="AB2" s="1967"/>
      <c r="AC2" s="1967"/>
      <c r="AD2" s="1967"/>
      <c r="AE2" s="1967"/>
      <c r="AF2" s="1967"/>
      <c r="AG2" s="1967"/>
      <c r="AH2" s="1967"/>
      <c r="AI2" s="1967"/>
      <c r="AJ2" s="1967"/>
      <c r="AK2" s="1967"/>
      <c r="AL2" s="1967"/>
      <c r="AM2" s="1967"/>
      <c r="AN2" s="1967"/>
      <c r="AO2" s="1967"/>
      <c r="AP2" s="1967"/>
      <c r="AQ2" s="1967"/>
      <c r="AR2" s="1967"/>
      <c r="AS2" s="1967"/>
      <c r="AT2" s="1967"/>
      <c r="AU2" s="1967"/>
      <c r="AV2" s="1967"/>
      <c r="AW2" s="1967"/>
      <c r="AX2" s="1967"/>
      <c r="AY2" s="1967"/>
      <c r="AZ2" s="1967"/>
      <c r="BA2" s="1967"/>
      <c r="BB2" s="1967"/>
      <c r="BC2" s="1967"/>
      <c r="BD2" s="1967"/>
      <c r="BE2" s="1967"/>
      <c r="BF2" s="1967"/>
      <c r="BG2" s="1967"/>
      <c r="BH2" s="1967"/>
      <c r="BI2" s="1967"/>
      <c r="BJ2" s="1967"/>
      <c r="BK2" s="1967"/>
      <c r="BL2" s="1967"/>
      <c r="BM2" s="1967"/>
      <c r="BN2" s="1967"/>
      <c r="BO2" s="1967"/>
      <c r="BP2" s="1967"/>
      <c r="BQ2" s="1968"/>
    </row>
    <row r="3" customHeight="true" ht="24.75">
      <c r="A3" s="1969" t="s">
        <v>2</v>
      </c>
      <c r="B3" s="1970" t="s">
        <v>3</v>
      </c>
      <c r="C3" s="1971" t="s">
        <v>4</v>
      </c>
      <c r="D3" s="1972"/>
      <c r="E3" s="1973"/>
      <c r="F3" s="1973"/>
      <c r="G3" s="1973"/>
      <c r="H3" s="1973"/>
      <c r="I3" s="1973"/>
      <c r="J3" s="1973"/>
      <c r="K3" s="1973"/>
      <c r="L3" s="1973"/>
      <c r="M3" s="1973"/>
      <c r="N3" s="1973"/>
      <c r="O3" s="1973"/>
      <c r="P3" s="1973"/>
      <c r="Q3" s="1973"/>
      <c r="R3" s="1973"/>
      <c r="S3" s="1973"/>
      <c r="T3" s="1973"/>
      <c r="U3" s="1973"/>
      <c r="V3" s="1973"/>
      <c r="W3" s="1973"/>
      <c r="X3" s="1973"/>
      <c r="Y3" s="1973"/>
      <c r="Z3" s="1973"/>
      <c r="AA3" s="1973"/>
      <c r="AB3" s="1973"/>
      <c r="AC3" s="1973"/>
      <c r="AD3" s="1973"/>
      <c r="AE3" s="1973"/>
      <c r="AF3" s="1973"/>
      <c r="AG3" s="1973"/>
      <c r="AH3" s="1973"/>
      <c r="AI3" s="1973"/>
      <c r="AJ3" s="1973"/>
      <c r="AK3" s="1973"/>
      <c r="AL3" s="1973"/>
      <c r="AM3" s="1973"/>
      <c r="AN3" s="1973"/>
      <c r="AO3" s="1973"/>
      <c r="AP3" s="1973"/>
      <c r="AQ3" s="1973"/>
      <c r="AR3" s="1973"/>
      <c r="AS3" s="1973"/>
      <c r="AT3" s="1973"/>
      <c r="AU3" s="1973"/>
      <c r="AV3" s="1973"/>
      <c r="AW3" s="1973"/>
      <c r="AX3" s="1973"/>
      <c r="AY3" s="1973"/>
      <c r="AZ3" s="1973"/>
      <c r="BA3" s="1973"/>
      <c r="BB3" s="1973"/>
      <c r="BC3" s="1973"/>
      <c r="BD3" s="1973"/>
      <c r="BE3" s="1973"/>
      <c r="BF3" s="1973"/>
      <c r="BG3" s="1973"/>
      <c r="BH3" s="1973"/>
      <c r="BI3" s="1973"/>
      <c r="BJ3" s="1973"/>
      <c r="BK3" s="1973"/>
      <c r="BL3" s="1973"/>
      <c r="BM3" s="1973"/>
      <c r="BN3" s="1973"/>
      <c r="BO3" s="1973"/>
      <c r="BP3" s="1973"/>
      <c r="BQ3" s="1974"/>
    </row>
    <row r="4" customHeight="true" ht="24.75">
      <c r="A4" s="1969" t="s">
        <v>5</v>
      </c>
      <c r="B4" s="1975" t="s">
        <v>6</v>
      </c>
      <c r="C4" s="1976" t="s">
        <v>7</v>
      </c>
      <c r="D4" s="1977"/>
      <c r="E4" s="1973"/>
      <c r="F4" s="1973"/>
      <c r="G4" s="1973"/>
      <c r="H4" s="1973"/>
      <c r="I4" s="1973"/>
      <c r="J4" s="1973"/>
      <c r="K4" s="1973"/>
      <c r="L4" s="1973"/>
      <c r="M4" s="1973"/>
      <c r="N4" s="1973"/>
      <c r="O4" s="1973"/>
      <c r="P4" s="1973"/>
      <c r="Q4" s="1973"/>
      <c r="R4" s="1973"/>
      <c r="S4" s="1973"/>
      <c r="T4" s="1973"/>
      <c r="U4" s="1973"/>
      <c r="V4" s="1973"/>
      <c r="W4" s="1973"/>
      <c r="X4" s="1973"/>
      <c r="Y4" s="1973"/>
      <c r="Z4" s="1973"/>
      <c r="AA4" s="1973"/>
      <c r="AB4" s="1973"/>
      <c r="AC4" s="1973"/>
      <c r="AD4" s="1973"/>
      <c r="AE4" s="1973"/>
      <c r="AF4" s="1973"/>
      <c r="AG4" s="1973"/>
      <c r="AH4" s="1973"/>
      <c r="AI4" s="1973"/>
      <c r="AJ4" s="1973"/>
      <c r="AK4" s="1973"/>
      <c r="AL4" s="1973"/>
      <c r="AM4" s="1973"/>
      <c r="AN4" s="1973"/>
      <c r="AO4" s="1973"/>
      <c r="AP4" s="1973"/>
      <c r="AQ4" s="1973"/>
      <c r="AR4" s="1973"/>
      <c r="AS4" s="1973"/>
      <c r="AT4" s="1973"/>
      <c r="AU4" s="1973"/>
      <c r="AV4" s="1973"/>
      <c r="AW4" s="1973"/>
      <c r="AX4" s="1973"/>
      <c r="AY4" s="1973"/>
      <c r="AZ4" s="1973"/>
      <c r="BA4" s="1973"/>
      <c r="BB4" s="1973"/>
      <c r="BC4" s="1973"/>
      <c r="BD4" s="1973"/>
      <c r="BE4" s="1973"/>
      <c r="BF4" s="1973"/>
      <c r="BG4" s="1973"/>
      <c r="BH4" s="1973"/>
      <c r="BI4" s="1973"/>
      <c r="BJ4" s="1973"/>
      <c r="BK4" s="1973"/>
      <c r="BL4" s="1973"/>
      <c r="BM4" s="1973"/>
      <c r="BN4" s="1973"/>
      <c r="BO4" s="1973"/>
      <c r="BP4" s="1973"/>
      <c r="BQ4" s="1974"/>
    </row>
    <row r="5" customHeight="true" ht="39.75">
      <c r="A5" s="1978" t="s">
        <v>102</v>
      </c>
      <c r="B5" s="1978"/>
      <c r="C5" s="1978"/>
      <c r="D5" s="1978"/>
      <c r="E5" s="1978"/>
      <c r="F5" s="1978"/>
      <c r="G5" s="1978"/>
      <c r="H5" s="1978"/>
      <c r="I5" s="1978"/>
      <c r="J5" s="1978"/>
      <c r="K5" s="1978"/>
      <c r="L5" s="1978"/>
      <c r="M5" s="1978"/>
      <c r="N5" s="1978"/>
      <c r="O5" s="1978"/>
      <c r="P5" s="1978"/>
      <c r="Q5" s="1978"/>
      <c r="R5" s="1978"/>
      <c r="S5" s="1978"/>
      <c r="T5" s="1978"/>
      <c r="U5" s="1978"/>
      <c r="V5" s="1978"/>
      <c r="W5" s="1978"/>
      <c r="X5" s="1978"/>
      <c r="Y5" s="1978"/>
      <c r="Z5" s="1978"/>
      <c r="AA5" s="1978"/>
      <c r="AB5" s="1978"/>
      <c r="AC5" s="1978"/>
      <c r="AD5" s="1978"/>
      <c r="AE5" s="1978"/>
      <c r="AF5" s="1978"/>
      <c r="AG5" s="1978"/>
      <c r="AH5" s="1978"/>
      <c r="AI5" s="1978"/>
      <c r="AJ5" s="1978"/>
      <c r="AK5" s="1978"/>
      <c r="AL5" s="1978"/>
      <c r="AM5" s="1978"/>
      <c r="AN5" s="1978"/>
      <c r="AO5" s="1978"/>
      <c r="AP5" s="1978"/>
      <c r="AQ5" s="1978"/>
      <c r="AR5" s="1978"/>
      <c r="AS5" s="1978"/>
      <c r="AT5" s="1978"/>
      <c r="AU5" s="1978"/>
      <c r="AV5" s="1978"/>
      <c r="AW5" s="1978"/>
      <c r="AX5" s="1978"/>
      <c r="AY5" s="1978"/>
      <c r="AZ5" s="1978"/>
      <c r="BA5" s="1978"/>
      <c r="BB5" s="1978"/>
      <c r="BC5" s="1978"/>
      <c r="BD5" s="1978"/>
      <c r="BE5" s="1978"/>
      <c r="BF5" s="1978"/>
      <c r="BG5" s="1978"/>
      <c r="BH5" s="1978"/>
      <c r="BI5" s="1978"/>
      <c r="BJ5" s="1978"/>
      <c r="BK5" s="1978"/>
      <c r="BL5" s="1978"/>
      <c r="BM5" s="1978"/>
      <c r="BN5" s="1978"/>
      <c r="BO5" s="1978"/>
      <c r="BP5" s="1978"/>
      <c r="BQ5" s="1979"/>
    </row>
    <row r="6" customHeight="true" ht="39.75">
      <c r="A6" s="1980" t="s">
        <v>103</v>
      </c>
      <c r="B6" s="1981" t="s">
        <v>104</v>
      </c>
      <c r="C6" s="1981"/>
      <c r="D6" s="1980" t="s">
        <v>105</v>
      </c>
      <c r="E6" s="1980"/>
      <c r="F6" s="1980"/>
      <c r="G6" s="1980"/>
      <c r="H6" s="1980"/>
      <c r="I6" s="1980" t="s">
        <v>106</v>
      </c>
      <c r="J6" s="1980"/>
      <c r="K6" s="1980"/>
      <c r="L6" s="1980"/>
      <c r="M6" s="1980"/>
      <c r="N6" s="1980" t="s">
        <v>107</v>
      </c>
      <c r="O6" s="1980"/>
      <c r="P6" s="1980"/>
      <c r="Q6" s="1980"/>
      <c r="R6" s="1980"/>
      <c r="S6" s="1980" t="s">
        <v>108</v>
      </c>
      <c r="T6" s="1980"/>
      <c r="U6" s="1980"/>
      <c r="V6" s="1980"/>
      <c r="W6" s="1980"/>
      <c r="X6" s="1980" t="s">
        <v>109</v>
      </c>
      <c r="Y6" s="1980"/>
      <c r="Z6" s="1980"/>
      <c r="AA6" s="1980"/>
      <c r="AB6" s="1980"/>
      <c r="AC6" s="1980" t="s">
        <v>110</v>
      </c>
      <c r="AD6" s="1980"/>
      <c r="AE6" s="1980"/>
      <c r="AF6" s="1980"/>
      <c r="AG6" s="1980"/>
      <c r="AH6" s="1980" t="s">
        <v>111</v>
      </c>
      <c r="AI6" s="1980"/>
      <c r="AJ6" s="1980"/>
      <c r="AK6" s="1980"/>
      <c r="AL6" s="1980"/>
      <c r="AM6" s="1980" t="s">
        <v>112</v>
      </c>
      <c r="AN6" s="1980"/>
      <c r="AO6" s="1980"/>
      <c r="AP6" s="1980"/>
      <c r="AQ6" s="1980"/>
      <c r="AR6" s="1980" t="s">
        <v>113</v>
      </c>
      <c r="AS6" s="1980"/>
      <c r="AT6" s="1980"/>
      <c r="AU6" s="1980"/>
      <c r="AV6" s="1980"/>
      <c r="AW6" s="1980" t="s">
        <v>114</v>
      </c>
      <c r="AX6" s="1980"/>
      <c r="AY6" s="1980"/>
      <c r="AZ6" s="1980"/>
      <c r="BA6" s="1980"/>
      <c r="BB6" s="1980" t="s">
        <v>115</v>
      </c>
      <c r="BC6" s="1980"/>
      <c r="BD6" s="1980"/>
      <c r="BE6" s="1980"/>
      <c r="BF6" s="1980"/>
      <c r="BG6" s="1980" t="s">
        <v>116</v>
      </c>
      <c r="BH6" s="1980"/>
      <c r="BI6" s="1980"/>
      <c r="BJ6" s="1980"/>
      <c r="BK6" s="1980"/>
      <c r="BL6" s="1981" t="s">
        <v>117</v>
      </c>
      <c r="BM6" s="1981"/>
      <c r="BN6" s="1981"/>
      <c r="BO6" s="1982" t="s">
        <v>118</v>
      </c>
      <c r="BP6" s="1983" t="s">
        <v>119</v>
      </c>
      <c r="BQ6" s="1968"/>
    </row>
    <row r="7" customHeight="true" ht="24.75">
      <c r="A7" s="1980"/>
      <c r="B7" s="1981" t="s">
        <v>120</v>
      </c>
      <c r="C7" s="1982" t="s">
        <v>121</v>
      </c>
      <c r="D7" s="1982" t="s">
        <v>122</v>
      </c>
      <c r="E7" s="1984" t="s">
        <v>21</v>
      </c>
      <c r="F7" s="1984" t="s">
        <v>22</v>
      </c>
      <c r="G7" s="1984" t="s">
        <v>123</v>
      </c>
      <c r="H7" s="1984" t="s">
        <v>124</v>
      </c>
      <c r="I7" s="1982" t="s">
        <v>122</v>
      </c>
      <c r="J7" s="1984" t="s">
        <v>21</v>
      </c>
      <c r="K7" s="1984" t="s">
        <v>22</v>
      </c>
      <c r="L7" s="1984" t="s">
        <v>123</v>
      </c>
      <c r="M7" s="1984" t="s">
        <v>124</v>
      </c>
      <c r="N7" s="1982" t="s">
        <v>122</v>
      </c>
      <c r="O7" s="1984" t="s">
        <v>21</v>
      </c>
      <c r="P7" s="1984" t="s">
        <v>22</v>
      </c>
      <c r="Q7" s="1984" t="s">
        <v>123</v>
      </c>
      <c r="R7" s="1984" t="s">
        <v>124</v>
      </c>
      <c r="S7" s="1982" t="s">
        <v>122</v>
      </c>
      <c r="T7" s="1984" t="s">
        <v>21</v>
      </c>
      <c r="U7" s="1984" t="s">
        <v>22</v>
      </c>
      <c r="V7" s="1984" t="s">
        <v>123</v>
      </c>
      <c r="W7" s="1984" t="s">
        <v>124</v>
      </c>
      <c r="X7" s="1982" t="s">
        <v>122</v>
      </c>
      <c r="Y7" s="1984" t="s">
        <v>21</v>
      </c>
      <c r="Z7" s="1984" t="s">
        <v>22</v>
      </c>
      <c r="AA7" s="1984" t="s">
        <v>123</v>
      </c>
      <c r="AB7" s="1984" t="s">
        <v>124</v>
      </c>
      <c r="AC7" s="1982" t="s">
        <v>122</v>
      </c>
      <c r="AD7" s="1984" t="s">
        <v>21</v>
      </c>
      <c r="AE7" s="1984" t="s">
        <v>22</v>
      </c>
      <c r="AF7" s="1984" t="s">
        <v>123</v>
      </c>
      <c r="AG7" s="1984" t="s">
        <v>124</v>
      </c>
      <c r="AH7" s="1982" t="s">
        <v>122</v>
      </c>
      <c r="AI7" s="1984" t="s">
        <v>21</v>
      </c>
      <c r="AJ7" s="1984" t="s">
        <v>22</v>
      </c>
      <c r="AK7" s="1984" t="s">
        <v>123</v>
      </c>
      <c r="AL7" s="1984" t="s">
        <v>124</v>
      </c>
      <c r="AM7" s="1982" t="s">
        <v>122</v>
      </c>
      <c r="AN7" s="1984" t="s">
        <v>21</v>
      </c>
      <c r="AO7" s="1984" t="s">
        <v>22</v>
      </c>
      <c r="AP7" s="1984" t="s">
        <v>123</v>
      </c>
      <c r="AQ7" s="1984" t="s">
        <v>124</v>
      </c>
      <c r="AR7" s="1982" t="s">
        <v>122</v>
      </c>
      <c r="AS7" s="1984" t="s">
        <v>21</v>
      </c>
      <c r="AT7" s="1984" t="s">
        <v>22</v>
      </c>
      <c r="AU7" s="1984" t="s">
        <v>123</v>
      </c>
      <c r="AV7" s="1984" t="s">
        <v>124</v>
      </c>
      <c r="AW7" s="1982" t="s">
        <v>122</v>
      </c>
      <c r="AX7" s="1984" t="s">
        <v>21</v>
      </c>
      <c r="AY7" s="1984" t="s">
        <v>22</v>
      </c>
      <c r="AZ7" s="1984" t="s">
        <v>123</v>
      </c>
      <c r="BA7" s="1984" t="s">
        <v>124</v>
      </c>
      <c r="BB7" s="1982" t="s">
        <v>122</v>
      </c>
      <c r="BC7" s="1984" t="s">
        <v>21</v>
      </c>
      <c r="BD7" s="1984" t="s">
        <v>22</v>
      </c>
      <c r="BE7" s="1984" t="s">
        <v>123</v>
      </c>
      <c r="BF7" s="1984" t="s">
        <v>124</v>
      </c>
      <c r="BG7" s="1982" t="s">
        <v>122</v>
      </c>
      <c r="BH7" s="1984" t="s">
        <v>21</v>
      </c>
      <c r="BI7" s="1984" t="s">
        <v>22</v>
      </c>
      <c r="BJ7" s="1984" t="s">
        <v>123</v>
      </c>
      <c r="BK7" s="1984" t="s">
        <v>124</v>
      </c>
      <c r="BL7" s="1981" t="s">
        <v>122</v>
      </c>
      <c r="BM7" s="1981" t="s">
        <v>123</v>
      </c>
      <c r="BN7" s="1981" t="s">
        <v>124</v>
      </c>
      <c r="BO7" s="1985"/>
      <c r="BP7" s="1986"/>
      <c r="BQ7" s="1968"/>
    </row>
    <row r="8" customHeight="true" ht="24.75">
      <c r="A8" s="1980"/>
      <c r="B8" s="1980"/>
      <c r="C8" s="1987"/>
      <c r="D8" s="1987"/>
      <c r="E8" s="1988"/>
      <c r="F8" s="1988"/>
      <c r="G8" s="1988"/>
      <c r="H8" s="1988"/>
      <c r="I8" s="1987"/>
      <c r="J8" s="1988"/>
      <c r="K8" s="1988"/>
      <c r="L8" s="1988"/>
      <c r="M8" s="1988"/>
      <c r="N8" s="1987"/>
      <c r="O8" s="1988"/>
      <c r="P8" s="1988"/>
      <c r="Q8" s="1988"/>
      <c r="R8" s="1988"/>
      <c r="S8" s="1987"/>
      <c r="T8" s="1988"/>
      <c r="U8" s="1988"/>
      <c r="V8" s="1988"/>
      <c r="W8" s="1988"/>
      <c r="X8" s="1987"/>
      <c r="Y8" s="1988"/>
      <c r="Z8" s="1988"/>
      <c r="AA8" s="1988"/>
      <c r="AB8" s="1988"/>
      <c r="AC8" s="1987"/>
      <c r="AD8" s="1988"/>
      <c r="AE8" s="1988"/>
      <c r="AF8" s="1988"/>
      <c r="AG8" s="1988"/>
      <c r="AH8" s="1987"/>
      <c r="AI8" s="1988"/>
      <c r="AJ8" s="1988"/>
      <c r="AK8" s="1988"/>
      <c r="AL8" s="1988"/>
      <c r="AM8" s="1987"/>
      <c r="AN8" s="1988"/>
      <c r="AO8" s="1988"/>
      <c r="AP8" s="1988"/>
      <c r="AQ8" s="1988"/>
      <c r="AR8" s="1987"/>
      <c r="AS8" s="1988"/>
      <c r="AT8" s="1988"/>
      <c r="AU8" s="1988"/>
      <c r="AV8" s="1988"/>
      <c r="AW8" s="1987"/>
      <c r="AX8" s="1988"/>
      <c r="AY8" s="1988"/>
      <c r="AZ8" s="1988"/>
      <c r="BA8" s="1988"/>
      <c r="BB8" s="1987"/>
      <c r="BC8" s="1988"/>
      <c r="BD8" s="1988"/>
      <c r="BE8" s="1988"/>
      <c r="BF8" s="1988"/>
      <c r="BG8" s="1987"/>
      <c r="BH8" s="1988"/>
      <c r="BI8" s="1988"/>
      <c r="BJ8" s="1988"/>
      <c r="BK8" s="1988"/>
      <c r="BL8" s="1981"/>
      <c r="BM8" s="1981"/>
      <c r="BN8" s="1981"/>
      <c r="BO8" s="1987"/>
      <c r="BP8" s="1989"/>
      <c r="BQ8" s="1968"/>
    </row>
    <row r="9" customHeight="true" ht="24.75">
      <c r="A9" s="1990" t="s">
        <v>125</v>
      </c>
      <c r="B9" s="1991"/>
      <c r="C9" s="1991"/>
      <c r="D9" s="1991"/>
      <c r="E9" s="1992"/>
      <c r="F9" s="1992"/>
      <c r="G9" s="1992"/>
      <c r="H9" s="1992"/>
      <c r="I9" s="1991"/>
      <c r="J9" s="1992"/>
      <c r="K9" s="1992"/>
      <c r="L9" s="1992"/>
      <c r="M9" s="1992"/>
      <c r="N9" s="1991"/>
      <c r="O9" s="1992"/>
      <c r="P9" s="1992"/>
      <c r="Q9" s="1992"/>
      <c r="R9" s="1992"/>
      <c r="S9" s="1991"/>
      <c r="T9" s="1992"/>
      <c r="U9" s="1992"/>
      <c r="V9" s="1992"/>
      <c r="W9" s="1992"/>
      <c r="X9" s="1991"/>
      <c r="Y9" s="1992"/>
      <c r="Z9" s="1992"/>
      <c r="AA9" s="1992"/>
      <c r="AB9" s="1992"/>
      <c r="AC9" s="1991"/>
      <c r="AD9" s="1992"/>
      <c r="AE9" s="1992"/>
      <c r="AF9" s="1992"/>
      <c r="AG9" s="1992"/>
      <c r="AH9" s="1991"/>
      <c r="AI9" s="1992"/>
      <c r="AJ9" s="1992"/>
      <c r="AK9" s="1992"/>
      <c r="AL9" s="1992"/>
      <c r="AM9" s="1991"/>
      <c r="AN9" s="1992"/>
      <c r="AO9" s="1992"/>
      <c r="AP9" s="1992"/>
      <c r="AQ9" s="1992"/>
      <c r="AR9" s="1991"/>
      <c r="AS9" s="1992"/>
      <c r="AT9" s="1992"/>
      <c r="AU9" s="1992"/>
      <c r="AV9" s="1992"/>
      <c r="AW9" s="1991"/>
      <c r="AX9" s="1992"/>
      <c r="AY9" s="1992"/>
      <c r="AZ9" s="1992"/>
      <c r="BA9" s="1992"/>
      <c r="BB9" s="1991"/>
      <c r="BC9" s="1992"/>
      <c r="BD9" s="1992"/>
      <c r="BE9" s="1992"/>
      <c r="BF9" s="1992"/>
      <c r="BG9" s="1991"/>
      <c r="BH9" s="1992"/>
      <c r="BI9" s="1992"/>
      <c r="BJ9" s="1992"/>
      <c r="BK9" s="1992"/>
      <c r="BL9" s="1993"/>
      <c r="BM9" s="1993"/>
      <c r="BN9" s="1993"/>
      <c r="BO9" s="1993"/>
      <c r="BP9" s="1994"/>
      <c r="BQ9" s="1968"/>
    </row>
    <row r="10" customHeight="true" ht="19.5">
      <c r="A10" s="1995" t="s">
        <v>126</v>
      </c>
      <c r="B10" s="1996" t="n">
        <v>184.0</v>
      </c>
      <c r="C10" s="1996" t="n">
        <v>181.0</v>
      </c>
      <c r="D10" s="1997">
        <f>B10</f>
      </c>
      <c r="E10" s="1998">
        <f>MOV_PROVIMENTO_E_VACANCIA!D23+MOV_REDISTRIBUIÇÃO!H23</f>
      </c>
      <c r="F10" s="1998">
        <f>MOV_PROVIMENTO_E_VACANCIA!F23+MOV_REDISTRIBUIÇÃO!J23</f>
      </c>
      <c r="G10" s="1999">
        <f>C10+E10-F10</f>
      </c>
      <c r="H10" s="2000">
        <f>D10-G10</f>
      </c>
      <c r="I10" s="1997">
        <f>D10</f>
      </c>
      <c r="J10" s="1998">
        <f>MOV_PROVIMENTO_E_VACANCIA!H23+MOV_REDISTRIBUIÇÃO!L23</f>
      </c>
      <c r="K10" s="1998">
        <f>MOV_PROVIMENTO_E_VACANCIA!J23+MOV_REDISTRIBUIÇÃO!N23</f>
      </c>
      <c r="L10" s="1999">
        <f>G10+J10-K10</f>
      </c>
      <c r="M10" s="2000">
        <f>I10-L10</f>
      </c>
      <c r="N10" s="1997">
        <f>I10</f>
      </c>
      <c r="O10" s="1998">
        <f>MOV_PROVIMENTO_E_VACANCIA!L23+MOV_REDISTRIBUIÇÃO!P23</f>
      </c>
      <c r="P10" s="1998">
        <f>MOV_PROVIMENTO_E_VACANCIA!N23+MOV_REDISTRIBUIÇÃO!R23</f>
      </c>
      <c r="Q10" s="1999">
        <f>L10+O10-P10</f>
      </c>
      <c r="R10" s="2000">
        <f>N10-Q10</f>
      </c>
      <c r="S10" s="1997">
        <f>N10</f>
      </c>
      <c r="T10" s="1998">
        <f>MOV_PROVIMENTO_E_VACANCIA!P23+MOV_REDISTRIBUIÇÃO!T23</f>
      </c>
      <c r="U10" s="1998">
        <f>MOV_PROVIMENTO_E_VACANCIA!R23+MOV_REDISTRIBUIÇÃO!V23</f>
      </c>
      <c r="V10" s="1999">
        <f>Q10+T10-U10</f>
      </c>
      <c r="W10" s="2000">
        <f>S10-V10</f>
      </c>
      <c r="X10" s="1997">
        <f>S10</f>
      </c>
      <c r="Y10" s="1998">
        <f>MOV_PROVIMENTO_E_VACANCIA!T23+MOV_REDISTRIBUIÇÃO!X23</f>
      </c>
      <c r="Z10" s="1998">
        <f>MOV_PROVIMENTO_E_VACANCIA!V23+MOV_REDISTRIBUIÇÃO!Z23</f>
      </c>
      <c r="AA10" s="1999">
        <f>V10+Y10-Z10</f>
      </c>
      <c r="AB10" s="2000">
        <f>X10-AA10</f>
      </c>
      <c r="AC10" s="1997">
        <f>X10</f>
      </c>
      <c r="AD10" s="1998">
        <f>MOV_PROVIMENTO_E_VACANCIA!X23+MOV_REDISTRIBUIÇÃO!AB23</f>
      </c>
      <c r="AE10" s="1998">
        <f>MOV_PROVIMENTO_E_VACANCIA!Z23+MOV_REDISTRIBUIÇÃO!AD23</f>
      </c>
      <c r="AF10" s="1999">
        <f>AA10+AD10-AE10</f>
      </c>
      <c r="AG10" s="2000">
        <f>AC10-AF10</f>
      </c>
      <c r="AH10" s="1997">
        <f>AC10</f>
      </c>
      <c r="AI10" s="1998">
        <f>MOV_PROVIMENTO_E_VACANCIA!AB23+MOV_REDISTRIBUIÇÃO!AF23</f>
      </c>
      <c r="AJ10" s="1998">
        <f>MOV_PROVIMENTO_E_VACANCIA!AD23+MOV_REDISTRIBUIÇÃO!AH23</f>
      </c>
      <c r="AK10" s="1999">
        <f>AF10+AI10-AJ10</f>
      </c>
      <c r="AL10" s="2000">
        <f>AH10-AK10</f>
      </c>
      <c r="AM10" s="1997">
        <f>AH10</f>
      </c>
      <c r="AN10" s="1998">
        <f>MOV_PROVIMENTO_E_VACANCIA!AF23+MOV_REDISTRIBUIÇÃO!AJ23</f>
      </c>
      <c r="AO10" s="1998">
        <f>MOV_PROVIMENTO_E_VACANCIA!AH23+MOV_REDISTRIBUIÇÃO!AL23</f>
      </c>
      <c r="AP10" s="1999">
        <f>AK10+AN10-AO10</f>
      </c>
      <c r="AQ10" s="2000">
        <f>AM10-AP10</f>
      </c>
      <c r="AR10" s="1997">
        <f>AM10</f>
      </c>
      <c r="AS10" s="1998">
        <f>MOV_PROVIMENTO_E_VACANCIA!AJ23+MOV_REDISTRIBUIÇÃO!AN23</f>
      </c>
      <c r="AT10" s="1998">
        <f>MOV_PROVIMENTO_E_VACANCIA!AL23+MOV_REDISTRIBUIÇÃO!AP23</f>
      </c>
      <c r="AU10" s="1999">
        <f>AP10+AS10-AT10</f>
      </c>
      <c r="AV10" s="2000">
        <f>AR10-AU10</f>
      </c>
      <c r="AW10" s="1997">
        <f>AR10</f>
      </c>
      <c r="AX10" s="1998">
        <f>MOV_PROVIMENTO_E_VACANCIA!AN23+MOV_REDISTRIBUIÇÃO!AR23</f>
      </c>
      <c r="AY10" s="1998">
        <f>MOV_PROVIMENTO_E_VACANCIA!AP23+MOV_REDISTRIBUIÇÃO!AT23</f>
      </c>
      <c r="AZ10" s="1999">
        <f>AU10+AX10-AY10</f>
      </c>
      <c r="BA10" s="2000">
        <f>AW10-AZ10</f>
      </c>
      <c r="BB10" s="1997">
        <f>AW10</f>
      </c>
      <c r="BC10" s="1998">
        <f>MOV_PROVIMENTO_E_VACANCIA!AR23+MOV_REDISTRIBUIÇÃO!AV23</f>
      </c>
      <c r="BD10" s="1998">
        <f>MOV_PROVIMENTO_E_VACANCIA!AT23+MOV_REDISTRIBUIÇÃO!AX23</f>
      </c>
      <c r="BE10" s="1999">
        <f>AZ10+BC10-BD10</f>
      </c>
      <c r="BF10" s="2000">
        <f>BB10-BE10</f>
      </c>
      <c r="BG10" s="1997">
        <f>BB10</f>
      </c>
      <c r="BH10" s="1998">
        <f>MOV_PROVIMENTO_E_VACANCIA!AV23+MOV_REDISTRIBUIÇÃO!AZ23</f>
      </c>
      <c r="BI10" s="1998">
        <f>MOV_PROVIMENTO_E_VACANCIA!AX23+MOV_REDISTRIBUIÇÃO!BB23</f>
      </c>
      <c r="BJ10" s="1999">
        <f>BE10+BH10-BI10</f>
      </c>
      <c r="BK10" s="2000">
        <f>BG10-BJ10</f>
      </c>
      <c r="BL10" s="2001">
        <f>BG10</f>
      </c>
      <c r="BM10" s="2002">
        <f>BJ10</f>
      </c>
      <c r="BN10" s="2002">
        <f>BK10</f>
      </c>
      <c r="BO10" s="2003" t="n">
        <v>0.0</v>
      </c>
      <c r="BP10" s="2004">
        <f>BM10+BN10</f>
      </c>
      <c r="BQ10" s="2005"/>
    </row>
    <row r="11" customHeight="true" ht="19.5">
      <c r="A11" s="2006" t="s">
        <v>127</v>
      </c>
      <c r="B11" s="2007" t="n">
        <v>319.0</v>
      </c>
      <c r="C11" s="2007" t="n">
        <v>306.0</v>
      </c>
      <c r="D11" s="2008">
        <f>B11</f>
      </c>
      <c r="E11" s="2009">
        <f>MOV_PROVIMENTO_E_VACANCIA!D37+MOV_REDISTRIBUIÇÃO!H39</f>
      </c>
      <c r="F11" s="2009">
        <f>MOV_PROVIMENTO_E_VACANCIA!F37+MOV_REDISTRIBUIÇÃO!J39</f>
      </c>
      <c r="G11" s="2010">
        <f>C11+E11-F11</f>
      </c>
      <c r="H11" s="2011">
        <f>D11-G11</f>
      </c>
      <c r="I11" s="2008">
        <f>D11</f>
      </c>
      <c r="J11" s="2009">
        <f>MOV_PROVIMENTO_E_VACANCIA!H37+MOV_REDISTRIBUIÇÃO!L39</f>
      </c>
      <c r="K11" s="2009">
        <f>MOV_PROVIMENTO_E_VACANCIA!J37+MOV_REDISTRIBUIÇÃO!N39</f>
      </c>
      <c r="L11" s="2010">
        <f>G11+J11-K11</f>
      </c>
      <c r="M11" s="2011">
        <f>I11-L11</f>
      </c>
      <c r="N11" s="2008">
        <f>I11</f>
      </c>
      <c r="O11" s="2009">
        <f>MOV_PROVIMENTO_E_VACANCIA!L37+MOV_REDISTRIBUIÇÃO!P39</f>
      </c>
      <c r="P11" s="2009">
        <f>MOV_PROVIMENTO_E_VACANCIA!N37+MOV_REDISTRIBUIÇÃO!R39</f>
      </c>
      <c r="Q11" s="2010">
        <f>L11+O11-P11</f>
      </c>
      <c r="R11" s="2011">
        <f>N11-Q11</f>
      </c>
      <c r="S11" s="2008">
        <f>N11</f>
      </c>
      <c r="T11" s="2009">
        <f>MOV_PROVIMENTO_E_VACANCIA!P37+MOV_REDISTRIBUIÇÃO!T39</f>
      </c>
      <c r="U11" s="2009">
        <f>MOV_PROVIMENTO_E_VACANCIA!R37+MOV_REDISTRIBUIÇÃO!V39</f>
      </c>
      <c r="V11" s="2010">
        <f>Q11+T11-U11</f>
      </c>
      <c r="W11" s="2011">
        <f>S11-V11</f>
      </c>
      <c r="X11" s="2008">
        <f>S11</f>
      </c>
      <c r="Y11" s="2009">
        <f>MOV_PROVIMENTO_E_VACANCIA!T37+MOV_REDISTRIBUIÇÃO!X39</f>
      </c>
      <c r="Z11" s="2009">
        <f>MOV_PROVIMENTO_E_VACANCIA!V37+MOV_REDISTRIBUIÇÃO!Z39</f>
      </c>
      <c r="AA11" s="2010">
        <f>V11+Y11-Z11</f>
      </c>
      <c r="AB11" s="2011">
        <f>X11-AA11</f>
      </c>
      <c r="AC11" s="2008">
        <f>X11</f>
      </c>
      <c r="AD11" s="2009">
        <f>MOV_PROVIMENTO_E_VACANCIA!X37+MOV_REDISTRIBUIÇÃO!AB39</f>
      </c>
      <c r="AE11" s="2009">
        <f>MOV_PROVIMENTO_E_VACANCIA!Z37+MOV_REDISTRIBUIÇÃO!AD39</f>
      </c>
      <c r="AF11" s="2010">
        <f>AA11+AD11-AE11</f>
      </c>
      <c r="AG11" s="2011">
        <f>AC11-AF11</f>
      </c>
      <c r="AH11" s="2008">
        <f>AC11</f>
      </c>
      <c r="AI11" s="2009">
        <f>MOV_PROVIMENTO_E_VACANCIA!AB37+MOV_REDISTRIBUIÇÃO!AF39</f>
      </c>
      <c r="AJ11" s="2009">
        <f>MOV_PROVIMENTO_E_VACANCIA!AD37+MOV_REDISTRIBUIÇÃO!AH39</f>
      </c>
      <c r="AK11" s="2010">
        <f>AF11+AI11-AJ11</f>
      </c>
      <c r="AL11" s="2011">
        <f>AH11-AK11</f>
      </c>
      <c r="AM11" s="2008">
        <f>AH11</f>
      </c>
      <c r="AN11" s="2009">
        <f>MOV_PROVIMENTO_E_VACANCIA!AF37+MOV_REDISTRIBUIÇÃO!AJ39</f>
      </c>
      <c r="AO11" s="2009">
        <f>MOV_PROVIMENTO_E_VACANCIA!AH37+MOV_REDISTRIBUIÇÃO!AL39</f>
      </c>
      <c r="AP11" s="2010">
        <f>AK11+AN11-AO11</f>
      </c>
      <c r="AQ11" s="2011">
        <f>AM11-AP11</f>
      </c>
      <c r="AR11" s="2008">
        <f>AM11</f>
      </c>
      <c r="AS11" s="2009">
        <f>MOV_PROVIMENTO_E_VACANCIA!AJ37+MOV_REDISTRIBUIÇÃO!AN39</f>
      </c>
      <c r="AT11" s="2009">
        <f>MOV_PROVIMENTO_E_VACANCIA!AL37+MOV_REDISTRIBUIÇÃO!AP39</f>
      </c>
      <c r="AU11" s="2010">
        <f>AP11+AS11-AT11</f>
      </c>
      <c r="AV11" s="2011">
        <f>AR11-AU11</f>
      </c>
      <c r="AW11" s="2008">
        <f>AR11</f>
      </c>
      <c r="AX11" s="2009">
        <f>MOV_PROVIMENTO_E_VACANCIA!AN37+MOV_REDISTRIBUIÇÃO!AR39</f>
      </c>
      <c r="AY11" s="2009">
        <f>MOV_PROVIMENTO_E_VACANCIA!AP37+MOV_REDISTRIBUIÇÃO!AT39</f>
      </c>
      <c r="AZ11" s="2010">
        <f>AU11+AX11-AY11</f>
      </c>
      <c r="BA11" s="2011">
        <f>AW11-AZ11</f>
      </c>
      <c r="BB11" s="2008">
        <f>AW11</f>
      </c>
      <c r="BC11" s="2009">
        <f>MOV_PROVIMENTO_E_VACANCIA!AR37+MOV_REDISTRIBUIÇÃO!AV39</f>
      </c>
      <c r="BD11" s="2009">
        <f>MOV_PROVIMENTO_E_VACANCIA!AT37+MOV_REDISTRIBUIÇÃO!AX39</f>
      </c>
      <c r="BE11" s="2010">
        <f>AZ11+BC11-BD11</f>
      </c>
      <c r="BF11" s="2011">
        <f>BB11-BE11</f>
      </c>
      <c r="BG11" s="2008">
        <f>BB11</f>
      </c>
      <c r="BH11" s="2009">
        <f>MOV_PROVIMENTO_E_VACANCIA!AV37+MOV_REDISTRIBUIÇÃO!AZ39</f>
      </c>
      <c r="BI11" s="2009">
        <f>MOV_PROVIMENTO_E_VACANCIA!AX37+MOV_REDISTRIBUIÇÃO!BB39</f>
      </c>
      <c r="BJ11" s="2010">
        <f>BE11+BH11-BI11</f>
      </c>
      <c r="BK11" s="2011">
        <f>BG11-BJ11</f>
      </c>
      <c r="BL11" s="2012">
        <f>BG11</f>
      </c>
      <c r="BM11" s="2013">
        <f>BJ11</f>
      </c>
      <c r="BN11" s="2013">
        <f>BK11</f>
      </c>
      <c r="BO11" s="2014" t="n">
        <v>0.0</v>
      </c>
      <c r="BP11" s="2004">
        <f>BM11+BN11</f>
      </c>
      <c r="BQ11" s="2005"/>
    </row>
    <row r="12" customHeight="true" ht="19.5">
      <c r="A12" s="2015" t="s">
        <v>128</v>
      </c>
      <c r="B12" s="2016" t="n">
        <v>0.0</v>
      </c>
      <c r="C12" s="2016" t="n">
        <v>0.0</v>
      </c>
      <c r="D12" s="2017">
        <f>B12</f>
      </c>
      <c r="E12" s="2018">
        <f>MOV_PROVIMENTO_E_VACANCIA!D51+MOV_REDISTRIBUIÇÃO!H55</f>
      </c>
      <c r="F12" s="2018">
        <f>MOV_PROVIMENTO_E_VACANCIA!F51+MOV_REDISTRIBUIÇÃO!J55</f>
      </c>
      <c r="G12" s="2019">
        <f>C12+E12-F12</f>
      </c>
      <c r="H12" s="2020" t="n">
        <v>0.0</v>
      </c>
      <c r="I12" s="2017">
        <f>G12</f>
      </c>
      <c r="J12" s="2018">
        <f>MOV_PROVIMENTO_E_VACANCIA!H51+MOV_REDISTRIBUIÇÃO!L55</f>
      </c>
      <c r="K12" s="2018">
        <f>MOV_PROVIMENTO_E_VACANCIA!J51+MOV_REDISTRIBUIÇÃO!N55</f>
      </c>
      <c r="L12" s="2019">
        <f>G12+J12-K12</f>
      </c>
      <c r="M12" s="2020" t="n">
        <v>0.0</v>
      </c>
      <c r="N12" s="2017">
        <f>L12</f>
      </c>
      <c r="O12" s="2018">
        <f>MOV_PROVIMENTO_E_VACANCIA!L51+MOV_REDISTRIBUIÇÃO!P55</f>
      </c>
      <c r="P12" s="2018">
        <f>MOV_PROVIMENTO_E_VACANCIA!N51+MOV_REDISTRIBUIÇÃO!S55</f>
      </c>
      <c r="Q12" s="2019">
        <f>L12+O12-P12</f>
      </c>
      <c r="R12" s="2020" t="n">
        <v>0.0</v>
      </c>
      <c r="S12" s="2017">
        <f>Q12</f>
      </c>
      <c r="T12" s="2018">
        <f>MOV_PROVIMENTO_E_VACANCIA!P51+MOV_REDISTRIBUIÇÃO!T55</f>
      </c>
      <c r="U12" s="2018">
        <f>MOV_PROVIMENTO_E_VACANCIA!R51+MOV_REDISTRIBUIÇÃO!V55</f>
      </c>
      <c r="V12" s="2019">
        <f>Q12+T12-U12</f>
      </c>
      <c r="W12" s="2020" t="n">
        <v>0.0</v>
      </c>
      <c r="X12" s="2017">
        <f>V12</f>
      </c>
      <c r="Y12" s="2018">
        <f>MOV_PROVIMENTO_E_VACANCIA!T51+MOV_REDISTRIBUIÇÃO!X55</f>
      </c>
      <c r="Z12" s="2018">
        <f>MOV_PROVIMENTO_E_VACANCIA!V51+MOV_REDISTRIBUIÇÃO!Z55</f>
      </c>
      <c r="AA12" s="2019">
        <f>V12+Y12-Z12</f>
      </c>
      <c r="AB12" s="2020" t="n">
        <v>0.0</v>
      </c>
      <c r="AC12" s="2017">
        <f>AA12</f>
      </c>
      <c r="AD12" s="2018">
        <f>MOV_PROVIMENTO_E_VACANCIA!X51+MOV_REDISTRIBUIÇÃO!AB55</f>
      </c>
      <c r="AE12" s="2018">
        <f>MOV_PROVIMENTO_E_VACANCIA!F51+MOV_REDISTRIBUIÇÃO!AD55</f>
      </c>
      <c r="AF12" s="2019">
        <f>AA12+AD12-AE12</f>
      </c>
      <c r="AG12" s="2020" t="n">
        <v>0.0</v>
      </c>
      <c r="AH12" s="2017">
        <f>AF12</f>
      </c>
      <c r="AI12" s="2018">
        <f>MOV_PROVIMENTO_E_VACANCIA!AB51+MOV_REDISTRIBUIÇÃO!AF55</f>
      </c>
      <c r="AJ12" s="2018">
        <f>MOV_PROVIMENTO_E_VACANCIA!AD51+MOV_REDISTRIBUIÇÃO!AH55</f>
      </c>
      <c r="AK12" s="2019">
        <f>AF12+AI12-AJ12</f>
      </c>
      <c r="AL12" s="2020" t="n">
        <v>0.0</v>
      </c>
      <c r="AM12" s="2017">
        <f>AK12</f>
      </c>
      <c r="AN12" s="2018">
        <f>MOV_PROVIMENTO_E_VACANCIA!AF51+MOV_REDISTRIBUIÇÃO!AJ55</f>
      </c>
      <c r="AO12" s="2018">
        <f>MOV_PROVIMENTO_E_VACANCIA!AH51+MOV_REDISTRIBUIÇÃO!AL55</f>
      </c>
      <c r="AP12" s="2019">
        <f>AK12+AN12-AO12</f>
      </c>
      <c r="AQ12" s="2020" t="n">
        <v>0.0</v>
      </c>
      <c r="AR12" s="2017">
        <f>AP12</f>
      </c>
      <c r="AS12" s="2018">
        <f>MOV_PROVIMENTO_E_VACANCIA!AJ51+MOV_REDISTRIBUIÇÃO!AN55</f>
      </c>
      <c r="AT12" s="2018">
        <f>MOV_PROVIMENTO_E_VACANCIA!AL51+MOV_REDISTRIBUIÇÃO!AP55</f>
      </c>
      <c r="AU12" s="2019">
        <f>AP12+AS12-AT12</f>
      </c>
      <c r="AV12" s="2020" t="n">
        <v>0.0</v>
      </c>
      <c r="AW12" s="2017">
        <f>AU12</f>
      </c>
      <c r="AX12" s="2018">
        <f>MOV_PROVIMENTO_E_VACANCIA!AN51+MOV_REDISTRIBUIÇÃO!AR55</f>
      </c>
      <c r="AY12" s="2018">
        <f>MOV_PROVIMENTO_E_VACANCIA!AP51+MOV_REDISTRIBUIÇÃO!AT55</f>
      </c>
      <c r="AZ12" s="2019">
        <f>AU12+AX12-AY12</f>
      </c>
      <c r="BA12" s="2020" t="n">
        <v>0.0</v>
      </c>
      <c r="BB12" s="2017">
        <f>AZ12</f>
      </c>
      <c r="BC12" s="2018">
        <f>MOV_PROVIMENTO_E_VACANCIA!AR51+MOV_REDISTRIBUIÇÃO!AV55</f>
      </c>
      <c r="BD12" s="2018">
        <f>MOV_PROVIMENTO_E_VACANCIA!AT51+MOV_REDISTRIBUIÇÃO!AX55</f>
      </c>
      <c r="BE12" s="2019">
        <f>AZ12+BC12-BD12</f>
      </c>
      <c r="BF12" s="2020" t="n">
        <v>0.0</v>
      </c>
      <c r="BG12" s="2017">
        <f>BE12</f>
      </c>
      <c r="BH12" s="2018">
        <f>MOV_PROVIMENTO_E_VACANCIA!AV51+MOV_REDISTRIBUIÇÃO!AZ55</f>
      </c>
      <c r="BI12" s="2018">
        <f>MOV_PROVIMENTO_E_VACANCIA!AX51+MOV_REDISTRIBUIÇÃO!BB55</f>
      </c>
      <c r="BJ12" s="2019">
        <f>BE12+BH12-BI12</f>
      </c>
      <c r="BK12" s="2020" t="n">
        <v>0.0</v>
      </c>
      <c r="BL12" s="2021">
        <f>BG12</f>
      </c>
      <c r="BM12" s="2022">
        <f>BJ12</f>
      </c>
      <c r="BN12" s="2022" t="n">
        <v>0.0</v>
      </c>
      <c r="BO12" s="2023" t="n">
        <v>0.0</v>
      </c>
      <c r="BP12" s="2024">
        <f>BM12+BN12</f>
      </c>
      <c r="BQ12" s="2005"/>
    </row>
    <row r="13" customHeight="true" ht="19.5">
      <c r="A13" s="1995" t="s">
        <v>129</v>
      </c>
      <c r="B13" s="1996" t="n">
        <v>2.0</v>
      </c>
      <c r="C13" s="1996" t="n">
        <v>2.0</v>
      </c>
      <c r="D13" s="2025">
        <f>MOV_REESTRUTURAÇÃO_CJ_E_FC!F10</f>
      </c>
      <c r="E13" s="2026" t="n">
        <v>0.0</v>
      </c>
      <c r="F13" s="2026" t="n">
        <v>0.0</v>
      </c>
      <c r="G13" s="2027">
        <f>C13+E13-F13</f>
      </c>
      <c r="H13" s="2028">
        <f>D13-G13</f>
      </c>
      <c r="I13" s="2025">
        <f>MOV_REESTRUTURAÇÃO_CJ_E_FC!I10</f>
      </c>
      <c r="J13" s="2026" t="n">
        <v>0.0</v>
      </c>
      <c r="K13" s="2026" t="n">
        <v>0.0</v>
      </c>
      <c r="L13" s="2027">
        <f>G13+J13-K13</f>
      </c>
      <c r="M13" s="2028">
        <f>I13-L13</f>
      </c>
      <c r="N13" s="2025">
        <f>MOV_REESTRUTURAÇÃO_CJ_E_FC!L10</f>
      </c>
      <c r="O13" s="2026" t="n">
        <v>0.0</v>
      </c>
      <c r="P13" s="2026" t="n">
        <v>0.0</v>
      </c>
      <c r="Q13" s="2027">
        <f>L13+O13-P13</f>
      </c>
      <c r="R13" s="2028">
        <f>N13-Q13</f>
      </c>
      <c r="S13" s="2025">
        <f>MOV_REESTRUTURAÇÃO_CJ_E_FC!O10</f>
      </c>
      <c r="T13" s="2026" t="n">
        <v>0.0</v>
      </c>
      <c r="U13" s="2026" t="n">
        <v>0.0</v>
      </c>
      <c r="V13" s="2027">
        <f>Q13+T13-U13</f>
      </c>
      <c r="W13" s="2028">
        <f>S13-V13</f>
      </c>
      <c r="X13" s="2025">
        <f>MOV_REESTRUTURAÇÃO_CJ_E_FC!R10</f>
      </c>
      <c r="Y13" s="2026" t="n">
        <v>2.0</v>
      </c>
      <c r="Z13" s="2026" t="n">
        <v>2.0</v>
      </c>
      <c r="AA13" s="2027">
        <f>V13+Y13-Z13</f>
      </c>
      <c r="AB13" s="2028">
        <f>X13-AA13</f>
      </c>
      <c r="AC13" s="2025">
        <f>MOV_REESTRUTURAÇÃO_CJ_E_FC!U10</f>
      </c>
      <c r="AD13" s="2026" t="n">
        <v>0.0</v>
      </c>
      <c r="AE13" s="2026" t="n">
        <v>0.0</v>
      </c>
      <c r="AF13" s="2027">
        <f>AA13+AD13-AE13</f>
      </c>
      <c r="AG13" s="2028">
        <f>AC13-AF13</f>
      </c>
      <c r="AH13" s="2025">
        <f>MOV_REESTRUTURAÇÃO_CJ_E_FC!X10</f>
      </c>
      <c r="AI13" s="2026" t="n">
        <v>0.0</v>
      </c>
      <c r="AJ13" s="2026" t="n">
        <v>0.0</v>
      </c>
      <c r="AK13" s="2027">
        <f>AF13+AI13-AJ13</f>
      </c>
      <c r="AL13" s="2028">
        <f>AH13-AK13</f>
      </c>
      <c r="AM13" s="2025">
        <f>MOV_REESTRUTURAÇÃO_CJ_E_FC!AA10</f>
      </c>
      <c r="AN13" s="2029" t="n">
        <v>0.0</v>
      </c>
      <c r="AO13" s="2030" t="n">
        <v>0.0</v>
      </c>
      <c r="AP13" s="2027">
        <f>AK13+AN13-AO13</f>
      </c>
      <c r="AQ13" s="2028">
        <f>AM13-AP13</f>
      </c>
      <c r="AR13" s="2025">
        <f>MOV_REESTRUTURAÇÃO_CJ_E_FC!AD10</f>
      </c>
      <c r="AS13" s="2026" t="n">
        <v>0.0</v>
      </c>
      <c r="AT13" s="2026" t="n">
        <v>0.0</v>
      </c>
      <c r="AU13" s="2027">
        <f>AP13+AS13-AT13</f>
      </c>
      <c r="AV13" s="2028">
        <f>AR13-AU13</f>
      </c>
      <c r="AW13" s="2025">
        <f>MOV_REESTRUTURAÇÃO_CJ_E_FC!AG10</f>
      </c>
      <c r="AX13" s="2026" t="n">
        <v>0.0</v>
      </c>
      <c r="AY13" s="2026" t="n">
        <v>0.0</v>
      </c>
      <c r="AZ13" s="2027">
        <f>AU13+AX13-AY13</f>
      </c>
      <c r="BA13" s="2028">
        <f>AW13-AZ13</f>
      </c>
      <c r="BB13" s="2025">
        <f>MOV_REESTRUTURAÇÃO_CJ_E_FC!AJ10</f>
      </c>
      <c r="BC13" s="2026" t="n">
        <v>0.0</v>
      </c>
      <c r="BD13" s="2026" t="n">
        <v>0.0</v>
      </c>
      <c r="BE13" s="2027">
        <f>AZ13+BC13-BD13</f>
      </c>
      <c r="BF13" s="2028">
        <f>BB13-BE13</f>
      </c>
      <c r="BG13" s="2025">
        <f>MOV_REESTRUTURAÇÃO_CJ_E_FC!AM10</f>
      </c>
      <c r="BH13" s="2026" t="n">
        <v>0.0</v>
      </c>
      <c r="BI13" s="2026" t="n">
        <v>0.0</v>
      </c>
      <c r="BJ13" s="2027">
        <f>BE13+BH13-BI13</f>
      </c>
      <c r="BK13" s="2028">
        <f>BG13-BJ13</f>
      </c>
      <c r="BL13" s="2031">
        <f>BG13</f>
      </c>
      <c r="BM13" s="2032">
        <f>BJ13</f>
      </c>
      <c r="BN13" s="2033">
        <f>BK13</f>
      </c>
      <c r="BO13" s="2034" t="n">
        <v>0.0</v>
      </c>
      <c r="BP13" s="2035">
        <f>BM13+BN13</f>
      </c>
      <c r="BQ13" s="2005"/>
    </row>
    <row r="14" customHeight="true" ht="19.5">
      <c r="A14" s="2006" t="s">
        <v>130</v>
      </c>
      <c r="B14" s="2007" t="n">
        <v>12.0</v>
      </c>
      <c r="C14" s="2007" t="n">
        <v>12.0</v>
      </c>
      <c r="D14" s="2008">
        <f>MOV_REESTRUTURAÇÃO_CJ_E_FC!F11</f>
      </c>
      <c r="E14" s="2026" t="n">
        <v>0.0</v>
      </c>
      <c r="F14" s="2026" t="n">
        <v>0.0</v>
      </c>
      <c r="G14" s="2010">
        <f>C14+E14-F14</f>
      </c>
      <c r="H14" s="2011">
        <f>D14-G14</f>
      </c>
      <c r="I14" s="2008">
        <f>MOV_REESTRUTURAÇÃO_CJ_E_FC!I11</f>
      </c>
      <c r="J14" s="2026" t="n">
        <v>0.0</v>
      </c>
      <c r="K14" s="2026" t="n">
        <v>0.0</v>
      </c>
      <c r="L14" s="2010">
        <f>G14+J14-K14</f>
      </c>
      <c r="M14" s="2011">
        <f>I14-L14</f>
      </c>
      <c r="N14" s="2008">
        <f>MOV_REESTRUTURAÇÃO_CJ_E_FC!L11</f>
      </c>
      <c r="O14" s="2026" t="n">
        <v>0.0</v>
      </c>
      <c r="P14" s="2026" t="n">
        <v>0.0</v>
      </c>
      <c r="Q14" s="2010">
        <f>L14+O14-P14</f>
      </c>
      <c r="R14" s="2011">
        <f>N14-Q14</f>
      </c>
      <c r="S14" s="2008">
        <f>MOV_REESTRUTURAÇÃO_CJ_E_FC!O11</f>
      </c>
      <c r="T14" s="2026" t="n">
        <v>0.0</v>
      </c>
      <c r="U14" s="2026" t="n">
        <v>0.0</v>
      </c>
      <c r="V14" s="2010">
        <f>Q14+T14-U14</f>
      </c>
      <c r="W14" s="2011">
        <f>S14-V14</f>
      </c>
      <c r="X14" s="2008">
        <f>MOV_REESTRUTURAÇÃO_CJ_E_FC!R11</f>
      </c>
      <c r="Y14" s="2026" t="n">
        <v>7.0</v>
      </c>
      <c r="Z14" s="2026" t="n">
        <v>9.0</v>
      </c>
      <c r="AA14" s="2010">
        <f>V14+Y14-Z14</f>
      </c>
      <c r="AB14" s="2011">
        <f>X14-AA14</f>
      </c>
      <c r="AC14" s="2008">
        <f>MOV_REESTRUTURAÇÃO_CJ_E_FC!U11</f>
      </c>
      <c r="AD14" s="2026" t="n">
        <v>1.0</v>
      </c>
      <c r="AE14" s="2026" t="n">
        <v>0.0</v>
      </c>
      <c r="AF14" s="2010">
        <f>AA14+AD14-AE14</f>
      </c>
      <c r="AG14" s="2011">
        <f>AC14-AF14</f>
      </c>
      <c r="AH14" s="2008">
        <f>MOV_REESTRUTURAÇÃO_CJ_E_FC!X11</f>
      </c>
      <c r="AI14" s="2026" t="n">
        <v>0.0</v>
      </c>
      <c r="AJ14" s="2026" t="n">
        <v>0.0</v>
      </c>
      <c r="AK14" s="2010">
        <f>AF14+AI14-AJ14</f>
      </c>
      <c r="AL14" s="2011">
        <f>AH14-AK14</f>
      </c>
      <c r="AM14" s="2008">
        <f>MOV_REESTRUTURAÇÃO_CJ_E_FC!AA11</f>
      </c>
      <c r="AN14" s="2036" t="n">
        <v>0.0</v>
      </c>
      <c r="AO14" s="2037" t="n">
        <v>0.0</v>
      </c>
      <c r="AP14" s="2010">
        <f>AK14+AN14-AO14</f>
      </c>
      <c r="AQ14" s="2011">
        <f>AM14-AP14</f>
      </c>
      <c r="AR14" s="2008">
        <f>MOV_REESTRUTURAÇÃO_CJ_E_FC!AD11</f>
      </c>
      <c r="AS14" s="2026" t="n">
        <v>0.0</v>
      </c>
      <c r="AT14" s="2026" t="n">
        <v>0.0</v>
      </c>
      <c r="AU14" s="2010">
        <f>AP14+AS14-AT14</f>
      </c>
      <c r="AV14" s="2011">
        <f>AR14-AU14</f>
      </c>
      <c r="AW14" s="2008">
        <f>MOV_REESTRUTURAÇÃO_CJ_E_FC!AG11</f>
      </c>
      <c r="AX14" s="2026" t="n">
        <v>0.0</v>
      </c>
      <c r="AY14" s="2026" t="n">
        <v>0.0</v>
      </c>
      <c r="AZ14" s="2010">
        <f>AU14+AX14-AY14</f>
      </c>
      <c r="BA14" s="2011">
        <f>AW14-AZ14</f>
      </c>
      <c r="BB14" s="2008">
        <f>MOV_REESTRUTURAÇÃO_CJ_E_FC!AJ11</f>
      </c>
      <c r="BC14" s="2026" t="n">
        <v>0.0</v>
      </c>
      <c r="BD14" s="2026" t="n">
        <v>0.0</v>
      </c>
      <c r="BE14" s="2010">
        <f>AZ14+BC14-BD14</f>
      </c>
      <c r="BF14" s="2011">
        <f>BB14-BE14</f>
      </c>
      <c r="BG14" s="2008">
        <f>MOV_REESTRUTURAÇÃO_CJ_E_FC!AM11</f>
      </c>
      <c r="BH14" s="2026" t="n">
        <v>0.0</v>
      </c>
      <c r="BI14" s="2026" t="n">
        <v>0.0</v>
      </c>
      <c r="BJ14" s="2010">
        <f>BE14+BH14-BI14</f>
      </c>
      <c r="BK14" s="2011">
        <f>BG14-BJ14</f>
      </c>
      <c r="BL14" s="2038">
        <f>BG14</f>
      </c>
      <c r="BM14" s="2013">
        <f>BJ14</f>
      </c>
      <c r="BN14" s="2013">
        <f>BK14</f>
      </c>
      <c r="BO14" s="2039" t="n">
        <v>0.0</v>
      </c>
      <c r="BP14" s="2004">
        <f>BM14+BN14</f>
      </c>
      <c r="BQ14" s="2005"/>
    </row>
    <row r="15" customHeight="true" ht="19.5">
      <c r="A15" s="2006" t="s">
        <v>131</v>
      </c>
      <c r="B15" s="2007" t="n">
        <v>27.0</v>
      </c>
      <c r="C15" s="2007" t="n">
        <v>27.0</v>
      </c>
      <c r="D15" s="2008">
        <f>MOV_REESTRUTURAÇÃO_CJ_E_FC!F12</f>
      </c>
      <c r="E15" s="2026" t="n">
        <v>0.0</v>
      </c>
      <c r="F15" s="2026" t="n">
        <v>0.0</v>
      </c>
      <c r="G15" s="2010">
        <f>C15+E15-F15</f>
      </c>
      <c r="H15" s="2011">
        <f>D15-G15</f>
      </c>
      <c r="I15" s="2008">
        <f>MOV_REESTRUTURAÇÃO_CJ_E_FC!I12</f>
      </c>
      <c r="J15" s="2026" t="n">
        <v>0.0</v>
      </c>
      <c r="K15" s="2026" t="n">
        <v>0.0</v>
      </c>
      <c r="L15" s="2010">
        <f>G15+J15-K15</f>
      </c>
      <c r="M15" s="2011">
        <f>I15-L15</f>
      </c>
      <c r="N15" s="2008">
        <f>MOV_REESTRUTURAÇÃO_CJ_E_FC!L12</f>
      </c>
      <c r="O15" s="2026" t="n">
        <v>0.0</v>
      </c>
      <c r="P15" s="2026" t="n">
        <v>0.0</v>
      </c>
      <c r="Q15" s="2010">
        <f>L15+O15-P15</f>
      </c>
      <c r="R15" s="2011">
        <f>N15-Q15</f>
      </c>
      <c r="S15" s="2008">
        <f>MOV_REESTRUTURAÇÃO_CJ_E_FC!O12</f>
      </c>
      <c r="T15" s="2026" t="n">
        <v>0.0</v>
      </c>
      <c r="U15" s="2026" t="n">
        <v>0.0</v>
      </c>
      <c r="V15" s="2010">
        <f>Q15+T15-U15</f>
      </c>
      <c r="W15" s="2011">
        <f>S15-V15</f>
      </c>
      <c r="X15" s="2008">
        <f>MOV_REESTRUTURAÇÃO_CJ_E_FC!R12</f>
      </c>
      <c r="Y15" s="2026" t="n">
        <v>14.0</v>
      </c>
      <c r="Z15" s="2026" t="n">
        <v>14.0</v>
      </c>
      <c r="AA15" s="2010">
        <f>V15+Y15-Z15</f>
      </c>
      <c r="AB15" s="2011">
        <f>X15-AA15</f>
      </c>
      <c r="AC15" s="2008">
        <f>MOV_REESTRUTURAÇÃO_CJ_E_FC!U12</f>
      </c>
      <c r="AD15" s="2026" t="n">
        <v>0.0</v>
      </c>
      <c r="AE15" s="2026" t="n">
        <v>0.0</v>
      </c>
      <c r="AF15" s="2010">
        <f>AA15+AD15-AE15</f>
      </c>
      <c r="AG15" s="2011">
        <f>AC15-AF15</f>
      </c>
      <c r="AH15" s="2008">
        <f>MOV_REESTRUTURAÇÃO_CJ_E_FC!X12</f>
      </c>
      <c r="AI15" s="2026" t="n">
        <v>0.0</v>
      </c>
      <c r="AJ15" s="2026" t="n">
        <v>0.0</v>
      </c>
      <c r="AK15" s="2010">
        <f>AF15+AI15-AJ15</f>
      </c>
      <c r="AL15" s="2011">
        <f>AH15-AK15</f>
      </c>
      <c r="AM15" s="2008">
        <f>MOV_REESTRUTURAÇÃO_CJ_E_FC!AA12</f>
      </c>
      <c r="AN15" s="2040" t="n">
        <v>0.0</v>
      </c>
      <c r="AO15" s="2041" t="n">
        <v>0.0</v>
      </c>
      <c r="AP15" s="2010">
        <f>AK15+AN15-AO15</f>
      </c>
      <c r="AQ15" s="2011">
        <f>AM15-AP15</f>
      </c>
      <c r="AR15" s="2008">
        <f>MOV_REESTRUTURAÇÃO_CJ_E_FC!AD12</f>
      </c>
      <c r="AS15" s="2026" t="n">
        <v>0.0</v>
      </c>
      <c r="AT15" s="2026" t="n">
        <v>0.0</v>
      </c>
      <c r="AU15" s="2010">
        <f>AP15+AS15-AT15</f>
      </c>
      <c r="AV15" s="2011">
        <f>AR15-AU15</f>
      </c>
      <c r="AW15" s="2008">
        <f>MOV_REESTRUTURAÇÃO_CJ_E_FC!AG12</f>
      </c>
      <c r="AX15" s="2026" t="n">
        <v>0.0</v>
      </c>
      <c r="AY15" s="2026" t="n">
        <v>0.0</v>
      </c>
      <c r="AZ15" s="2010">
        <f>AU15+AX15-AY15</f>
      </c>
      <c r="BA15" s="2011">
        <f>AW15-AZ15</f>
      </c>
      <c r="BB15" s="2008">
        <f>MOV_REESTRUTURAÇÃO_CJ_E_FC!AJ12</f>
      </c>
      <c r="BC15" s="2026" t="n">
        <v>0.0</v>
      </c>
      <c r="BD15" s="2026" t="n">
        <v>0.0</v>
      </c>
      <c r="BE15" s="2010">
        <f>AZ15+BC15-BD15</f>
      </c>
      <c r="BF15" s="2011">
        <f>BB15-BE15</f>
      </c>
      <c r="BG15" s="2008">
        <f>MOV_REESTRUTURAÇÃO_CJ_E_FC!AM12</f>
      </c>
      <c r="BH15" s="2026" t="n">
        <v>0.0</v>
      </c>
      <c r="BI15" s="2026" t="n">
        <v>0.0</v>
      </c>
      <c r="BJ15" s="2010">
        <f>BE15+BH15-BI15</f>
      </c>
      <c r="BK15" s="2011">
        <f>BG15-BJ15</f>
      </c>
      <c r="BL15" s="2038">
        <f>BG15</f>
      </c>
      <c r="BM15" s="2013">
        <f>BJ15</f>
      </c>
      <c r="BN15" s="2013">
        <f>BK15</f>
      </c>
      <c r="BO15" s="2042" t="n">
        <v>0.0</v>
      </c>
      <c r="BP15" s="2004">
        <f>BM15+BN15</f>
      </c>
      <c r="BQ15" s="2005"/>
    </row>
    <row r="16" customHeight="true" ht="19.5">
      <c r="A16" s="2006" t="s">
        <v>132</v>
      </c>
      <c r="B16" s="2007" t="n">
        <v>12.0</v>
      </c>
      <c r="C16" s="2007" t="n">
        <v>12.0</v>
      </c>
      <c r="D16" s="2008">
        <f>MOV_REESTRUTURAÇÃO_CJ_E_FC!F13</f>
      </c>
      <c r="E16" s="2026" t="n">
        <v>0.0</v>
      </c>
      <c r="F16" s="2026" t="n">
        <v>0.0</v>
      </c>
      <c r="G16" s="2010">
        <f>C16+E16-F16</f>
      </c>
      <c r="H16" s="2011">
        <f>D16-G16</f>
      </c>
      <c r="I16" s="2008">
        <f>MOV_REESTRUTURAÇÃO_CJ_E_FC!I13</f>
      </c>
      <c r="J16" s="2026" t="n">
        <v>1.0</v>
      </c>
      <c r="K16" s="2026" t="n">
        <v>1.0</v>
      </c>
      <c r="L16" s="2010">
        <f>G16+J16-K16</f>
      </c>
      <c r="M16" s="2011">
        <f>I16-L16</f>
      </c>
      <c r="N16" s="2008">
        <f>MOV_REESTRUTURAÇÃO_CJ_E_FC!L13</f>
      </c>
      <c r="O16" s="2026" t="n">
        <v>0.0</v>
      </c>
      <c r="P16" s="2026" t="n">
        <v>0.0</v>
      </c>
      <c r="Q16" s="2010">
        <f>L16+O16-P16</f>
      </c>
      <c r="R16" s="2011">
        <f>N16-Q16</f>
      </c>
      <c r="S16" s="2008">
        <f>MOV_REESTRUTURAÇÃO_CJ_E_FC!O13</f>
      </c>
      <c r="T16" s="2026" t="n">
        <v>0.0</v>
      </c>
      <c r="U16" s="2026" t="n">
        <v>0.0</v>
      </c>
      <c r="V16" s="2010">
        <f>Q16+T16-U16</f>
      </c>
      <c r="W16" s="2011">
        <f>S16-V16</f>
      </c>
      <c r="X16" s="2008">
        <f>MOV_REESTRUTURAÇÃO_CJ_E_FC!R13</f>
      </c>
      <c r="Y16" s="2026" t="n">
        <v>5.0</v>
      </c>
      <c r="Z16" s="2026" t="n">
        <v>5.0</v>
      </c>
      <c r="AA16" s="2010">
        <f>V16+Y16-Z16</f>
      </c>
      <c r="AB16" s="2011">
        <f>X16-AA16</f>
      </c>
      <c r="AC16" s="2008">
        <f>MOV_REESTRUTURAÇÃO_CJ_E_FC!U13</f>
      </c>
      <c r="AD16" s="2026" t="n">
        <v>1.0</v>
      </c>
      <c r="AE16" s="2026" t="n">
        <v>1.0</v>
      </c>
      <c r="AF16" s="2010">
        <f>AA16+AD16-AE16</f>
      </c>
      <c r="AG16" s="2011">
        <f>AC16-AF16</f>
      </c>
      <c r="AH16" s="2008">
        <f>MOV_REESTRUTURAÇÃO_CJ_E_FC!X13</f>
      </c>
      <c r="AI16" s="2026" t="n">
        <v>1.0</v>
      </c>
      <c r="AJ16" s="2026" t="n">
        <v>1.0</v>
      </c>
      <c r="AK16" s="2010">
        <f>AF16+AI16-AJ16</f>
      </c>
      <c r="AL16" s="2011">
        <f>AH16-AK16</f>
      </c>
      <c r="AM16" s="2008">
        <f>MOV_REESTRUTURAÇÃO_CJ_E_FC!AA13</f>
      </c>
      <c r="AN16" s="2043" t="n">
        <v>1.0</v>
      </c>
      <c r="AO16" s="2044" t="n">
        <v>1.0</v>
      </c>
      <c r="AP16" s="2010">
        <f>AK16+AN16-AO16</f>
      </c>
      <c r="AQ16" s="2011">
        <f>AM16-AP16</f>
      </c>
      <c r="AR16" s="2008">
        <f>MOV_REESTRUTURAÇÃO_CJ_E_FC!AD13</f>
      </c>
      <c r="AS16" s="2026" t="n">
        <v>0.0</v>
      </c>
      <c r="AT16" s="2026" t="n">
        <v>0.0</v>
      </c>
      <c r="AU16" s="2010">
        <f>AP16+AS16-AT16</f>
      </c>
      <c r="AV16" s="2011">
        <f>AR16-AU16</f>
      </c>
      <c r="AW16" s="2008">
        <f>MOV_REESTRUTURAÇÃO_CJ_E_FC!AG13</f>
      </c>
      <c r="AX16" s="2026" t="n">
        <v>0.0</v>
      </c>
      <c r="AY16" s="2026" t="n">
        <v>0.0</v>
      </c>
      <c r="AZ16" s="2010">
        <f>AU16+AX16-AY16</f>
      </c>
      <c r="BA16" s="2011">
        <f>AW16-AZ16</f>
      </c>
      <c r="BB16" s="2008">
        <f>MOV_REESTRUTURAÇÃO_CJ_E_FC!AJ13</f>
      </c>
      <c r="BC16" s="2026" t="n">
        <v>0.0</v>
      </c>
      <c r="BD16" s="2026" t="n">
        <v>0.0</v>
      </c>
      <c r="BE16" s="2010">
        <f>AZ16+BC16-BD16</f>
      </c>
      <c r="BF16" s="2011">
        <f>BB16-BE16</f>
      </c>
      <c r="BG16" s="2008">
        <f>MOV_REESTRUTURAÇÃO_CJ_E_FC!AM13</f>
      </c>
      <c r="BH16" s="2026" t="n">
        <v>0.0</v>
      </c>
      <c r="BI16" s="2026" t="n">
        <v>0.0</v>
      </c>
      <c r="BJ16" s="2010">
        <f>BE16+BH16-BI16</f>
      </c>
      <c r="BK16" s="2011">
        <f>BG16-BJ16</f>
      </c>
      <c r="BL16" s="2038">
        <f>BG16</f>
      </c>
      <c r="BM16" s="2013">
        <f>BJ16</f>
      </c>
      <c r="BN16" s="2013">
        <f>BK16</f>
      </c>
      <c r="BO16" s="2045" t="n">
        <v>0.0</v>
      </c>
      <c r="BP16" s="2004">
        <f>BM16+BN16</f>
      </c>
      <c r="BQ16" s="2005"/>
    </row>
    <row r="17" customHeight="true" ht="19.5">
      <c r="A17" s="2006" t="s">
        <v>133</v>
      </c>
      <c r="B17" s="2007" t="n">
        <v>52.0</v>
      </c>
      <c r="C17" s="2007" t="n">
        <v>52.0</v>
      </c>
      <c r="D17" s="2008">
        <f>MOV_REESTRUTURAÇÃO_CJ_E_FC!F14</f>
      </c>
      <c r="E17" s="2026" t="n">
        <v>0.0</v>
      </c>
      <c r="F17" s="2026" t="n">
        <v>0.0</v>
      </c>
      <c r="G17" s="2010">
        <f>C17+E17-F17</f>
      </c>
      <c r="H17" s="2011">
        <f>D17-G17</f>
      </c>
      <c r="I17" s="2008">
        <f>MOV_REESTRUTURAÇÃO_CJ_E_FC!I14</f>
      </c>
      <c r="J17" s="2026" t="n">
        <v>0.0</v>
      </c>
      <c r="K17" s="2026" t="n">
        <v>1.0</v>
      </c>
      <c r="L17" s="2010">
        <f>G17+J17-K17</f>
      </c>
      <c r="M17" s="2011">
        <f>I17-L17</f>
      </c>
      <c r="N17" s="2008">
        <f>MOV_REESTRUTURAÇÃO_CJ_E_FC!L14</f>
      </c>
      <c r="O17" s="2026" t="n">
        <v>0.0</v>
      </c>
      <c r="P17" s="2026" t="n">
        <v>0.0</v>
      </c>
      <c r="Q17" s="2010">
        <f>L17+O17-P17</f>
      </c>
      <c r="R17" s="2011">
        <f>N17-Q17</f>
      </c>
      <c r="S17" s="2008">
        <f>MOV_REESTRUTURAÇÃO_CJ_E_FC!O14</f>
      </c>
      <c r="T17" s="2026" t="n">
        <v>0.0</v>
      </c>
      <c r="U17" s="2026" t="n">
        <v>0.0</v>
      </c>
      <c r="V17" s="2010">
        <f>Q17+T17-U17</f>
      </c>
      <c r="W17" s="2011">
        <f>S17-V17</f>
      </c>
      <c r="X17" s="2008">
        <f>MOV_REESTRUTURAÇÃO_CJ_E_FC!R14</f>
      </c>
      <c r="Y17" s="2026">
        <f>11+4</f>
      </c>
      <c r="Z17" s="2026" t="n">
        <v>14.0</v>
      </c>
      <c r="AA17" s="2010">
        <f>V17+Y17-Z17</f>
      </c>
      <c r="AB17" s="2011">
        <f>X17-AA17</f>
      </c>
      <c r="AC17" s="2008">
        <f>MOV_REESTRUTURAÇÃO_CJ_E_FC!U14</f>
      </c>
      <c r="AD17" s="2026">
        <f>1+1</f>
      </c>
      <c r="AE17" s="2026" t="n">
        <v>2.0</v>
      </c>
      <c r="AF17" s="2010">
        <f>AA17+AD17-AE17</f>
      </c>
      <c r="AG17" s="2011">
        <f>AC17-AF17</f>
      </c>
      <c r="AH17" s="2008">
        <f>MOV_REESTRUTURAÇÃO_CJ_E_FC!X14</f>
      </c>
      <c r="AI17" s="2026" t="n">
        <v>0.0</v>
      </c>
      <c r="AJ17" s="2026" t="n">
        <v>0.0</v>
      </c>
      <c r="AK17" s="2010">
        <f>AF17+AI17-AJ17</f>
      </c>
      <c r="AL17" s="2011">
        <f>AH17-AK17</f>
      </c>
      <c r="AM17" s="2008">
        <f>MOV_REESTRUTURAÇÃO_CJ_E_FC!AA14</f>
      </c>
      <c r="AN17" s="2046" t="n">
        <v>1.0</v>
      </c>
      <c r="AO17" s="2047" t="n">
        <v>1.0</v>
      </c>
      <c r="AP17" s="2010">
        <f>AK17+AN17-AO17</f>
      </c>
      <c r="AQ17" s="2011">
        <f>AM17-AP17</f>
      </c>
      <c r="AR17" s="2008">
        <f>MOV_REESTRUTURAÇÃO_CJ_E_FC!AD14</f>
      </c>
      <c r="AS17" s="2026" t="n">
        <v>0.0</v>
      </c>
      <c r="AT17" s="2026" t="n">
        <v>0.0</v>
      </c>
      <c r="AU17" s="2010">
        <f>AP17+AS17-AT17</f>
      </c>
      <c r="AV17" s="2011">
        <f>AR17-AU17</f>
      </c>
      <c r="AW17" s="2008">
        <f>MOV_REESTRUTURAÇÃO_CJ_E_FC!AG14</f>
      </c>
      <c r="AX17" s="2026" t="n">
        <v>0.0</v>
      </c>
      <c r="AY17" s="2026" t="n">
        <v>0.0</v>
      </c>
      <c r="AZ17" s="2010">
        <f>AU17+AX17-AY17</f>
      </c>
      <c r="BA17" s="2011">
        <f>AW17-AZ17</f>
      </c>
      <c r="BB17" s="2008">
        <f>MOV_REESTRUTURAÇÃO_CJ_E_FC!AJ14</f>
      </c>
      <c r="BC17" s="2026" t="n">
        <v>0.0</v>
      </c>
      <c r="BD17" s="2026" t="n">
        <v>0.0</v>
      </c>
      <c r="BE17" s="2010">
        <f>AZ17+BC17-BD17</f>
      </c>
      <c r="BF17" s="2011">
        <f>BB17-BE17</f>
      </c>
      <c r="BG17" s="2008">
        <f>MOV_REESTRUTURAÇÃO_CJ_E_FC!AM14</f>
      </c>
      <c r="BH17" s="2026" t="n">
        <v>0.0</v>
      </c>
      <c r="BI17" s="2026" t="n">
        <v>0.0</v>
      </c>
      <c r="BJ17" s="2010">
        <f>BE17+BH17-BI17</f>
      </c>
      <c r="BK17" s="2011">
        <f>BG17-BJ17</f>
      </c>
      <c r="BL17" s="2038">
        <f>BG17</f>
      </c>
      <c r="BM17" s="2048">
        <f>BJ17</f>
      </c>
      <c r="BN17" s="2048">
        <f>BK17</f>
      </c>
      <c r="BO17" s="2049" t="n">
        <v>0.0</v>
      </c>
      <c r="BP17" s="2004">
        <f>BM17+BN17</f>
      </c>
      <c r="BQ17" s="2005"/>
    </row>
    <row r="18" customHeight="true" ht="19.5">
      <c r="A18" s="2006" t="s">
        <v>134</v>
      </c>
      <c r="B18" s="2007" t="n">
        <v>7.0</v>
      </c>
      <c r="C18" s="2007" t="n">
        <v>7.0</v>
      </c>
      <c r="D18" s="2008">
        <f>MOV_REESTRUTURAÇÃO_CJ_E_FC!F15</f>
      </c>
      <c r="E18" s="2026" t="n">
        <v>1.0</v>
      </c>
      <c r="F18" s="2026" t="n">
        <v>1.0</v>
      </c>
      <c r="G18" s="2010">
        <f>C18+E18-F18</f>
      </c>
      <c r="H18" s="2011">
        <f>D18-G18</f>
      </c>
      <c r="I18" s="2008">
        <f>MOV_REESTRUTURAÇÃO_CJ_E_FC!I15</f>
      </c>
      <c r="J18" s="2026" t="n">
        <v>0.0</v>
      </c>
      <c r="K18" s="2026" t="n">
        <v>0.0</v>
      </c>
      <c r="L18" s="2010">
        <f>G18+J18-K18</f>
      </c>
      <c r="M18" s="2011">
        <f>I18-L18</f>
      </c>
      <c r="N18" s="2008">
        <f>MOV_REESTRUTURAÇÃO_CJ_E_FC!L15</f>
      </c>
      <c r="O18" s="2026" t="n">
        <v>1.0</v>
      </c>
      <c r="P18" s="2026" t="n">
        <v>1.0</v>
      </c>
      <c r="Q18" s="2010">
        <f>L18+O18-P18</f>
      </c>
      <c r="R18" s="2011">
        <f>N18-Q18</f>
      </c>
      <c r="S18" s="2008">
        <f>MOV_REESTRUTURAÇÃO_CJ_E_FC!O15</f>
      </c>
      <c r="T18" s="2026" t="n">
        <v>0.0</v>
      </c>
      <c r="U18" s="2026" t="n">
        <v>0.0</v>
      </c>
      <c r="V18" s="2010">
        <f>Q18+T18-U18</f>
      </c>
      <c r="W18" s="2011">
        <f>S18-V18</f>
      </c>
      <c r="X18" s="2008">
        <f>MOV_REESTRUTURAÇÃO_CJ_E_FC!R15</f>
      </c>
      <c r="Y18" s="2026" t="n">
        <v>2.0</v>
      </c>
      <c r="Z18" s="2026" t="n">
        <v>3.0</v>
      </c>
      <c r="AA18" s="2010">
        <f>V18+Y18-Z18</f>
      </c>
      <c r="AB18" s="2011">
        <f>X18-AA18</f>
      </c>
      <c r="AC18" s="2008">
        <f>MOV_REESTRUTURAÇÃO_CJ_E_FC!U15</f>
      </c>
      <c r="AD18" s="2026" t="n">
        <v>1.0</v>
      </c>
      <c r="AE18" s="2026" t="n">
        <v>0.0</v>
      </c>
      <c r="AF18" s="2010">
        <f>AA18+AD18-AE18</f>
      </c>
      <c r="AG18" s="2011">
        <f>AC18-AF18</f>
      </c>
      <c r="AH18" s="2008">
        <f>MOV_REESTRUTURAÇÃO_CJ_E_FC!X15</f>
      </c>
      <c r="AI18" s="2026" t="n">
        <v>0.0</v>
      </c>
      <c r="AJ18" s="2026" t="n">
        <v>0.0</v>
      </c>
      <c r="AK18" s="2010">
        <f>AF18+AI18-AJ18</f>
      </c>
      <c r="AL18" s="2011">
        <f>AH18-AK18</f>
      </c>
      <c r="AM18" s="2008">
        <f>MOV_REESTRUTURAÇÃO_CJ_E_FC!AA15</f>
      </c>
      <c r="AN18" s="2050" t="n">
        <v>0.0</v>
      </c>
      <c r="AO18" s="2051" t="n">
        <v>0.0</v>
      </c>
      <c r="AP18" s="2010">
        <f>AK18+AN18-AO18</f>
      </c>
      <c r="AQ18" s="2011">
        <f>AM18-AP18</f>
      </c>
      <c r="AR18" s="2008">
        <f>MOV_REESTRUTURAÇÃO_CJ_E_FC!AD15</f>
      </c>
      <c r="AS18" s="2026" t="n">
        <v>0.0</v>
      </c>
      <c r="AT18" s="2026" t="n">
        <v>0.0</v>
      </c>
      <c r="AU18" s="2010">
        <f>AP18+AS18-AT18</f>
      </c>
      <c r="AV18" s="2011">
        <f>AR18-AU18</f>
      </c>
      <c r="AW18" s="2008">
        <f>MOV_REESTRUTURAÇÃO_CJ_E_FC!AG15</f>
      </c>
      <c r="AX18" s="2026" t="n">
        <v>0.0</v>
      </c>
      <c r="AY18" s="2026" t="n">
        <v>0.0</v>
      </c>
      <c r="AZ18" s="2010">
        <f>AU18+AX18-AY18</f>
      </c>
      <c r="BA18" s="2011">
        <f>AW18-AZ18</f>
      </c>
      <c r="BB18" s="2008">
        <f>MOV_REESTRUTURAÇÃO_CJ_E_FC!AJ15</f>
      </c>
      <c r="BC18" s="2026" t="n">
        <v>0.0</v>
      </c>
      <c r="BD18" s="2026" t="n">
        <v>0.0</v>
      </c>
      <c r="BE18" s="2010">
        <f>AZ18+BC18-BD18</f>
      </c>
      <c r="BF18" s="2011">
        <f>BB18-BE18</f>
      </c>
      <c r="BG18" s="2008">
        <f>MOV_REESTRUTURAÇÃO_CJ_E_FC!AM15</f>
      </c>
      <c r="BH18" s="2026" t="n">
        <v>0.0</v>
      </c>
      <c r="BI18" s="2026" t="n">
        <v>0.0</v>
      </c>
      <c r="BJ18" s="2010">
        <f>BE18+BH18-BI18</f>
      </c>
      <c r="BK18" s="2011">
        <f>BG18-BJ18</f>
      </c>
      <c r="BL18" s="2038">
        <f>BG18</f>
      </c>
      <c r="BM18" s="2048">
        <f>BJ18</f>
      </c>
      <c r="BN18" s="2048">
        <f>BK18</f>
      </c>
      <c r="BO18" s="2052" t="n">
        <v>0.0</v>
      </c>
      <c r="BP18" s="2004">
        <f>BM18+BN18</f>
      </c>
      <c r="BQ18" s="2005"/>
    </row>
    <row r="19" customHeight="true" ht="19.5">
      <c r="A19" s="2006" t="s">
        <v>135</v>
      </c>
      <c r="B19" s="2007" t="n">
        <v>31.0</v>
      </c>
      <c r="C19" s="2007" t="n">
        <v>30.0</v>
      </c>
      <c r="D19" s="2008">
        <f>MOV_REESTRUTURAÇÃO_CJ_E_FC!F16</f>
      </c>
      <c r="E19" s="2026" t="n">
        <v>0.0</v>
      </c>
      <c r="F19" s="2026" t="n">
        <v>0.0</v>
      </c>
      <c r="G19" s="2010">
        <f>C19+E19-F19</f>
      </c>
      <c r="H19" s="2011">
        <f>D19-G19</f>
      </c>
      <c r="I19" s="2008">
        <f>MOV_REESTRUTURAÇÃO_CJ_E_FC!I16</f>
      </c>
      <c r="J19" s="2026" t="n">
        <v>0.0</v>
      </c>
      <c r="K19" s="2026" t="n">
        <v>0.0</v>
      </c>
      <c r="L19" s="2010">
        <f>G19+J19-K19</f>
      </c>
      <c r="M19" s="2011">
        <f>I19-L19</f>
      </c>
      <c r="N19" s="2008">
        <f>MOV_REESTRUTURAÇÃO_CJ_E_FC!L16</f>
      </c>
      <c r="O19" s="2026" t="n">
        <v>2.0</v>
      </c>
      <c r="P19" s="2026" t="n">
        <v>3.0</v>
      </c>
      <c r="Q19" s="2010">
        <f>L19+O19-P19</f>
      </c>
      <c r="R19" s="2011">
        <f>N19-Q19</f>
      </c>
      <c r="S19" s="2008">
        <f>MOV_REESTRUTURAÇÃO_CJ_E_FC!O16</f>
      </c>
      <c r="T19" s="2026" t="n">
        <v>1.0</v>
      </c>
      <c r="U19" s="2026" t="n">
        <v>1.0</v>
      </c>
      <c r="V19" s="2010">
        <f>Q19+T19-U19</f>
      </c>
      <c r="W19" s="2011">
        <f>S19-V19</f>
      </c>
      <c r="X19" s="2008">
        <f>MOV_REESTRUTURAÇÃO_CJ_E_FC!R16</f>
      </c>
      <c r="Y19" s="2026" t="n">
        <v>9.0</v>
      </c>
      <c r="Z19" s="2026" t="n">
        <v>11.0</v>
      </c>
      <c r="AA19" s="2010">
        <f>V19+Y19-Z19</f>
      </c>
      <c r="AB19" s="2011">
        <f>X19-AA19</f>
      </c>
      <c r="AC19" s="2008">
        <f>MOV_REESTRUTURAÇÃO_CJ_E_FC!U16</f>
      </c>
      <c r="AD19" s="2026" t="n">
        <v>3.0</v>
      </c>
      <c r="AE19" s="2026" t="n">
        <v>2.0</v>
      </c>
      <c r="AF19" s="2010">
        <f>AA19+AD19-AE19</f>
      </c>
      <c r="AG19" s="2011">
        <f>AC19-AF19</f>
      </c>
      <c r="AH19" s="2008">
        <f>MOV_REESTRUTURAÇÃO_CJ_E_FC!X16</f>
      </c>
      <c r="AI19" s="2026" t="n">
        <v>7.0</v>
      </c>
      <c r="AJ19" s="2026" t="n">
        <v>4.0</v>
      </c>
      <c r="AK19" s="2010">
        <f>AF19+AI19-AJ19</f>
      </c>
      <c r="AL19" s="2011">
        <f>AH19-AK19</f>
      </c>
      <c r="AM19" s="2008">
        <f>MOV_REESTRUTURAÇÃO_CJ_E_FC!AA16</f>
      </c>
      <c r="AN19" s="2053" t="n">
        <v>1.0</v>
      </c>
      <c r="AO19" s="2054" t="n">
        <v>1.0</v>
      </c>
      <c r="AP19" s="2010">
        <f>AK19+AN19-AO19</f>
      </c>
      <c r="AQ19" s="2011">
        <f>AM19-AP19</f>
      </c>
      <c r="AR19" s="2008">
        <f>MOV_REESTRUTURAÇÃO_CJ_E_FC!AD16</f>
      </c>
      <c r="AS19" s="2026" t="n">
        <v>0.0</v>
      </c>
      <c r="AT19" s="2026" t="n">
        <v>0.0</v>
      </c>
      <c r="AU19" s="2010">
        <f>AP19+AS19-AT19</f>
      </c>
      <c r="AV19" s="2011">
        <f>AR19-AU19</f>
      </c>
      <c r="AW19" s="2008">
        <f>MOV_REESTRUTURAÇÃO_CJ_E_FC!AG16</f>
      </c>
      <c r="AX19" s="2026" t="n">
        <v>0.0</v>
      </c>
      <c r="AY19" s="2026" t="n">
        <v>0.0</v>
      </c>
      <c r="AZ19" s="2010">
        <f>AU19+AX19-AY19</f>
      </c>
      <c r="BA19" s="2011">
        <f>AW19-AZ19</f>
      </c>
      <c r="BB19" s="2008">
        <f>MOV_REESTRUTURAÇÃO_CJ_E_FC!AJ16</f>
      </c>
      <c r="BC19" s="2026" t="n">
        <v>0.0</v>
      </c>
      <c r="BD19" s="2026" t="n">
        <v>0.0</v>
      </c>
      <c r="BE19" s="2010">
        <f>AZ19+BC19-BD19</f>
      </c>
      <c r="BF19" s="2011">
        <f>BB19-BE19</f>
      </c>
      <c r="BG19" s="2008">
        <f>MOV_REESTRUTURAÇÃO_CJ_E_FC!AM16</f>
      </c>
      <c r="BH19" s="2026" t="n">
        <v>0.0</v>
      </c>
      <c r="BI19" s="2026" t="n">
        <v>0.0</v>
      </c>
      <c r="BJ19" s="2010">
        <f>BE19+BH19-BI19</f>
      </c>
      <c r="BK19" s="2011">
        <f>BG19-BJ19</f>
      </c>
      <c r="BL19" s="2038">
        <f>BG19</f>
      </c>
      <c r="BM19" s="2013">
        <f>BJ19</f>
      </c>
      <c r="BN19" s="2013">
        <f>BK19</f>
      </c>
      <c r="BO19" s="2055" t="n">
        <v>0.0</v>
      </c>
      <c r="BP19" s="2004">
        <f>BM19+BN19</f>
      </c>
      <c r="BQ19" s="2005"/>
    </row>
    <row r="20" customHeight="true" ht="19.5">
      <c r="A20" s="2006" t="s">
        <v>136</v>
      </c>
      <c r="B20" s="2007" t="n">
        <v>0.0</v>
      </c>
      <c r="C20" s="2007" t="n">
        <v>0.0</v>
      </c>
      <c r="D20" s="2008">
        <f>MOV_REESTRUTURAÇÃO_CJ_E_FC!F17</f>
      </c>
      <c r="E20" s="2026" t="n">
        <v>2.0</v>
      </c>
      <c r="F20" s="2026" t="n">
        <v>2.0</v>
      </c>
      <c r="G20" s="2010">
        <f>C20+E20-F20</f>
      </c>
      <c r="H20" s="2011">
        <f>D20-G20</f>
      </c>
      <c r="I20" s="2008">
        <f>MOV_REESTRUTURAÇÃO_CJ_E_FC!I17</f>
      </c>
      <c r="J20" s="2026" t="n">
        <v>0.0</v>
      </c>
      <c r="K20" s="2026" t="n">
        <v>0.0</v>
      </c>
      <c r="L20" s="2010">
        <f>G20+J20-K20</f>
      </c>
      <c r="M20" s="2011">
        <f>I20-L20</f>
      </c>
      <c r="N20" s="2008">
        <f>MOV_REESTRUTURAÇÃO_CJ_E_FC!L17</f>
      </c>
      <c r="O20" s="2026" t="n">
        <v>0.0</v>
      </c>
      <c r="P20" s="2026" t="n">
        <v>0.0</v>
      </c>
      <c r="Q20" s="2010">
        <f>L20+O20-P20</f>
      </c>
      <c r="R20" s="2011">
        <f>N20-Q20</f>
      </c>
      <c r="S20" s="2008">
        <f>MOV_REESTRUTURAÇÃO_CJ_E_FC!O17</f>
      </c>
      <c r="T20" s="2026" t="n">
        <v>0.0</v>
      </c>
      <c r="U20" s="2026" t="n">
        <v>0.0</v>
      </c>
      <c r="V20" s="2010">
        <f>Q20+T20-U20</f>
      </c>
      <c r="W20" s="2011">
        <f>S20-V20</f>
      </c>
      <c r="X20" s="2008">
        <f>MOV_REESTRUTURAÇÃO_CJ_E_FC!R17</f>
      </c>
      <c r="Y20" s="2026" t="n">
        <v>0.0</v>
      </c>
      <c r="Z20" s="2026" t="n">
        <v>0.0</v>
      </c>
      <c r="AA20" s="2010">
        <f>V20+Y20-Z20</f>
      </c>
      <c r="AB20" s="2011">
        <f>X20-AA20</f>
      </c>
      <c r="AC20" s="2008">
        <f>MOV_REESTRUTURAÇÃO_CJ_E_FC!U17</f>
      </c>
      <c r="AD20" s="2026" t="n">
        <v>0.0</v>
      </c>
      <c r="AE20" s="2026" t="n">
        <v>0.0</v>
      </c>
      <c r="AF20" s="2010">
        <f>AA20+AD20-AE20</f>
      </c>
      <c r="AG20" s="2011">
        <f>AC20-AF20</f>
      </c>
      <c r="AH20" s="2008">
        <f>MOV_REESTRUTURAÇÃO_CJ_E_FC!X17</f>
      </c>
      <c r="AI20" s="2026" t="n">
        <v>0.0</v>
      </c>
      <c r="AJ20" s="2026" t="n">
        <v>0.0</v>
      </c>
      <c r="AK20" s="2010">
        <f>AF20+AI20-AJ20</f>
      </c>
      <c r="AL20" s="2011">
        <f>AH20-AK20</f>
      </c>
      <c r="AM20" s="2008">
        <f>MOV_REESTRUTURAÇÃO_CJ_E_FC!AA17</f>
      </c>
      <c r="AN20" s="2056" t="n">
        <v>0.0</v>
      </c>
      <c r="AO20" s="2057" t="n">
        <v>0.0</v>
      </c>
      <c r="AP20" s="2010">
        <f>AK20+AN20-AO20</f>
      </c>
      <c r="AQ20" s="2011">
        <f>AM20-AP20</f>
      </c>
      <c r="AR20" s="2008">
        <f>MOV_REESTRUTURAÇÃO_CJ_E_FC!AD17</f>
      </c>
      <c r="AS20" s="2026" t="n">
        <v>0.0</v>
      </c>
      <c r="AT20" s="2026" t="n">
        <v>0.0</v>
      </c>
      <c r="AU20" s="2010">
        <f>AP20+AS20-AT20</f>
      </c>
      <c r="AV20" s="2011">
        <f>AR20-AU20</f>
      </c>
      <c r="AW20" s="2008">
        <f>MOV_REESTRUTURAÇÃO_CJ_E_FC!AG17</f>
      </c>
      <c r="AX20" s="2026" t="n">
        <v>0.0</v>
      </c>
      <c r="AY20" s="2026" t="n">
        <v>0.0</v>
      </c>
      <c r="AZ20" s="2010">
        <f>AU20+AX20-AY20</f>
      </c>
      <c r="BA20" s="2011">
        <f>AW20-AZ20</f>
      </c>
      <c r="BB20" s="2008">
        <f>MOV_REESTRUTURAÇÃO_CJ_E_FC!AJ17</f>
      </c>
      <c r="BC20" s="2026" t="n">
        <v>0.0</v>
      </c>
      <c r="BD20" s="2026" t="n">
        <v>0.0</v>
      </c>
      <c r="BE20" s="2010">
        <f>AZ20+BC20-BD20</f>
      </c>
      <c r="BF20" s="2011">
        <f>BB20-BE20</f>
      </c>
      <c r="BG20" s="2008">
        <f>MOV_REESTRUTURAÇÃO_CJ_E_FC!AM17</f>
      </c>
      <c r="BH20" s="2026" t="n">
        <v>0.0</v>
      </c>
      <c r="BI20" s="2026" t="n">
        <v>0.0</v>
      </c>
      <c r="BJ20" s="2010">
        <f>BE20+BH20-BI20</f>
      </c>
      <c r="BK20" s="2011">
        <f>BG20-BJ20</f>
      </c>
      <c r="BL20" s="2038">
        <f>BG20</f>
      </c>
      <c r="BM20" s="2048">
        <f>BJ20</f>
      </c>
      <c r="BN20" s="2048">
        <f>BK20</f>
      </c>
      <c r="BO20" s="2058" t="n">
        <v>0.0</v>
      </c>
      <c r="BP20" s="2004">
        <f>BM20+BN20</f>
      </c>
      <c r="BQ20" s="2005"/>
    </row>
    <row r="21" customHeight="true" ht="19.5">
      <c r="A21" s="2006" t="s">
        <v>137</v>
      </c>
      <c r="B21" s="2007" t="n">
        <v>25.0</v>
      </c>
      <c r="C21" s="2007" t="n">
        <v>25.0</v>
      </c>
      <c r="D21" s="2008">
        <f>MOV_REESTRUTURAÇÃO_CJ_E_FC!F18</f>
      </c>
      <c r="E21" s="2026" t="n">
        <v>0.0</v>
      </c>
      <c r="F21" s="2026" t="n">
        <v>0.0</v>
      </c>
      <c r="G21" s="2010">
        <f>C21+E21-F21</f>
      </c>
      <c r="H21" s="2011">
        <f>D21-G21</f>
      </c>
      <c r="I21" s="2008">
        <f>MOV_REESTRUTURAÇÃO_CJ_E_FC!I18</f>
      </c>
      <c r="J21" s="2026" t="n">
        <v>2.0</v>
      </c>
      <c r="K21" s="2026" t="n">
        <v>2.0</v>
      </c>
      <c r="L21" s="2010">
        <f>G21+J21-K21</f>
      </c>
      <c r="M21" s="2011">
        <f>I21-L21</f>
      </c>
      <c r="N21" s="2008">
        <f>MOV_REESTRUTURAÇÃO_CJ_E_FC!L18</f>
      </c>
      <c r="O21" s="2026" t="n">
        <v>1.0</v>
      </c>
      <c r="P21" s="2026" t="n">
        <v>1.0</v>
      </c>
      <c r="Q21" s="2010">
        <f>L21+O21-P21</f>
      </c>
      <c r="R21" s="2011">
        <f>N21-Q21</f>
      </c>
      <c r="S21" s="2008">
        <f>MOV_REESTRUTURAÇÃO_CJ_E_FC!O18</f>
      </c>
      <c r="T21" s="2026" t="n">
        <v>2.0</v>
      </c>
      <c r="U21" s="2026" t="n">
        <v>2.0</v>
      </c>
      <c r="V21" s="2010">
        <f>Q21+T21-U21</f>
      </c>
      <c r="W21" s="2011">
        <f>S21-V21</f>
      </c>
      <c r="X21" s="2008">
        <f>MOV_REESTRUTURAÇÃO_CJ_E_FC!R18</f>
      </c>
      <c r="Y21" s="2026">
        <f>4-1</f>
      </c>
      <c r="Z21" s="2026" t="n">
        <v>8.0</v>
      </c>
      <c r="AA21" s="2010">
        <f>V21+Y21-Z21</f>
      </c>
      <c r="AB21" s="2011">
        <f>X21-AA21</f>
      </c>
      <c r="AC21" s="2008">
        <f>MOV_REESTRUTURAÇÃO_CJ_E_FC!U18</f>
      </c>
      <c r="AD21" s="2026" t="n">
        <v>2.0</v>
      </c>
      <c r="AE21" s="2026" t="n">
        <v>2.0</v>
      </c>
      <c r="AF21" s="2010">
        <f>AA21+AD21-AE21</f>
      </c>
      <c r="AG21" s="2011">
        <f>AC21-AF21</f>
      </c>
      <c r="AH21" s="2008">
        <f>MOV_REESTRUTURAÇÃO_CJ_E_FC!X18</f>
      </c>
      <c r="AI21" s="2026" t="n">
        <v>0.0</v>
      </c>
      <c r="AJ21" s="2026" t="n">
        <v>1.0</v>
      </c>
      <c r="AK21" s="2010">
        <f>AF21+AI21-AJ21</f>
      </c>
      <c r="AL21" s="2011">
        <f>AH21-AK21</f>
      </c>
      <c r="AM21" s="2008">
        <f>MOV_REESTRUTURAÇÃO_CJ_E_FC!AA18</f>
      </c>
      <c r="AN21" s="2059" t="n">
        <v>0.0</v>
      </c>
      <c r="AO21" s="2060" t="n">
        <v>0.0</v>
      </c>
      <c r="AP21" s="2010">
        <f>AK21+AN21-AO21</f>
      </c>
      <c r="AQ21" s="2011">
        <f>AM21-AP21</f>
      </c>
      <c r="AR21" s="2008">
        <f>MOV_REESTRUTURAÇÃO_CJ_E_FC!AD18</f>
      </c>
      <c r="AS21" s="2026" t="n">
        <v>0.0</v>
      </c>
      <c r="AT21" s="2026" t="n">
        <v>0.0</v>
      </c>
      <c r="AU21" s="2010">
        <f>AP21+AS21-AT21</f>
      </c>
      <c r="AV21" s="2011">
        <f>AR21-AU21</f>
      </c>
      <c r="AW21" s="2008">
        <f>MOV_REESTRUTURAÇÃO_CJ_E_FC!AG18</f>
      </c>
      <c r="AX21" s="2026" t="n">
        <v>0.0</v>
      </c>
      <c r="AY21" s="2026" t="n">
        <v>0.0</v>
      </c>
      <c r="AZ21" s="2010">
        <f>AU21+AX21-AY21</f>
      </c>
      <c r="BA21" s="2011">
        <f>AW21-AZ21</f>
      </c>
      <c r="BB21" s="2008">
        <f>MOV_REESTRUTURAÇÃO_CJ_E_FC!AJ18</f>
      </c>
      <c r="BC21" s="2026" t="n">
        <v>0.0</v>
      </c>
      <c r="BD21" s="2026" t="n">
        <v>0.0</v>
      </c>
      <c r="BE21" s="2010">
        <f>AZ21+BC21-BD21</f>
      </c>
      <c r="BF21" s="2011">
        <f>BB21-BE21</f>
      </c>
      <c r="BG21" s="2008">
        <f>MOV_REESTRUTURAÇÃO_CJ_E_FC!AM18</f>
      </c>
      <c r="BH21" s="2026" t="n">
        <v>0.0</v>
      </c>
      <c r="BI21" s="2026" t="n">
        <v>0.0</v>
      </c>
      <c r="BJ21" s="2010">
        <f>BE21+BH21-BI21</f>
      </c>
      <c r="BK21" s="2011">
        <f>BG21-BJ21</f>
      </c>
      <c r="BL21" s="2038">
        <f>BG21</f>
      </c>
      <c r="BM21" s="2013">
        <f>BJ21</f>
      </c>
      <c r="BN21" s="2013">
        <f>BK21</f>
      </c>
      <c r="BO21" s="2061" t="n">
        <v>0.0</v>
      </c>
      <c r="BP21" s="2004">
        <f>BM21+BN21</f>
      </c>
      <c r="BQ21" s="2005"/>
    </row>
    <row r="22" customHeight="true" ht="19.5">
      <c r="A22" s="2062" t="s">
        <v>138</v>
      </c>
      <c r="B22" s="2063" t="n">
        <v>6.0</v>
      </c>
      <c r="C22" s="2063" t="n">
        <v>6.0</v>
      </c>
      <c r="D22" s="2064">
        <f>MOV_REESTRUTURAÇÃO_CJ_E_FC!F19</f>
      </c>
      <c r="E22" s="2026" t="n">
        <v>0.0</v>
      </c>
      <c r="F22" s="2026" t="n">
        <v>0.0</v>
      </c>
      <c r="G22" s="2065">
        <f>C22+E22-F22</f>
      </c>
      <c r="H22" s="2066">
        <f>D22-G22</f>
      </c>
      <c r="I22" s="2064">
        <f>MOV_REESTRUTURAÇÃO_CJ_E_FC!I19</f>
      </c>
      <c r="J22" s="2026" t="n">
        <v>2.0</v>
      </c>
      <c r="K22" s="2026" t="n">
        <v>4.0</v>
      </c>
      <c r="L22" s="2065">
        <f>G22+J22-K22</f>
      </c>
      <c r="M22" s="2066">
        <f>I22-L22</f>
      </c>
      <c r="N22" s="2064">
        <f>MOV_REESTRUTURAÇÃO_CJ_E_FC!L19</f>
      </c>
      <c r="O22" s="2026" t="n">
        <v>1.0</v>
      </c>
      <c r="P22" s="2026" t="n">
        <v>1.0</v>
      </c>
      <c r="Q22" s="2065">
        <f>L22+O22-P22</f>
      </c>
      <c r="R22" s="2066">
        <f>N22-Q22</f>
      </c>
      <c r="S22" s="2064">
        <f>MOV_REESTRUTURAÇÃO_CJ_E_FC!O19</f>
      </c>
      <c r="T22" s="2026" t="n">
        <v>1.0</v>
      </c>
      <c r="U22" s="2026" t="n">
        <v>1.0</v>
      </c>
      <c r="V22" s="2065">
        <f>Q22+T22-U22</f>
      </c>
      <c r="W22" s="2066">
        <f>S22-V22</f>
      </c>
      <c r="X22" s="2064">
        <f>MOV_REESTRUTURAÇÃO_CJ_E_FC!R19</f>
      </c>
      <c r="Y22" s="2026" t="n">
        <v>3.0</v>
      </c>
      <c r="Z22" s="2026" t="n">
        <v>4.0</v>
      </c>
      <c r="AA22" s="2065">
        <f>V22+Y22-Z22</f>
      </c>
      <c r="AB22" s="2066">
        <f>X22-AA22</f>
      </c>
      <c r="AC22" s="2064">
        <f>MOV_REESTRUTURAÇÃO_CJ_E_FC!U19</f>
      </c>
      <c r="AD22" s="2026" t="n">
        <v>7.0</v>
      </c>
      <c r="AE22" s="2026" t="n">
        <v>4.0</v>
      </c>
      <c r="AF22" s="2065">
        <f>AA22+AD22-AE22</f>
      </c>
      <c r="AG22" s="2066">
        <f>AC22-AF22</f>
      </c>
      <c r="AH22" s="2064">
        <f>MOV_REESTRUTURAÇÃO_CJ_E_FC!X19</f>
      </c>
      <c r="AI22" s="2026" t="n">
        <v>1.0</v>
      </c>
      <c r="AJ22" s="2026" t="n">
        <v>2.0</v>
      </c>
      <c r="AK22" s="2065">
        <f>AF22+AI22-AJ22</f>
      </c>
      <c r="AL22" s="2066">
        <f>AH22-AK22</f>
      </c>
      <c r="AM22" s="2064">
        <f>MOV_REESTRUTURAÇÃO_CJ_E_FC!AA19</f>
      </c>
      <c r="AN22" s="2067" t="n">
        <v>1.0</v>
      </c>
      <c r="AO22" s="2068" t="n">
        <v>2.0</v>
      </c>
      <c r="AP22" s="2065">
        <f>AK22+AN22-AO22</f>
      </c>
      <c r="AQ22" s="2066">
        <f>AM22-AP22</f>
      </c>
      <c r="AR22" s="2064">
        <f>MOV_REESTRUTURAÇÃO_CJ_E_FC!AD19</f>
      </c>
      <c r="AS22" s="2026" t="n">
        <v>0.0</v>
      </c>
      <c r="AT22" s="2026" t="n">
        <v>0.0</v>
      </c>
      <c r="AU22" s="2065">
        <f>AP22+AS22-AT22</f>
      </c>
      <c r="AV22" s="2066">
        <f>AR22-AU22</f>
      </c>
      <c r="AW22" s="2064">
        <f>MOV_REESTRUTURAÇÃO_CJ_E_FC!AG19</f>
      </c>
      <c r="AX22" s="2026" t="n">
        <v>0.0</v>
      </c>
      <c r="AY22" s="2026" t="n">
        <v>0.0</v>
      </c>
      <c r="AZ22" s="2065">
        <f>AU22+AX22-AY22</f>
      </c>
      <c r="BA22" s="2066">
        <f>AW22-AZ22</f>
      </c>
      <c r="BB22" s="2064">
        <f>MOV_REESTRUTURAÇÃO_CJ_E_FC!AJ19</f>
      </c>
      <c r="BC22" s="2026" t="n">
        <v>0.0</v>
      </c>
      <c r="BD22" s="2026" t="n">
        <v>0.0</v>
      </c>
      <c r="BE22" s="2065">
        <f>AZ22+BC22-BD22</f>
      </c>
      <c r="BF22" s="2066">
        <f>BB22-BE22</f>
      </c>
      <c r="BG22" s="2064">
        <f>MOV_REESTRUTURAÇÃO_CJ_E_FC!AM19</f>
      </c>
      <c r="BH22" s="2026" t="n">
        <v>0.0</v>
      </c>
      <c r="BI22" s="2026" t="n">
        <v>0.0</v>
      </c>
      <c r="BJ22" s="2065">
        <f>BE22+BH22-BI22</f>
      </c>
      <c r="BK22" s="2066">
        <f>BG22-BJ22</f>
      </c>
      <c r="BL22" s="2012">
        <f>BG22</f>
      </c>
      <c r="BM22" s="2069">
        <f>BJ22</f>
      </c>
      <c r="BN22" s="2069">
        <f>BK22</f>
      </c>
      <c r="BO22" s="2070" t="n">
        <v>0.0</v>
      </c>
      <c r="BP22" s="2004">
        <f>BM22+BN22</f>
      </c>
      <c r="BQ22" s="2005"/>
    </row>
    <row r="23" customHeight="true" ht="24.75">
      <c r="A23" s="2071" t="s">
        <v>139</v>
      </c>
      <c r="B23" s="2072">
        <f>SUM(B10:B22)</f>
      </c>
      <c r="C23" s="2072">
        <f>SUM(C10:C22)</f>
      </c>
      <c r="D23" s="2072">
        <f>SUM(D10:D22)</f>
      </c>
      <c r="E23" s="2072">
        <f>SUM(E10:E22)</f>
      </c>
      <c r="F23" s="2072">
        <f>SUM(F10:F22)</f>
      </c>
      <c r="G23" s="2072">
        <f>SUM(G10:G22)</f>
      </c>
      <c r="H23" s="2072">
        <f>SUM(H10:H22)</f>
      </c>
      <c r="I23" s="2072">
        <f>SUM(I10:I22)</f>
      </c>
      <c r="J23" s="2072">
        <f>SUM(J10:J22)</f>
      </c>
      <c r="K23" s="2072">
        <f>SUM(K10:K22)</f>
      </c>
      <c r="L23" s="2072">
        <f>SUM(L10:L22)</f>
      </c>
      <c r="M23" s="2072">
        <f>SUM(M10:M22)</f>
      </c>
      <c r="N23" s="2072">
        <f>SUM(N10:N22)</f>
      </c>
      <c r="O23" s="2072">
        <f>SUM(O10:O22)</f>
      </c>
      <c r="P23" s="2072">
        <f>SUM(P10:P22)</f>
      </c>
      <c r="Q23" s="2072">
        <f>SUM(Q10:Q22)</f>
      </c>
      <c r="R23" s="2072">
        <f>SUM(R10:R22)</f>
      </c>
      <c r="S23" s="2072">
        <f>SUM(S10:S22)</f>
      </c>
      <c r="T23" s="2072">
        <f>SUM(T10:T22)</f>
      </c>
      <c r="U23" s="2072">
        <f>SUM(U10:U22)</f>
      </c>
      <c r="V23" s="2072">
        <f>SUM(V10:V22)</f>
      </c>
      <c r="W23" s="2072">
        <f>SUM(W10:W22)</f>
      </c>
      <c r="X23" s="2072">
        <f>SUM(X10:X22)</f>
      </c>
      <c r="Y23" s="2072">
        <f>SUM(Y10:Y22)</f>
      </c>
      <c r="Z23" s="2072">
        <f>SUM(Z10:Z22)</f>
      </c>
      <c r="AA23" s="2072">
        <f>SUM(AA10:AA22)</f>
      </c>
      <c r="AB23" s="2072">
        <f>SUM(AB10:AB22)</f>
      </c>
      <c r="AC23" s="2072">
        <f>SUM(AC10:AC22)</f>
      </c>
      <c r="AD23" s="2072">
        <f>SUM(AD10:AD22)</f>
      </c>
      <c r="AE23" s="2072">
        <f>SUM(AE10:AE22)</f>
      </c>
      <c r="AF23" s="2072">
        <f>SUM(AF10:AF22)</f>
      </c>
      <c r="AG23" s="2072">
        <f>SUM(AG10:AG22)</f>
      </c>
      <c r="AH23" s="2072">
        <f>SUM(AH10:AH22)</f>
      </c>
      <c r="AI23" s="2072">
        <f>SUM(AI10:AI22)</f>
      </c>
      <c r="AJ23" s="2072">
        <f>SUM(AJ10:AJ22)</f>
      </c>
      <c r="AK23" s="2072">
        <f>SUM(AK10:AK22)</f>
      </c>
      <c r="AL23" s="2072">
        <f>SUM(AL10:AL22)</f>
      </c>
      <c r="AM23" s="2072">
        <f>SUM(AM10:AM22)</f>
      </c>
      <c r="AN23" s="2072">
        <f>SUM(AN10:AN22)</f>
      </c>
      <c r="AO23" s="2072">
        <f>SUM(AO10:AO22)</f>
      </c>
      <c r="AP23" s="2072">
        <f>SUM(AP10:AP22)</f>
      </c>
      <c r="AQ23" s="2072">
        <f>SUM(AQ10:AQ22)</f>
      </c>
      <c r="AR23" s="2072">
        <f>SUM(AR10:AR22)</f>
      </c>
      <c r="AS23" s="2072">
        <f>SUM(AS10:AS22)</f>
      </c>
      <c r="AT23" s="2072">
        <f>SUM(AT10:AT22)</f>
      </c>
      <c r="AU23" s="2072">
        <f>SUM(AU10:AU22)</f>
      </c>
      <c r="AV23" s="2072">
        <f>SUM(AV10:AV22)</f>
      </c>
      <c r="AW23" s="2072">
        <f>SUM(AW10:AW22)</f>
      </c>
      <c r="AX23" s="2072">
        <f>SUM(AX10:AX22)</f>
      </c>
      <c r="AY23" s="2072">
        <f>SUM(AY10:AY22)</f>
      </c>
      <c r="AZ23" s="2072">
        <f>SUM(AZ10:AZ22)</f>
      </c>
      <c r="BA23" s="2072">
        <f>SUM(BA10:BA22)</f>
      </c>
      <c r="BB23" s="2072">
        <f>SUM(BB10:BB22)</f>
      </c>
      <c r="BC23" s="2072">
        <f>SUM(BC10:BC22)</f>
      </c>
      <c r="BD23" s="2072">
        <f>SUM(BD10:BD22)</f>
      </c>
      <c r="BE23" s="2072">
        <f>SUM(BE10:BE22)</f>
      </c>
      <c r="BF23" s="2072">
        <f>SUM(BF10:BF22)</f>
      </c>
      <c r="BG23" s="2072">
        <f>SUM(BG10:BG22)</f>
      </c>
      <c r="BH23" s="2072">
        <f>SUM(BH10:BH22)</f>
      </c>
      <c r="BI23" s="2072">
        <f>SUM(BI10:BI22)</f>
      </c>
      <c r="BJ23" s="2072">
        <f>SUM(BJ10:BJ22)</f>
      </c>
      <c r="BK23" s="2072">
        <f>SUM(BK10:BK22)</f>
      </c>
      <c r="BL23" s="2072">
        <f>SUM(BL10:BL22)</f>
      </c>
      <c r="BM23" s="2072">
        <f>SUM(BM10:BM22)</f>
      </c>
      <c r="BN23" s="2072">
        <f>SUM(BN10:BN22)</f>
      </c>
      <c r="BO23" s="2072">
        <f>SUM(BO10:BO22)</f>
      </c>
      <c r="BP23" s="2073">
        <f>SUM(BP10:BP22)</f>
      </c>
      <c r="BQ23" s="2005"/>
    </row>
    <row r="24" customHeight="true" ht="24.75">
      <c r="A24" s="2074" t="s">
        <v>140</v>
      </c>
      <c r="B24" s="2075"/>
      <c r="C24" s="2075"/>
      <c r="D24" s="2075"/>
      <c r="E24" s="2075"/>
      <c r="F24" s="2075"/>
      <c r="G24" s="2075"/>
      <c r="H24" s="2075"/>
      <c r="I24" s="2075"/>
      <c r="J24" s="2075"/>
      <c r="K24" s="2075"/>
      <c r="L24" s="2075"/>
      <c r="M24" s="2075"/>
      <c r="N24" s="2075"/>
      <c r="O24" s="2075"/>
      <c r="P24" s="2075"/>
      <c r="Q24" s="2075"/>
      <c r="R24" s="2075"/>
      <c r="S24" s="2075"/>
      <c r="T24" s="2075"/>
      <c r="U24" s="2075"/>
      <c r="V24" s="2075"/>
      <c r="W24" s="2075"/>
      <c r="X24" s="2075"/>
      <c r="Y24" s="2075"/>
      <c r="Z24" s="2075"/>
      <c r="AA24" s="2075"/>
      <c r="AB24" s="2075"/>
      <c r="AC24" s="2075"/>
      <c r="AD24" s="2075"/>
      <c r="AE24" s="2075"/>
      <c r="AF24" s="2075"/>
      <c r="AG24" s="2075"/>
      <c r="AH24" s="2075"/>
      <c r="AI24" s="2075"/>
      <c r="AJ24" s="2075"/>
      <c r="AK24" s="2075"/>
      <c r="AL24" s="2075"/>
      <c r="AM24" s="2075"/>
      <c r="AN24" s="2075"/>
      <c r="AO24" s="2075"/>
      <c r="AP24" s="2075"/>
      <c r="AQ24" s="2075"/>
      <c r="AR24" s="2075"/>
      <c r="AS24" s="2075"/>
      <c r="AT24" s="2075"/>
      <c r="AU24" s="2075"/>
      <c r="AV24" s="2075"/>
      <c r="AW24" s="2075"/>
      <c r="AX24" s="2075"/>
      <c r="AY24" s="2075"/>
      <c r="AZ24" s="2075"/>
      <c r="BA24" s="2075"/>
      <c r="BB24" s="2075"/>
      <c r="BC24" s="2075"/>
      <c r="BD24" s="2075"/>
      <c r="BE24" s="2075"/>
      <c r="BF24" s="2075"/>
      <c r="BG24" s="2075"/>
      <c r="BH24" s="2075"/>
      <c r="BI24" s="2075"/>
      <c r="BJ24" s="2075"/>
      <c r="BK24" s="2075"/>
      <c r="BL24" s="2076"/>
      <c r="BM24" s="2076"/>
      <c r="BN24" s="2076"/>
      <c r="BO24" s="2077"/>
      <c r="BP24" s="2078"/>
      <c r="BQ24" s="2005"/>
    </row>
    <row r="25" customHeight="true" ht="19.5">
      <c r="A25" s="2079" t="s">
        <v>126</v>
      </c>
      <c r="B25" s="1996" t="n">
        <v>135.0</v>
      </c>
      <c r="C25" s="1996" t="n">
        <v>133.0</v>
      </c>
      <c r="D25" s="1997">
        <f>B25</f>
      </c>
      <c r="E25" s="1998">
        <f>MOV_PROVIMENTO_E_VACANCIA!D67+MOV_REDISTRIBUIÇÃO!H73</f>
      </c>
      <c r="F25" s="1998">
        <f>MOV_PROVIMENTO_E_VACANCIA!F67+MOV_REDISTRIBUIÇÃO!J73</f>
      </c>
      <c r="G25" s="1999">
        <f>C25+E25-F25</f>
      </c>
      <c r="H25" s="2000">
        <f>D25-G25</f>
      </c>
      <c r="I25" s="1997">
        <f>D25</f>
      </c>
      <c r="J25" s="1998">
        <f>MOV_PROVIMENTO_E_VACANCIA!H67+MOV_REDISTRIBUIÇÃO!L73</f>
      </c>
      <c r="K25" s="1998">
        <f>MOV_PROVIMENTO_E_VACANCIA!J67+MOV_REDISTRIBUIÇÃO!N73</f>
      </c>
      <c r="L25" s="1999">
        <f>G25+J25-K25</f>
      </c>
      <c r="M25" s="2000">
        <f>I25-L25</f>
      </c>
      <c r="N25" s="1997">
        <f>I25</f>
      </c>
      <c r="O25" s="1998">
        <f>MOV_PROVIMENTO_E_VACANCIA!L67+MOV_REDISTRIBUIÇÃO!P73</f>
      </c>
      <c r="P25" s="1998">
        <f>MOV_PROVIMENTO_E_VACANCIA!N67+MOV_REDISTRIBUIÇÃO!R73</f>
      </c>
      <c r="Q25" s="1999">
        <f>L25+O25-P25</f>
      </c>
      <c r="R25" s="2000">
        <f>N25-Q25</f>
      </c>
      <c r="S25" s="1997">
        <f>N25</f>
      </c>
      <c r="T25" s="1998">
        <f>MOV_PROVIMENTO_E_VACANCIA!P67+MOV_REDISTRIBUIÇÃO!T73</f>
      </c>
      <c r="U25" s="1998">
        <f>MOV_PROVIMENTO_E_VACANCIA!R67+MOV_REDISTRIBUIÇÃO!V73</f>
      </c>
      <c r="V25" s="1999">
        <f>Q25+T25-U25</f>
      </c>
      <c r="W25" s="2000">
        <f>S25-V25</f>
      </c>
      <c r="X25" s="1997">
        <f>S25</f>
      </c>
      <c r="Y25" s="1998">
        <f>MOV_PROVIMENTO_E_VACANCIA!T67+MOV_REDISTRIBUIÇÃO!X73</f>
      </c>
      <c r="Z25" s="1998">
        <f>MOV_PROVIMENTO_E_VACANCIA!V67+MOV_REDISTRIBUIÇÃO!Z73</f>
      </c>
      <c r="AA25" s="1999">
        <f>V25+Y25-Z25</f>
      </c>
      <c r="AB25" s="2000">
        <f>X25-AA25</f>
      </c>
      <c r="AC25" s="1997">
        <f>X25</f>
      </c>
      <c r="AD25" s="1998">
        <f>MOV_PROVIMENTO_E_VACANCIA!X67+MOV_REDISTRIBUIÇÃO!AB73</f>
      </c>
      <c r="AE25" s="1998">
        <f>MOV_PROVIMENTO_E_VACANCIA!Z67+MOV_REDISTRIBUIÇÃO!AD73</f>
      </c>
      <c r="AF25" s="1999">
        <f>AA25+AD25-AE25</f>
      </c>
      <c r="AG25" s="2000">
        <f>AC25-AF25</f>
      </c>
      <c r="AH25" s="1997">
        <f>AC25</f>
      </c>
      <c r="AI25" s="1998">
        <f>MOV_PROVIMENTO_E_VACANCIA!AB67+MOV_REDISTRIBUIÇÃO!AF73</f>
      </c>
      <c r="AJ25" s="1998">
        <f>MOV_PROVIMENTO_E_VACANCIA!AD67+MOV_REDISTRIBUIÇÃO!AH73</f>
      </c>
      <c r="AK25" s="1999">
        <f>AF25+AI25-AJ25</f>
      </c>
      <c r="AL25" s="2000">
        <f>AH25-AK25</f>
      </c>
      <c r="AM25" s="1997">
        <f>AH25</f>
      </c>
      <c r="AN25" s="1998">
        <f>MOV_PROVIMENTO_E_VACANCIA!AF67+MOV_REDISTRIBUIÇÃO!AJ73</f>
      </c>
      <c r="AO25" s="1998">
        <f>MOV_PROVIMENTO_E_VACANCIA!AH67+MOV_REDISTRIBUIÇÃO!AL73</f>
      </c>
      <c r="AP25" s="1999">
        <f>AK25+AN25-AO25</f>
      </c>
      <c r="AQ25" s="2000">
        <f>AM25-AP25</f>
      </c>
      <c r="AR25" s="1997">
        <f>AM25</f>
      </c>
      <c r="AS25" s="1998">
        <f>MOV_PROVIMENTO_E_VACANCIA!AJ67+MOV_REDISTRIBUIÇÃO!AN73</f>
      </c>
      <c r="AT25" s="1998">
        <f>MOV_PROVIMENTO_E_VACANCIA!AL67+MOV_REDISTRIBUIÇÃO!AP73</f>
      </c>
      <c r="AU25" s="1999">
        <f>AP25+AS25-AT25</f>
      </c>
      <c r="AV25" s="2000">
        <f>AR25-AU25</f>
      </c>
      <c r="AW25" s="1997">
        <f>AR25</f>
      </c>
      <c r="AX25" s="1998">
        <f>MOV_PROVIMENTO_E_VACANCIA!AN67+MOV_REDISTRIBUIÇÃO!AR73</f>
      </c>
      <c r="AY25" s="1998">
        <f>MOV_PROVIMENTO_E_VACANCIA!AP67+MOV_REDISTRIBUIÇÃO!AT73</f>
      </c>
      <c r="AZ25" s="1999">
        <f>AU25+AX25-AY25</f>
      </c>
      <c r="BA25" s="2000">
        <f>AW25-AZ25</f>
      </c>
      <c r="BB25" s="1997">
        <f>AW25</f>
      </c>
      <c r="BC25" s="1998">
        <f>MOV_PROVIMENTO_E_VACANCIA!AR67+MOV_REDISTRIBUIÇÃO!AV73</f>
      </c>
      <c r="BD25" s="1998">
        <f>MOV_PROVIMENTO_E_VACANCIA!AT67+MOV_REDISTRIBUIÇÃO!AX73</f>
      </c>
      <c r="BE25" s="1999">
        <f>AZ25+BC25-BD25</f>
      </c>
      <c r="BF25" s="2000">
        <f>BB25-BE25</f>
      </c>
      <c r="BG25" s="1997">
        <f>BB25</f>
      </c>
      <c r="BH25" s="1998">
        <f>MOV_PROVIMENTO_E_VACANCIA!AV67+MOV_REDISTRIBUIÇÃO!AZ73</f>
      </c>
      <c r="BI25" s="1998">
        <f>MOV_PROVIMENTO_E_VACANCIA!AX67+MOV_REDISTRIBUIÇÃO!BB73</f>
      </c>
      <c r="BJ25" s="1999">
        <f>BE25+BH25-BI25</f>
      </c>
      <c r="BK25" s="2000">
        <f>BG25-BJ25</f>
      </c>
      <c r="BL25" s="2001">
        <f>BG25</f>
      </c>
      <c r="BM25" s="2002">
        <f>BJ25</f>
      </c>
      <c r="BN25" s="2002">
        <f>BK25</f>
      </c>
      <c r="BO25" s="2080" t="n">
        <v>0.0</v>
      </c>
      <c r="BP25" s="2081">
        <f>BM25+BN25</f>
      </c>
      <c r="BQ25" s="2005"/>
    </row>
    <row r="26" customHeight="true" ht="19.5">
      <c r="A26" s="2015" t="s">
        <v>127</v>
      </c>
      <c r="B26" s="2016" t="n">
        <v>141.0</v>
      </c>
      <c r="C26" s="2016" t="n">
        <v>137.0</v>
      </c>
      <c r="D26" s="2017">
        <f>B26</f>
      </c>
      <c r="E26" s="2018">
        <f>MOV_PROVIMENTO_E_VACANCIA!D81+MOV_REDISTRIBUIÇÃO!H89</f>
      </c>
      <c r="F26" s="2018">
        <f>MOV_PROVIMENTO_E_VACANCIA!F81+MOV_REDISTRIBUIÇÃO!J89</f>
      </c>
      <c r="G26" s="2019">
        <f>C26+E26-F26</f>
      </c>
      <c r="H26" s="2020">
        <f>D26-G26</f>
      </c>
      <c r="I26" s="2017">
        <f>D26</f>
      </c>
      <c r="J26" s="2018">
        <f>MOV_PROVIMENTO_E_VACANCIA!H81+MOV_REDISTRIBUIÇÃO!L89</f>
      </c>
      <c r="K26" s="2018">
        <f>MOV_PROVIMENTO_E_VACANCIA!J81+MOV_REDISTRIBUIÇÃO!N89</f>
      </c>
      <c r="L26" s="2019">
        <f>G26+J26-K26</f>
      </c>
      <c r="M26" s="2020">
        <f>I26-L26</f>
      </c>
      <c r="N26" s="2017">
        <f>I26</f>
      </c>
      <c r="O26" s="2018">
        <f>MOV_PROVIMENTO_E_VACANCIA!L81+MOV_REDISTRIBUIÇÃO!P89</f>
      </c>
      <c r="P26" s="2018">
        <f>MOV_PROVIMENTO_E_VACANCIA!N81+MOV_REDISTRIBUIÇÃO!R89</f>
      </c>
      <c r="Q26" s="2019">
        <f>L26+O26-P26</f>
      </c>
      <c r="R26" s="2020">
        <f>N26-Q26</f>
      </c>
      <c r="S26" s="2017">
        <f>N26</f>
      </c>
      <c r="T26" s="2018">
        <f>MOV_PROVIMENTO_E_VACANCIA!P81+MOV_REDISTRIBUIÇÃO!T89</f>
      </c>
      <c r="U26" s="2018">
        <f>MOV_PROVIMENTO_E_VACANCIA!R81+MOV_REDISTRIBUIÇÃO!V89</f>
      </c>
      <c r="V26" s="2019">
        <f>Q26+T26-U26</f>
      </c>
      <c r="W26" s="2020">
        <f>S26-V26</f>
      </c>
      <c r="X26" s="2017">
        <f>S26</f>
      </c>
      <c r="Y26" s="2018">
        <f>MOV_PROVIMENTO_E_VACANCIA!T81+MOV_REDISTRIBUIÇÃO!X89</f>
      </c>
      <c r="Z26" s="2018">
        <f>MOV_PROVIMENTO_E_VACANCIA!V81+MOV_REDISTRIBUIÇÃO!Z89</f>
      </c>
      <c r="AA26" s="2019">
        <f>V26+Y26-Z26</f>
      </c>
      <c r="AB26" s="2020">
        <f>X26-AA26</f>
      </c>
      <c r="AC26" s="2017">
        <f>X26</f>
      </c>
      <c r="AD26" s="2018">
        <f>MOV_PROVIMENTO_E_VACANCIA!X81+MOV_REDISTRIBUIÇÃO!AB89</f>
      </c>
      <c r="AE26" s="2018">
        <f>MOV_PROVIMENTO_E_VACANCIA!Z81+MOV_REDISTRIBUIÇÃO!AD89</f>
      </c>
      <c r="AF26" s="2019">
        <f>AA26+AD26-AE26</f>
      </c>
      <c r="AG26" s="2020">
        <f>AC26-AF26</f>
      </c>
      <c r="AH26" s="2017">
        <f>AC26</f>
      </c>
      <c r="AI26" s="2018">
        <f>MOV_PROVIMENTO_E_VACANCIA!AB81+MOV_REDISTRIBUIÇÃO!AF89</f>
      </c>
      <c r="AJ26" s="2018">
        <f>MOV_PROVIMENTO_E_VACANCIA!AD81+MOV_REDISTRIBUIÇÃO!AH89</f>
      </c>
      <c r="AK26" s="2019">
        <f>AF26+AI26-AJ26</f>
      </c>
      <c r="AL26" s="2020">
        <f>AH26-AK26</f>
      </c>
      <c r="AM26" s="2017">
        <f>AH26</f>
      </c>
      <c r="AN26" s="2018">
        <f>MOV_PROVIMENTO_E_VACANCIA!AF81+MOV_REDISTRIBUIÇÃO!AJ89</f>
      </c>
      <c r="AO26" s="2018">
        <f>MOV_PROVIMENTO_E_VACANCIA!AH81+MOV_REDISTRIBUIÇÃO!AL89</f>
      </c>
      <c r="AP26" s="2019">
        <f>AK26+AN26-AO26</f>
      </c>
      <c r="AQ26" s="2020">
        <f>AM26-AP26</f>
      </c>
      <c r="AR26" s="2017">
        <f>AM26</f>
      </c>
      <c r="AS26" s="2018">
        <f>MOV_PROVIMENTO_E_VACANCIA!AJ81+MOV_REDISTRIBUIÇÃO!AN89</f>
      </c>
      <c r="AT26" s="2018">
        <f>MOV_PROVIMENTO_E_VACANCIA!AL81+MOV_REDISTRIBUIÇÃO!AP89</f>
      </c>
      <c r="AU26" s="2019">
        <f>AP26+AS26-AT26</f>
      </c>
      <c r="AV26" s="2020">
        <f>AR26-AU26</f>
      </c>
      <c r="AW26" s="2017">
        <f>AR26</f>
      </c>
      <c r="AX26" s="2018">
        <f>MOV_PROVIMENTO_E_VACANCIA!AN81+MOV_REDISTRIBUIÇÃO!AR89</f>
      </c>
      <c r="AY26" s="2018">
        <f>MOV_PROVIMENTO_E_VACANCIA!AP81+MOV_REDISTRIBUIÇÃO!AT89</f>
      </c>
      <c r="AZ26" s="2019">
        <f>AU26+AX26-AY26</f>
      </c>
      <c r="BA26" s="2020">
        <f>AW26-AZ26</f>
      </c>
      <c r="BB26" s="2017">
        <f>AW26</f>
      </c>
      <c r="BC26" s="2018">
        <f>MOV_PROVIMENTO_E_VACANCIA!AR81+MOV_REDISTRIBUIÇÃO!AV89</f>
      </c>
      <c r="BD26" s="2018">
        <f>MOV_PROVIMENTO_E_VACANCIA!AT81+MOV_REDISTRIBUIÇÃO!AX89</f>
      </c>
      <c r="BE26" s="2019">
        <f>AZ26+BC26-BD26</f>
      </c>
      <c r="BF26" s="2020">
        <f>BB26-BE26</f>
      </c>
      <c r="BG26" s="2017">
        <f>BB26</f>
      </c>
      <c r="BH26" s="2018">
        <f>MOV_PROVIMENTO_E_VACANCIA!AV81+MOV_REDISTRIBUIÇÃO!AZ89</f>
      </c>
      <c r="BI26" s="2018">
        <f>MOV_PROVIMENTO_E_VACANCIA!AX81+MOV_REDISTRIBUIÇÃO!BB89</f>
      </c>
      <c r="BJ26" s="2019">
        <f>BE26+BH26-BI26</f>
      </c>
      <c r="BK26" s="2020">
        <f>BG26-BJ26</f>
      </c>
      <c r="BL26" s="2021">
        <f>BG26</f>
      </c>
      <c r="BM26" s="2022">
        <f>BJ26</f>
      </c>
      <c r="BN26" s="2022">
        <f>BK26</f>
      </c>
      <c r="BO26" s="2082" t="n">
        <v>0.0</v>
      </c>
      <c r="BP26" s="2083">
        <f>BM26+BN26</f>
      </c>
      <c r="BQ26" s="2005"/>
    </row>
    <row r="27" customHeight="true" ht="19.5">
      <c r="A27" s="1995" t="s">
        <v>129</v>
      </c>
      <c r="B27" s="1996" t="n">
        <v>0.0</v>
      </c>
      <c r="C27" s="1996" t="n">
        <v>0.0</v>
      </c>
      <c r="D27" s="2025">
        <f>MOV_REESTRUTURAÇÃO_CJ_E_FC!F22</f>
      </c>
      <c r="E27" s="2026" t="n">
        <v>0.0</v>
      </c>
      <c r="F27" s="2026" t="n">
        <v>0.0</v>
      </c>
      <c r="G27" s="2027">
        <f>C27+E27-F27</f>
      </c>
      <c r="H27" s="2028">
        <f>D27-G27</f>
      </c>
      <c r="I27" s="2025">
        <f>MOV_REESTRUTURAÇÃO_CJ_E_FC!I22</f>
      </c>
      <c r="J27" s="2026" t="n">
        <v>0.0</v>
      </c>
      <c r="K27" s="2026" t="n">
        <v>0.0</v>
      </c>
      <c r="L27" s="2027">
        <f>G27+J27-K27</f>
      </c>
      <c r="M27" s="2028">
        <f>I27-L27</f>
      </c>
      <c r="N27" s="2025">
        <f>MOV_REESTRUTURAÇÃO_CJ_E_FC!L22</f>
      </c>
      <c r="O27" s="2026" t="n">
        <v>0.0</v>
      </c>
      <c r="P27" s="2026" t="n">
        <v>0.0</v>
      </c>
      <c r="Q27" s="2027">
        <f>L27+O27-P27</f>
      </c>
      <c r="R27" s="2028">
        <f>N27-Q27</f>
      </c>
      <c r="S27" s="2025">
        <f>MOV_REESTRUTURAÇÃO_CJ_E_FC!O22</f>
      </c>
      <c r="T27" s="2026" t="n">
        <v>0.0</v>
      </c>
      <c r="U27" s="2026" t="n">
        <v>0.0</v>
      </c>
      <c r="V27" s="2027">
        <f>Q27+T27-U27</f>
      </c>
      <c r="W27" s="2028">
        <f>S27-V27</f>
      </c>
      <c r="X27" s="2025">
        <f>MOV_REESTRUTURAÇÃO_CJ_E_FC!R22</f>
      </c>
      <c r="Y27" s="2026" t="n">
        <v>0.0</v>
      </c>
      <c r="Z27" s="2026" t="n">
        <v>0.0</v>
      </c>
      <c r="AA27" s="2027">
        <f>V27+Y27-Z27</f>
      </c>
      <c r="AB27" s="2028">
        <f>X27-AA27</f>
      </c>
      <c r="AC27" s="2025">
        <f>MOV_REESTRUTURAÇÃO_CJ_E_FC!U22</f>
      </c>
      <c r="AD27" s="2026" t="n">
        <v>0.0</v>
      </c>
      <c r="AE27" s="2026" t="n">
        <v>0.0</v>
      </c>
      <c r="AF27" s="2027">
        <f>AA27+AD27-AE27</f>
      </c>
      <c r="AG27" s="2028">
        <f>AC27-AF27</f>
      </c>
      <c r="AH27" s="2025">
        <f>MOV_REESTRUTURAÇÃO_CJ_E_FC!X22</f>
      </c>
      <c r="AI27" s="2026" t="n">
        <v>0.0</v>
      </c>
      <c r="AJ27" s="2026" t="n">
        <v>0.0</v>
      </c>
      <c r="AK27" s="2027">
        <f>AF27+AI27-AJ27</f>
      </c>
      <c r="AL27" s="2028">
        <f>AH27-AK27</f>
      </c>
      <c r="AM27" s="2025">
        <f>MOV_REESTRUTURAÇÃO_CJ_E_FC!AA22</f>
      </c>
      <c r="AN27" s="2084" t="n">
        <v>0.0</v>
      </c>
      <c r="AO27" s="2085" t="n">
        <v>0.0</v>
      </c>
      <c r="AP27" s="2027">
        <f>AK27+AN27-AO27</f>
      </c>
      <c r="AQ27" s="2028">
        <f>AM27-AP27</f>
      </c>
      <c r="AR27" s="2025">
        <f>MOV_REESTRUTURAÇÃO_CJ_E_FC!AD22</f>
      </c>
      <c r="AS27" s="2026" t="n">
        <v>0.0</v>
      </c>
      <c r="AT27" s="2026" t="n">
        <v>0.0</v>
      </c>
      <c r="AU27" s="2027">
        <f>AP27+AS27-AT27</f>
      </c>
      <c r="AV27" s="2028">
        <f>AR27-AU27</f>
      </c>
      <c r="AW27" s="2025">
        <f>MOV_REESTRUTURAÇÃO_CJ_E_FC!AG22</f>
      </c>
      <c r="AX27" s="2026" t="n">
        <v>0.0</v>
      </c>
      <c r="AY27" s="2026" t="n">
        <v>0.0</v>
      </c>
      <c r="AZ27" s="2027">
        <f>AU27+AX27-AY27</f>
      </c>
      <c r="BA27" s="2028">
        <f>AW27-AZ27</f>
      </c>
      <c r="BB27" s="2025">
        <f>MOV_REESTRUTURAÇÃO_CJ_E_FC!AJ22</f>
      </c>
      <c r="BC27" s="2026" t="n">
        <v>0.0</v>
      </c>
      <c r="BD27" s="2026" t="n">
        <v>0.0</v>
      </c>
      <c r="BE27" s="2027">
        <f>AZ27+BC27-BD27</f>
      </c>
      <c r="BF27" s="2028">
        <f>BB27-BE27</f>
      </c>
      <c r="BG27" s="2025">
        <f>MOV_REESTRUTURAÇÃO_CJ_E_FC!AM22</f>
      </c>
      <c r="BH27" s="2026" t="n">
        <v>0.0</v>
      </c>
      <c r="BI27" s="2026" t="n">
        <v>0.0</v>
      </c>
      <c r="BJ27" s="2027">
        <f>BE27+BH27-BI27</f>
      </c>
      <c r="BK27" s="2028">
        <f>BG27-BJ27</f>
      </c>
      <c r="BL27" s="2031">
        <f>BG27</f>
      </c>
      <c r="BM27" s="2032">
        <f>BJ27</f>
      </c>
      <c r="BN27" s="2033">
        <f>BK27</f>
      </c>
      <c r="BO27" s="2086" t="n">
        <v>0.0</v>
      </c>
      <c r="BP27" s="2035">
        <f>BM27+BN27</f>
      </c>
      <c r="BQ27" s="2005"/>
    </row>
    <row r="28" customHeight="true" ht="19.5">
      <c r="A28" s="2006" t="s">
        <v>130</v>
      </c>
      <c r="B28" s="2007" t="n">
        <v>6.0</v>
      </c>
      <c r="C28" s="2007" t="n">
        <v>6.0</v>
      </c>
      <c r="D28" s="2008">
        <f>MOV_REESTRUTURAÇÃO_CJ_E_FC!F23</f>
      </c>
      <c r="E28" s="2026" t="n">
        <v>0.0</v>
      </c>
      <c r="F28" s="2026" t="n">
        <v>0.0</v>
      </c>
      <c r="G28" s="2010">
        <f>C28+E28-F28</f>
      </c>
      <c r="H28" s="2011">
        <f>D28-G28</f>
      </c>
      <c r="I28" s="2008">
        <f>MOV_REESTRUTURAÇÃO_CJ_E_FC!I23</f>
      </c>
      <c r="J28" s="2026" t="n">
        <v>0.0</v>
      </c>
      <c r="K28" s="2026" t="n">
        <v>0.0</v>
      </c>
      <c r="L28" s="2010">
        <f>G28+J28-K28</f>
      </c>
      <c r="M28" s="2011">
        <f>I28-L28</f>
      </c>
      <c r="N28" s="2008">
        <f>MOV_REESTRUTURAÇÃO_CJ_E_FC!L23</f>
      </c>
      <c r="O28" s="2026" t="n">
        <v>0.0</v>
      </c>
      <c r="P28" s="2026" t="n">
        <v>0.0</v>
      </c>
      <c r="Q28" s="2010">
        <f>L28+O28-P28</f>
      </c>
      <c r="R28" s="2011">
        <f>N28-Q28</f>
      </c>
      <c r="S28" s="2008">
        <f>MOV_REESTRUTURAÇÃO_CJ_E_FC!O23</f>
      </c>
      <c r="T28" s="2026" t="n">
        <v>0.0</v>
      </c>
      <c r="U28" s="2026" t="n">
        <v>0.0</v>
      </c>
      <c r="V28" s="2010">
        <f>Q28+T28-U28</f>
      </c>
      <c r="W28" s="2011">
        <f>S28-V28</f>
      </c>
      <c r="X28" s="2008">
        <f>MOV_REESTRUTURAÇÃO_CJ_E_FC!R23</f>
      </c>
      <c r="Y28" s="2026" t="n">
        <v>1.0</v>
      </c>
      <c r="Z28" s="2026" t="n">
        <v>1.0</v>
      </c>
      <c r="AA28" s="2010">
        <f>V28+Y28-Z28</f>
      </c>
      <c r="AB28" s="2011">
        <f>X28-AA28</f>
      </c>
      <c r="AC28" s="2008">
        <f>MOV_REESTRUTURAÇÃO_CJ_E_FC!U23</f>
      </c>
      <c r="AD28" s="2026" t="n">
        <v>0.0</v>
      </c>
      <c r="AE28" s="2026" t="n">
        <v>0.0</v>
      </c>
      <c r="AF28" s="2010">
        <f>AA28+AD28-AE28</f>
      </c>
      <c r="AG28" s="2011">
        <f>AC28-AF28</f>
      </c>
      <c r="AH28" s="2008">
        <f>MOV_REESTRUTURAÇÃO_CJ_E_FC!X23</f>
      </c>
      <c r="AI28" s="2026" t="n">
        <v>0.0</v>
      </c>
      <c r="AJ28" s="2026" t="n">
        <v>0.0</v>
      </c>
      <c r="AK28" s="2010">
        <f>AF28+AI28-AJ28</f>
      </c>
      <c r="AL28" s="2011">
        <f>AH28-AK28</f>
      </c>
      <c r="AM28" s="2008">
        <f>MOV_REESTRUTURAÇÃO_CJ_E_FC!AA23</f>
      </c>
      <c r="AN28" s="2087" t="n">
        <v>1.0</v>
      </c>
      <c r="AO28" s="2088" t="n">
        <v>0.0</v>
      </c>
      <c r="AP28" s="2010">
        <f>AK28+AN28-AO28</f>
      </c>
      <c r="AQ28" s="2011">
        <f>AM28-AP28</f>
      </c>
      <c r="AR28" s="2008">
        <f>MOV_REESTRUTURAÇÃO_CJ_E_FC!AD23</f>
      </c>
      <c r="AS28" s="2026" t="n">
        <v>0.0</v>
      </c>
      <c r="AT28" s="2026" t="n">
        <v>0.0</v>
      </c>
      <c r="AU28" s="2010">
        <f>AP28+AS28-AT28</f>
      </c>
      <c r="AV28" s="2011">
        <f>AR28-AU28</f>
      </c>
      <c r="AW28" s="2008">
        <f>MOV_REESTRUTURAÇÃO_CJ_E_FC!AG23</f>
      </c>
      <c r="AX28" s="2026" t="n">
        <v>0.0</v>
      </c>
      <c r="AY28" s="2026" t="n">
        <v>0.0</v>
      </c>
      <c r="AZ28" s="2010">
        <f>AU28+AX28-AY28</f>
      </c>
      <c r="BA28" s="2011">
        <f>AW28-AZ28</f>
      </c>
      <c r="BB28" s="2008">
        <f>MOV_REESTRUTURAÇÃO_CJ_E_FC!AJ23</f>
      </c>
      <c r="BC28" s="2026" t="n">
        <v>0.0</v>
      </c>
      <c r="BD28" s="2026" t="n">
        <v>0.0</v>
      </c>
      <c r="BE28" s="2010">
        <f>AZ28+BC28-BD28</f>
      </c>
      <c r="BF28" s="2011">
        <f>BB28-BE28</f>
      </c>
      <c r="BG28" s="2008">
        <f>MOV_REESTRUTURAÇÃO_CJ_E_FC!AM23</f>
      </c>
      <c r="BH28" s="2026" t="n">
        <v>0.0</v>
      </c>
      <c r="BI28" s="2026" t="n">
        <v>0.0</v>
      </c>
      <c r="BJ28" s="2010">
        <f>BE28+BH28-BI28</f>
      </c>
      <c r="BK28" s="2011">
        <f>BG28-BJ28</f>
      </c>
      <c r="BL28" s="2038">
        <f>BG28</f>
      </c>
      <c r="BM28" s="2013">
        <f>BJ28</f>
      </c>
      <c r="BN28" s="2013">
        <f>BK28</f>
      </c>
      <c r="BO28" s="2089" t="n">
        <v>0.0</v>
      </c>
      <c r="BP28" s="2004">
        <f>BM28+BN28</f>
      </c>
      <c r="BQ28" s="2005"/>
    </row>
    <row r="29" customHeight="true" ht="19.5">
      <c r="A29" s="2006" t="s">
        <v>131</v>
      </c>
      <c r="B29" s="2007" t="n">
        <v>15.0</v>
      </c>
      <c r="C29" s="2007" t="n">
        <v>15.0</v>
      </c>
      <c r="D29" s="2008">
        <f>MOV_REESTRUTURAÇÃO_CJ_E_FC!F24</f>
      </c>
      <c r="E29" s="2026" t="n">
        <v>0.0</v>
      </c>
      <c r="F29" s="2026" t="n">
        <v>0.0</v>
      </c>
      <c r="G29" s="2010">
        <f>C29+E29-F29</f>
      </c>
      <c r="H29" s="2011">
        <f>D29-G29</f>
      </c>
      <c r="I29" s="2008">
        <f>MOV_REESTRUTURAÇÃO_CJ_E_FC!I24</f>
      </c>
      <c r="J29" s="2026" t="n">
        <v>2.0</v>
      </c>
      <c r="K29" s="2026" t="n">
        <v>2.0</v>
      </c>
      <c r="L29" s="2010">
        <f>G29+J29-K29</f>
      </c>
      <c r="M29" s="2011">
        <f>I29-L29</f>
      </c>
      <c r="N29" s="2008">
        <f>MOV_REESTRUTURAÇÃO_CJ_E_FC!L24</f>
      </c>
      <c r="O29" s="2026" t="n">
        <v>0.0</v>
      </c>
      <c r="P29" s="2026" t="n">
        <v>0.0</v>
      </c>
      <c r="Q29" s="2010">
        <f>L29+O29-P29</f>
      </c>
      <c r="R29" s="2011">
        <f>N29-Q29</f>
      </c>
      <c r="S29" s="2008">
        <f>MOV_REESTRUTURAÇÃO_CJ_E_FC!O24</f>
      </c>
      <c r="T29" s="2026" t="n">
        <v>0.0</v>
      </c>
      <c r="U29" s="2026" t="n">
        <v>0.0</v>
      </c>
      <c r="V29" s="2010">
        <f>Q29+T29-U29</f>
      </c>
      <c r="W29" s="2011">
        <f>S29-V29</f>
      </c>
      <c r="X29" s="2008">
        <f>MOV_REESTRUTURAÇÃO_CJ_E_FC!R24</f>
      </c>
      <c r="Y29" s="2026">
        <f>2+1</f>
      </c>
      <c r="Z29" s="2026" t="n">
        <v>3.0</v>
      </c>
      <c r="AA29" s="2010">
        <f>V29+Y29-Z29</f>
      </c>
      <c r="AB29" s="2011">
        <f>X29-AA29</f>
      </c>
      <c r="AC29" s="2008">
        <f>MOV_REESTRUTURAÇÃO_CJ_E_FC!U24</f>
      </c>
      <c r="AD29" s="2026" t="n">
        <v>0.0</v>
      </c>
      <c r="AE29" s="2026" t="n">
        <v>1.0</v>
      </c>
      <c r="AF29" s="2010">
        <f>AA29+AD29-AE29</f>
      </c>
      <c r="AG29" s="2011">
        <f>AC29-AF29</f>
      </c>
      <c r="AH29" s="2008">
        <f>MOV_REESTRUTURAÇÃO_CJ_E_FC!X24</f>
      </c>
      <c r="AI29" s="2026" t="n">
        <v>1.0</v>
      </c>
      <c r="AJ29" s="2026" t="n">
        <v>0.0</v>
      </c>
      <c r="AK29" s="2010">
        <f>AF29+AI29-AJ29</f>
      </c>
      <c r="AL29" s="2011">
        <f>AH29-AK29</f>
      </c>
      <c r="AM29" s="2008">
        <f>MOV_REESTRUTURAÇÃO_CJ_E_FC!AA24</f>
      </c>
      <c r="AN29" s="2090" t="n">
        <v>0.0</v>
      </c>
      <c r="AO29" s="2091" t="n">
        <v>0.0</v>
      </c>
      <c r="AP29" s="2010">
        <f>AK29+AN29-AO29</f>
      </c>
      <c r="AQ29" s="2011">
        <f>AM29-AP29</f>
      </c>
      <c r="AR29" s="2008">
        <f>MOV_REESTRUTURAÇÃO_CJ_E_FC!AD24</f>
      </c>
      <c r="AS29" s="2026" t="n">
        <v>0.0</v>
      </c>
      <c r="AT29" s="2026" t="n">
        <v>0.0</v>
      </c>
      <c r="AU29" s="2010">
        <f>AP29+AS29-AT29</f>
      </c>
      <c r="AV29" s="2011">
        <f>AR29-AU29</f>
      </c>
      <c r="AW29" s="2008">
        <f>MOV_REESTRUTURAÇÃO_CJ_E_FC!AG24</f>
      </c>
      <c r="AX29" s="2026" t="n">
        <v>0.0</v>
      </c>
      <c r="AY29" s="2026" t="n">
        <v>0.0</v>
      </c>
      <c r="AZ29" s="2010">
        <f>AU29+AX29-AY29</f>
      </c>
      <c r="BA29" s="2011">
        <f>AW29-AZ29</f>
      </c>
      <c r="BB29" s="2008">
        <f>MOV_REESTRUTURAÇÃO_CJ_E_FC!AJ24</f>
      </c>
      <c r="BC29" s="2026" t="n">
        <v>0.0</v>
      </c>
      <c r="BD29" s="2026" t="n">
        <v>0.0</v>
      </c>
      <c r="BE29" s="2010">
        <f>AZ29+BC29-BD29</f>
      </c>
      <c r="BF29" s="2011">
        <f>BB29-BE29</f>
      </c>
      <c r="BG29" s="2008">
        <f>MOV_REESTRUTURAÇÃO_CJ_E_FC!AM24</f>
      </c>
      <c r="BH29" s="2026" t="n">
        <v>0.0</v>
      </c>
      <c r="BI29" s="2026" t="n">
        <v>0.0</v>
      </c>
      <c r="BJ29" s="2010">
        <f>BE29+BH29-BI29</f>
      </c>
      <c r="BK29" s="2011">
        <f>BG29-BJ29</f>
      </c>
      <c r="BL29" s="2038">
        <f>BG29</f>
      </c>
      <c r="BM29" s="2013">
        <f>BJ29</f>
      </c>
      <c r="BN29" s="2013">
        <f>BK29</f>
      </c>
      <c r="BO29" s="2092" t="n">
        <v>0.0</v>
      </c>
      <c r="BP29" s="2004">
        <f>BM29+BN29</f>
      </c>
      <c r="BQ29" s="2005"/>
    </row>
    <row r="30" customHeight="true" ht="19.5">
      <c r="A30" s="2006" t="s">
        <v>132</v>
      </c>
      <c r="B30" s="2007" t="n">
        <v>7.0</v>
      </c>
      <c r="C30" s="2007" t="n">
        <v>6.0</v>
      </c>
      <c r="D30" s="2008">
        <f>MOV_REESTRUTURAÇÃO_CJ_E_FC!F25</f>
      </c>
      <c r="E30" s="2026" t="n">
        <v>0.0</v>
      </c>
      <c r="F30" s="2026" t="n">
        <v>1.0</v>
      </c>
      <c r="G30" s="2010">
        <f>C30+E30-F30</f>
      </c>
      <c r="H30" s="2011">
        <f>D30-G30</f>
      </c>
      <c r="I30" s="2008">
        <f>MOV_REESTRUTURAÇÃO_CJ_E_FC!I25</f>
      </c>
      <c r="J30" s="2026" t="n">
        <v>0.0</v>
      </c>
      <c r="K30" s="2026" t="n">
        <v>0.0</v>
      </c>
      <c r="L30" s="2010">
        <f>G30+J30-K30</f>
      </c>
      <c r="M30" s="2011">
        <f>I30-L30</f>
      </c>
      <c r="N30" s="2008">
        <f>MOV_REESTRUTURAÇÃO_CJ_E_FC!L25</f>
      </c>
      <c r="O30" s="2026" t="n">
        <v>1.0</v>
      </c>
      <c r="P30" s="2026" t="n">
        <v>1.0</v>
      </c>
      <c r="Q30" s="2010">
        <f>L30+O30-P30</f>
      </c>
      <c r="R30" s="2011">
        <f>N30-Q30</f>
      </c>
      <c r="S30" s="2008">
        <f>MOV_REESTRUTURAÇÃO_CJ_E_FC!O25</f>
      </c>
      <c r="T30" s="2026" t="n">
        <v>0.0</v>
      </c>
      <c r="U30" s="2026" t="n">
        <v>0.0</v>
      </c>
      <c r="V30" s="2010">
        <f>Q30+T30-U30</f>
      </c>
      <c r="W30" s="2011">
        <f>S30-V30</f>
      </c>
      <c r="X30" s="2008">
        <f>MOV_REESTRUTURAÇÃO_CJ_E_FC!R25</f>
      </c>
      <c r="Y30" s="2026">
        <f>4+1</f>
      </c>
      <c r="Z30" s="2026" t="n">
        <v>5.0</v>
      </c>
      <c r="AA30" s="2010">
        <f>V30+Y30-Z30</f>
      </c>
      <c r="AB30" s="2011">
        <f>X30-AA30</f>
      </c>
      <c r="AC30" s="2008">
        <f>MOV_REESTRUTURAÇÃO_CJ_E_FC!U25</f>
      </c>
      <c r="AD30" s="2026" t="n">
        <v>0.0</v>
      </c>
      <c r="AE30" s="2026" t="n">
        <v>0.0</v>
      </c>
      <c r="AF30" s="2010">
        <f>AA30+AD30-AE30</f>
      </c>
      <c r="AG30" s="2011">
        <f>AC30-AF30</f>
      </c>
      <c r="AH30" s="2008">
        <f>MOV_REESTRUTURAÇÃO_CJ_E_FC!X25</f>
      </c>
      <c r="AI30" s="2026" t="n">
        <v>0.0</v>
      </c>
      <c r="AJ30" s="2026" t="n">
        <v>0.0</v>
      </c>
      <c r="AK30" s="2010">
        <f>AF30+AI30-AJ30</f>
      </c>
      <c r="AL30" s="2011">
        <f>AH30-AK30</f>
      </c>
      <c r="AM30" s="2008">
        <f>MOV_REESTRUTURAÇÃO_CJ_E_FC!AA25</f>
      </c>
      <c r="AN30" s="2093" t="n">
        <v>0.0</v>
      </c>
      <c r="AO30" s="2094" t="n">
        <v>0.0</v>
      </c>
      <c r="AP30" s="2010">
        <f>AK30+AN30-AO30</f>
      </c>
      <c r="AQ30" s="2011">
        <f>AM30-AP30</f>
      </c>
      <c r="AR30" s="2008">
        <f>MOV_REESTRUTURAÇÃO_CJ_E_FC!AD25</f>
      </c>
      <c r="AS30" s="2026" t="n">
        <v>0.0</v>
      </c>
      <c r="AT30" s="2026" t="n">
        <v>0.0</v>
      </c>
      <c r="AU30" s="2010">
        <f>AP30+AS30-AT30</f>
      </c>
      <c r="AV30" s="2011">
        <f>AR30-AU30</f>
      </c>
      <c r="AW30" s="2008">
        <f>MOV_REESTRUTURAÇÃO_CJ_E_FC!AG25</f>
      </c>
      <c r="AX30" s="2026" t="n">
        <v>0.0</v>
      </c>
      <c r="AY30" s="2026" t="n">
        <v>0.0</v>
      </c>
      <c r="AZ30" s="2010">
        <f>AU30+AX30-AY30</f>
      </c>
      <c r="BA30" s="2011">
        <f>AW30-AZ30</f>
      </c>
      <c r="BB30" s="2008">
        <f>MOV_REESTRUTURAÇÃO_CJ_E_FC!AJ25</f>
      </c>
      <c r="BC30" s="2026" t="n">
        <v>0.0</v>
      </c>
      <c r="BD30" s="2026" t="n">
        <v>0.0</v>
      </c>
      <c r="BE30" s="2010">
        <f>AZ30+BC30-BD30</f>
      </c>
      <c r="BF30" s="2011">
        <f>BB30-BE30</f>
      </c>
      <c r="BG30" s="2008">
        <f>MOV_REESTRUTURAÇÃO_CJ_E_FC!AM25</f>
      </c>
      <c r="BH30" s="2026" t="n">
        <v>0.0</v>
      </c>
      <c r="BI30" s="2026" t="n">
        <v>0.0</v>
      </c>
      <c r="BJ30" s="2010">
        <f>BE30+BH30-BI30</f>
      </c>
      <c r="BK30" s="2011">
        <f>BG30-BJ30</f>
      </c>
      <c r="BL30" s="2038">
        <f>BG30</f>
      </c>
      <c r="BM30" s="2013">
        <f>BJ30</f>
      </c>
      <c r="BN30" s="2013">
        <f>BK30</f>
      </c>
      <c r="BO30" s="2095" t="n">
        <v>0.0</v>
      </c>
      <c r="BP30" s="2004">
        <f>BM30+BN30</f>
      </c>
      <c r="BQ30" s="2005"/>
    </row>
    <row r="31" customHeight="true" ht="19.5">
      <c r="A31" s="2006" t="s">
        <v>133</v>
      </c>
      <c r="B31" s="2007" t="n">
        <v>95.0</v>
      </c>
      <c r="C31" s="2007" t="n">
        <v>95.0</v>
      </c>
      <c r="D31" s="2008">
        <f>MOV_REESTRUTURAÇÃO_CJ_E_FC!F26</f>
      </c>
      <c r="E31" s="2026" t="n">
        <v>1.0</v>
      </c>
      <c r="F31" s="2026" t="n">
        <v>1.0</v>
      </c>
      <c r="G31" s="2010">
        <f>C31+E31-F31</f>
      </c>
      <c r="H31" s="2011">
        <f>D31-G31</f>
      </c>
      <c r="I31" s="2008">
        <f>MOV_REESTRUTURAÇÃO_CJ_E_FC!I26</f>
      </c>
      <c r="J31" s="2026" t="n">
        <v>4.0</v>
      </c>
      <c r="K31" s="2026" t="n">
        <v>4.0</v>
      </c>
      <c r="L31" s="2010">
        <f>G31+J31-K31</f>
      </c>
      <c r="M31" s="2011">
        <f>I31-L31</f>
      </c>
      <c r="N31" s="2008">
        <f>MOV_REESTRUTURAÇÃO_CJ_E_FC!L26</f>
      </c>
      <c r="O31" s="2026" t="n">
        <v>2.0</v>
      </c>
      <c r="P31" s="2026" t="n">
        <v>2.0</v>
      </c>
      <c r="Q31" s="2010">
        <f>L31+O31-P31</f>
      </c>
      <c r="R31" s="2011">
        <f>N31-Q31</f>
      </c>
      <c r="S31" s="2008">
        <f>MOV_REESTRUTURAÇÃO_CJ_E_FC!O26</f>
      </c>
      <c r="T31" s="2026" t="n">
        <v>0.0</v>
      </c>
      <c r="U31" s="2026" t="n">
        <v>0.0</v>
      </c>
      <c r="V31" s="2010">
        <f>Q31+T31-U31</f>
      </c>
      <c r="W31" s="2011">
        <f>S31-V31</f>
      </c>
      <c r="X31" s="2008">
        <f>MOV_REESTRUTURAÇÃO_CJ_E_FC!R26</f>
      </c>
      <c r="Y31" s="2026" t="n">
        <v>11.0</v>
      </c>
      <c r="Z31" s="2026" t="n">
        <v>14.0</v>
      </c>
      <c r="AA31" s="2010">
        <f>V31+Y31-Z31</f>
      </c>
      <c r="AB31" s="2011">
        <f>X31-AA31</f>
      </c>
      <c r="AC31" s="2008">
        <f>MOV_REESTRUTURAÇÃO_CJ_E_FC!U26</f>
      </c>
      <c r="AD31" s="2026" t="n">
        <v>9.0</v>
      </c>
      <c r="AE31" s="2026" t="n">
        <v>6.0</v>
      </c>
      <c r="AF31" s="2010">
        <f>AA31+AD31-AE31</f>
      </c>
      <c r="AG31" s="2011">
        <f>AC31-AF31</f>
      </c>
      <c r="AH31" s="2008">
        <f>MOV_REESTRUTURAÇÃO_CJ_E_FC!X26</f>
      </c>
      <c r="AI31" s="2026" t="n">
        <v>2.0</v>
      </c>
      <c r="AJ31" s="2026" t="n">
        <v>2.0</v>
      </c>
      <c r="AK31" s="2010">
        <f>AF31+AI31-AJ31</f>
      </c>
      <c r="AL31" s="2011">
        <f>AH31-AK31</f>
      </c>
      <c r="AM31" s="2008">
        <f>MOV_REESTRUTURAÇÃO_CJ_E_FC!AA26</f>
      </c>
      <c r="AN31" s="2096" t="n">
        <v>0.0</v>
      </c>
      <c r="AO31" s="2097" t="n">
        <v>0.0</v>
      </c>
      <c r="AP31" s="2010">
        <f>AK31+AN31-AO31</f>
      </c>
      <c r="AQ31" s="2011">
        <f>AM31-AP31</f>
      </c>
      <c r="AR31" s="2008">
        <f>MOV_REESTRUTURAÇÃO_CJ_E_FC!AD26</f>
      </c>
      <c r="AS31" s="2026" t="n">
        <v>0.0</v>
      </c>
      <c r="AT31" s="2026" t="n">
        <v>0.0</v>
      </c>
      <c r="AU31" s="2010">
        <f>AP31+AS31-AT31</f>
      </c>
      <c r="AV31" s="2011">
        <f>AR31-AU31</f>
      </c>
      <c r="AW31" s="2008">
        <f>MOV_REESTRUTURAÇÃO_CJ_E_FC!AG26</f>
      </c>
      <c r="AX31" s="2026" t="n">
        <v>0.0</v>
      </c>
      <c r="AY31" s="2026" t="n">
        <v>0.0</v>
      </c>
      <c r="AZ31" s="2010">
        <f>AU31+AX31-AY31</f>
      </c>
      <c r="BA31" s="2011">
        <f>AW31-AZ31</f>
      </c>
      <c r="BB31" s="2008">
        <f>MOV_REESTRUTURAÇÃO_CJ_E_FC!AJ26</f>
      </c>
      <c r="BC31" s="2026" t="n">
        <v>0.0</v>
      </c>
      <c r="BD31" s="2026" t="n">
        <v>0.0</v>
      </c>
      <c r="BE31" s="2010">
        <f>AZ31+BC31-BD31</f>
      </c>
      <c r="BF31" s="2011">
        <f>BB31-BE31</f>
      </c>
      <c r="BG31" s="2008">
        <f>MOV_REESTRUTURAÇÃO_CJ_E_FC!AM26</f>
      </c>
      <c r="BH31" s="2026" t="n">
        <v>0.0</v>
      </c>
      <c r="BI31" s="2026" t="n">
        <v>0.0</v>
      </c>
      <c r="BJ31" s="2010">
        <f>BE31+BH31-BI31</f>
      </c>
      <c r="BK31" s="2011">
        <f>BG31-BJ31</f>
      </c>
      <c r="BL31" s="2038">
        <f>BG31</f>
      </c>
      <c r="BM31" s="2048">
        <f>BJ31</f>
      </c>
      <c r="BN31" s="2048">
        <f>BK31</f>
      </c>
      <c r="BO31" s="2098" t="n">
        <v>0.0</v>
      </c>
      <c r="BP31" s="2004">
        <f>BM31+BN31</f>
      </c>
      <c r="BQ31" s="2005"/>
    </row>
    <row r="32" customHeight="true" ht="19.5">
      <c r="A32" s="2006" t="s">
        <v>134</v>
      </c>
      <c r="B32" s="2007" t="n">
        <v>18.0</v>
      </c>
      <c r="C32" s="2007" t="n">
        <v>18.0</v>
      </c>
      <c r="D32" s="2008">
        <f>MOV_REESTRUTURAÇÃO_CJ_E_FC!F27</f>
      </c>
      <c r="E32" s="2026" t="n">
        <v>0.0</v>
      </c>
      <c r="F32" s="2026" t="n">
        <v>0.0</v>
      </c>
      <c r="G32" s="2010">
        <f>C32+E32-F32</f>
      </c>
      <c r="H32" s="2011">
        <f>D32-G32</f>
      </c>
      <c r="I32" s="2008">
        <f>MOV_REESTRUTURAÇÃO_CJ_E_FC!I27</f>
      </c>
      <c r="J32" s="2026" t="n">
        <v>0.0</v>
      </c>
      <c r="K32" s="2026" t="n">
        <v>0.0</v>
      </c>
      <c r="L32" s="2010">
        <f>G32+J32-K32</f>
      </c>
      <c r="M32" s="2011">
        <f>I32-L32</f>
      </c>
      <c r="N32" s="2008">
        <f>MOV_REESTRUTURAÇÃO_CJ_E_FC!L27</f>
      </c>
      <c r="O32" s="2026" t="n">
        <v>0.0</v>
      </c>
      <c r="P32" s="2026" t="n">
        <v>0.0</v>
      </c>
      <c r="Q32" s="2010">
        <f>L32+O32-P32</f>
      </c>
      <c r="R32" s="2011">
        <f>N32-Q32</f>
      </c>
      <c r="S32" s="2008">
        <f>MOV_REESTRUTURAÇÃO_CJ_E_FC!O27</f>
      </c>
      <c r="T32" s="2026" t="n">
        <v>0.0</v>
      </c>
      <c r="U32" s="2026" t="n">
        <v>0.0</v>
      </c>
      <c r="V32" s="2010">
        <f>Q32+T32-U32</f>
      </c>
      <c r="W32" s="2011">
        <f>S32-V32</f>
      </c>
      <c r="X32" s="2008">
        <f>MOV_REESTRUTURAÇÃO_CJ_E_FC!R27</f>
      </c>
      <c r="Y32" s="2026" t="n">
        <v>6.0</v>
      </c>
      <c r="Z32" s="2026" t="n">
        <v>7.0</v>
      </c>
      <c r="AA32" s="2010">
        <f>V32+Y32-Z32</f>
      </c>
      <c r="AB32" s="2011">
        <f>X32-AA32</f>
      </c>
      <c r="AC32" s="2008">
        <f>MOV_REESTRUTURAÇÃO_CJ_E_FC!U27</f>
      </c>
      <c r="AD32" s="2026">
        <f>3+1</f>
      </c>
      <c r="AE32" s="2026" t="n">
        <v>3.0</v>
      </c>
      <c r="AF32" s="2010">
        <f>AA32+AD32-AE32</f>
      </c>
      <c r="AG32" s="2011">
        <f>AC32-AF32</f>
      </c>
      <c r="AH32" s="2008">
        <f>MOV_REESTRUTURAÇÃO_CJ_E_FC!X27</f>
      </c>
      <c r="AI32" s="2026" t="n">
        <v>1.0</v>
      </c>
      <c r="AJ32" s="2026" t="n">
        <v>1.0</v>
      </c>
      <c r="AK32" s="2010">
        <f>AF32+AI32-AJ32</f>
      </c>
      <c r="AL32" s="2011">
        <f>AH32-AK32</f>
      </c>
      <c r="AM32" s="2008">
        <f>MOV_REESTRUTURAÇÃO_CJ_E_FC!AA27</f>
      </c>
      <c r="AN32" s="2099" t="n">
        <v>0.0</v>
      </c>
      <c r="AO32" s="2100" t="n">
        <v>1.0</v>
      </c>
      <c r="AP32" s="2010">
        <f>AK32+AN32-AO32</f>
      </c>
      <c r="AQ32" s="2011">
        <f>AM32-AP32</f>
      </c>
      <c r="AR32" s="2008">
        <f>MOV_REESTRUTURAÇÃO_CJ_E_FC!AD27</f>
      </c>
      <c r="AS32" s="2026" t="n">
        <v>0.0</v>
      </c>
      <c r="AT32" s="2026" t="n">
        <v>0.0</v>
      </c>
      <c r="AU32" s="2010">
        <f>AP32+AS32-AT32</f>
      </c>
      <c r="AV32" s="2011">
        <f>AR32-AU32</f>
      </c>
      <c r="AW32" s="2008">
        <f>MOV_REESTRUTURAÇÃO_CJ_E_FC!AG27</f>
      </c>
      <c r="AX32" s="2026" t="n">
        <v>0.0</v>
      </c>
      <c r="AY32" s="2026" t="n">
        <v>0.0</v>
      </c>
      <c r="AZ32" s="2010">
        <f>AU32+AX32-AY32</f>
      </c>
      <c r="BA32" s="2011">
        <f>AW32-AZ32</f>
      </c>
      <c r="BB32" s="2008">
        <f>MOV_REESTRUTURAÇÃO_CJ_E_FC!AJ27</f>
      </c>
      <c r="BC32" s="2026" t="n">
        <v>0.0</v>
      </c>
      <c r="BD32" s="2026" t="n">
        <v>0.0</v>
      </c>
      <c r="BE32" s="2010">
        <f>AZ32+BC32-BD32</f>
      </c>
      <c r="BF32" s="2011">
        <f>BB32-BE32</f>
      </c>
      <c r="BG32" s="2008">
        <f>MOV_REESTRUTURAÇÃO_CJ_E_FC!AM27</f>
      </c>
      <c r="BH32" s="2026" t="n">
        <v>0.0</v>
      </c>
      <c r="BI32" s="2026" t="n">
        <v>0.0</v>
      </c>
      <c r="BJ32" s="2010">
        <f>BE32+BH32-BI32</f>
      </c>
      <c r="BK32" s="2011">
        <f>BG32-BJ32</f>
      </c>
      <c r="BL32" s="2038">
        <f>BG32</f>
      </c>
      <c r="BM32" s="2048">
        <f>BJ32</f>
      </c>
      <c r="BN32" s="2048">
        <f>BK32</f>
      </c>
      <c r="BO32" s="2101" t="n">
        <v>0.0</v>
      </c>
      <c r="BP32" s="2004">
        <f>BM32+BN32</f>
      </c>
      <c r="BQ32" s="2005"/>
    </row>
    <row r="33" customHeight="true" ht="19.5">
      <c r="A33" s="2006" t="s">
        <v>135</v>
      </c>
      <c r="B33" s="2007" t="n">
        <v>1.0</v>
      </c>
      <c r="C33" s="2007" t="n">
        <v>1.0</v>
      </c>
      <c r="D33" s="2008">
        <f>MOV_REESTRUTURAÇÃO_CJ_E_FC!F28</f>
      </c>
      <c r="E33" s="2026" t="n">
        <v>0.0</v>
      </c>
      <c r="F33" s="2026" t="n">
        <v>0.0</v>
      </c>
      <c r="G33" s="2010">
        <f>C33+E33-F33</f>
      </c>
      <c r="H33" s="2011">
        <f>D33-G33</f>
      </c>
      <c r="I33" s="2008">
        <f>MOV_REESTRUTURAÇÃO_CJ_E_FC!I28</f>
      </c>
      <c r="J33" s="2026" t="n">
        <v>0.0</v>
      </c>
      <c r="K33" s="2026" t="n">
        <v>0.0</v>
      </c>
      <c r="L33" s="2010">
        <f>G33+J33-K33</f>
      </c>
      <c r="M33" s="2011">
        <f>I33-L33</f>
      </c>
      <c r="N33" s="2008">
        <f>MOV_REESTRUTURAÇÃO_CJ_E_FC!L28</f>
      </c>
      <c r="O33" s="2026" t="n">
        <v>0.0</v>
      </c>
      <c r="P33" s="2026" t="n">
        <v>0.0</v>
      </c>
      <c r="Q33" s="2010">
        <f>L33+O33-P33</f>
      </c>
      <c r="R33" s="2011">
        <f>N33-Q33</f>
      </c>
      <c r="S33" s="2008">
        <f>MOV_REESTRUTURAÇÃO_CJ_E_FC!O28</f>
      </c>
      <c r="T33" s="2026" t="n">
        <v>0.0</v>
      </c>
      <c r="U33" s="2026" t="n">
        <v>0.0</v>
      </c>
      <c r="V33" s="2010">
        <f>Q33+T33-U33</f>
      </c>
      <c r="W33" s="2011">
        <f>S33-V33</f>
      </c>
      <c r="X33" s="2008">
        <f>MOV_REESTRUTURAÇÃO_CJ_E_FC!R28</f>
      </c>
      <c r="Y33" s="2026" t="n">
        <v>0.0</v>
      </c>
      <c r="Z33" s="2026" t="n">
        <v>0.0</v>
      </c>
      <c r="AA33" s="2010">
        <f>V33+Y33-Z33</f>
      </c>
      <c r="AB33" s="2011">
        <f>X33-AA33</f>
      </c>
      <c r="AC33" s="2008">
        <f>MOV_REESTRUTURAÇÃO_CJ_E_FC!U28</f>
      </c>
      <c r="AD33" s="2026" t="n">
        <v>0.0</v>
      </c>
      <c r="AE33" s="2026" t="n">
        <v>0.0</v>
      </c>
      <c r="AF33" s="2010">
        <f>AA33+AD33-AE33</f>
      </c>
      <c r="AG33" s="2011">
        <f>AC33-AF33</f>
      </c>
      <c r="AH33" s="2008">
        <f>MOV_REESTRUTURAÇÃO_CJ_E_FC!X28</f>
      </c>
      <c r="AI33" s="2026" t="n">
        <v>0.0</v>
      </c>
      <c r="AJ33" s="2026" t="n">
        <v>0.0</v>
      </c>
      <c r="AK33" s="2010">
        <f>AF33+AI33-AJ33</f>
      </c>
      <c r="AL33" s="2011">
        <f>AH33-AK33</f>
      </c>
      <c r="AM33" s="2008">
        <f>MOV_REESTRUTURAÇÃO_CJ_E_FC!AA28</f>
      </c>
      <c r="AN33" s="2102" t="n">
        <v>0.0</v>
      </c>
      <c r="AO33" s="2103" t="n">
        <v>0.0</v>
      </c>
      <c r="AP33" s="2010">
        <f>AK33+AN33-AO33</f>
      </c>
      <c r="AQ33" s="2011">
        <f>AM33-AP33</f>
      </c>
      <c r="AR33" s="2008">
        <f>MOV_REESTRUTURAÇÃO_CJ_E_FC!AD28</f>
      </c>
      <c r="AS33" s="2026" t="n">
        <v>0.0</v>
      </c>
      <c r="AT33" s="2026" t="n">
        <v>0.0</v>
      </c>
      <c r="AU33" s="2010">
        <f>AP33+AS33-AT33</f>
      </c>
      <c r="AV33" s="2011">
        <f>AR33-AU33</f>
      </c>
      <c r="AW33" s="2008">
        <f>MOV_REESTRUTURAÇÃO_CJ_E_FC!AG28</f>
      </c>
      <c r="AX33" s="2026" t="n">
        <v>0.0</v>
      </c>
      <c r="AY33" s="2026" t="n">
        <v>0.0</v>
      </c>
      <c r="AZ33" s="2010">
        <f>AU33+AX33-AY33</f>
      </c>
      <c r="BA33" s="2011">
        <f>AW33-AZ33</f>
      </c>
      <c r="BB33" s="2008">
        <f>MOV_REESTRUTURAÇÃO_CJ_E_FC!AJ28</f>
      </c>
      <c r="BC33" s="2026" t="n">
        <v>0.0</v>
      </c>
      <c r="BD33" s="2026" t="n">
        <v>0.0</v>
      </c>
      <c r="BE33" s="2010">
        <f>AZ33+BC33-BD33</f>
      </c>
      <c r="BF33" s="2011">
        <f>BB33-BE33</f>
      </c>
      <c r="BG33" s="2008">
        <f>MOV_REESTRUTURAÇÃO_CJ_E_FC!AM28</f>
      </c>
      <c r="BH33" s="2026" t="n">
        <v>0.0</v>
      </c>
      <c r="BI33" s="2026" t="n">
        <v>0.0</v>
      </c>
      <c r="BJ33" s="2010">
        <f>BE33+BH33-BI33</f>
      </c>
      <c r="BK33" s="2011">
        <f>BG33-BJ33</f>
      </c>
      <c r="BL33" s="2038">
        <f>BG33</f>
      </c>
      <c r="BM33" s="2013">
        <f>BJ33</f>
      </c>
      <c r="BN33" s="2013">
        <f>BK33</f>
      </c>
      <c r="BO33" s="2104" t="n">
        <v>0.0</v>
      </c>
      <c r="BP33" s="2004">
        <f>BM33+BN33</f>
      </c>
      <c r="BQ33" s="2005"/>
    </row>
    <row r="34" customHeight="true" ht="19.5">
      <c r="A34" s="2006" t="s">
        <v>136</v>
      </c>
      <c r="B34" s="2007" t="n">
        <v>0.0</v>
      </c>
      <c r="C34" s="2007" t="n">
        <v>0.0</v>
      </c>
      <c r="D34" s="2008">
        <f>MOV_REESTRUTURAÇÃO_CJ_E_FC!F29</f>
      </c>
      <c r="E34" s="2026" t="n">
        <v>0.0</v>
      </c>
      <c r="F34" s="2026" t="n">
        <v>0.0</v>
      </c>
      <c r="G34" s="2010">
        <f>C34+E34-F34</f>
      </c>
      <c r="H34" s="2011">
        <f>D34-G34</f>
      </c>
      <c r="I34" s="2008">
        <f>MOV_REESTRUTURAÇÃO_CJ_E_FC!I29</f>
      </c>
      <c r="J34" s="2026" t="n">
        <v>0.0</v>
      </c>
      <c r="K34" s="2026" t="n">
        <v>0.0</v>
      </c>
      <c r="L34" s="2010">
        <f>G34+J34-K34</f>
      </c>
      <c r="M34" s="2011">
        <f>I34-L34</f>
      </c>
      <c r="N34" s="2008">
        <f>MOV_REESTRUTURAÇÃO_CJ_E_FC!L29</f>
      </c>
      <c r="O34" s="2026" t="n">
        <v>0.0</v>
      </c>
      <c r="P34" s="2026" t="n">
        <v>0.0</v>
      </c>
      <c r="Q34" s="2010">
        <f>L34+O34-P34</f>
      </c>
      <c r="R34" s="2011">
        <f>N34-Q34</f>
      </c>
      <c r="S34" s="2008">
        <f>MOV_REESTRUTURAÇÃO_CJ_E_FC!O29</f>
      </c>
      <c r="T34" s="2026" t="n">
        <v>0.0</v>
      </c>
      <c r="U34" s="2026" t="n">
        <v>0.0</v>
      </c>
      <c r="V34" s="2010">
        <f>Q34+T34-U34</f>
      </c>
      <c r="W34" s="2011">
        <f>S34-V34</f>
      </c>
      <c r="X34" s="2008">
        <f>MOV_REESTRUTURAÇÃO_CJ_E_FC!R29</f>
      </c>
      <c r="Y34" s="2026" t="n">
        <v>0.0</v>
      </c>
      <c r="Z34" s="2026" t="n">
        <v>0.0</v>
      </c>
      <c r="AA34" s="2010">
        <f>V34+Y34-Z34</f>
      </c>
      <c r="AB34" s="2011">
        <f>X34-AA34</f>
      </c>
      <c r="AC34" s="2008">
        <f>MOV_REESTRUTURAÇÃO_CJ_E_FC!U29</f>
      </c>
      <c r="AD34" s="2026" t="n">
        <v>0.0</v>
      </c>
      <c r="AE34" s="2026" t="n">
        <v>0.0</v>
      </c>
      <c r="AF34" s="2010">
        <f>AA34+AD34-AE34</f>
      </c>
      <c r="AG34" s="2011">
        <f>AC34-AF34</f>
      </c>
      <c r="AH34" s="2008">
        <f>MOV_REESTRUTURAÇÃO_CJ_E_FC!X29</f>
      </c>
      <c r="AI34" s="2026" t="n">
        <v>0.0</v>
      </c>
      <c r="AJ34" s="2026" t="n">
        <v>0.0</v>
      </c>
      <c r="AK34" s="2010">
        <f>AF34+AI34-AJ34</f>
      </c>
      <c r="AL34" s="2011">
        <f>AH34-AK34</f>
      </c>
      <c r="AM34" s="2008">
        <f>MOV_REESTRUTURAÇÃO_CJ_E_FC!AA29</f>
      </c>
      <c r="AN34" s="2105" t="n">
        <v>0.0</v>
      </c>
      <c r="AO34" s="2106" t="n">
        <v>0.0</v>
      </c>
      <c r="AP34" s="2010">
        <f>AK34+AN34-AO34</f>
      </c>
      <c r="AQ34" s="2011">
        <f>AM34-AP34</f>
      </c>
      <c r="AR34" s="2008">
        <f>MOV_REESTRUTURAÇÃO_CJ_E_FC!AD29</f>
      </c>
      <c r="AS34" s="2026" t="n">
        <v>0.0</v>
      </c>
      <c r="AT34" s="2026" t="n">
        <v>0.0</v>
      </c>
      <c r="AU34" s="2010">
        <f>AP34+AS34-AT34</f>
      </c>
      <c r="AV34" s="2011">
        <f>AR34-AU34</f>
      </c>
      <c r="AW34" s="2008">
        <f>MOV_REESTRUTURAÇÃO_CJ_E_FC!AG29</f>
      </c>
      <c r="AX34" s="2026" t="n">
        <v>0.0</v>
      </c>
      <c r="AY34" s="2026" t="n">
        <v>0.0</v>
      </c>
      <c r="AZ34" s="2010">
        <f>AU34+AX34-AY34</f>
      </c>
      <c r="BA34" s="2011">
        <f>AW34-AZ34</f>
      </c>
      <c r="BB34" s="2008">
        <f>MOV_REESTRUTURAÇÃO_CJ_E_FC!AJ29</f>
      </c>
      <c r="BC34" s="2026" t="n">
        <v>0.0</v>
      </c>
      <c r="BD34" s="2026" t="n">
        <v>0.0</v>
      </c>
      <c r="BE34" s="2010">
        <f>AZ34+BC34-BD34</f>
      </c>
      <c r="BF34" s="2011">
        <f>BB34-BE34</f>
      </c>
      <c r="BG34" s="2008">
        <f>MOV_REESTRUTURAÇÃO_CJ_E_FC!AM29</f>
      </c>
      <c r="BH34" s="2026" t="n">
        <v>0.0</v>
      </c>
      <c r="BI34" s="2026" t="n">
        <v>0.0</v>
      </c>
      <c r="BJ34" s="2010">
        <f>BE34+BH34-BI34</f>
      </c>
      <c r="BK34" s="2011">
        <f>BG34-BJ34</f>
      </c>
      <c r="BL34" s="2038">
        <f>BG34</f>
      </c>
      <c r="BM34" s="2048">
        <f>BJ34</f>
      </c>
      <c r="BN34" s="2048">
        <f>BK34</f>
      </c>
      <c r="BO34" s="2107" t="n">
        <v>0.0</v>
      </c>
      <c r="BP34" s="2004">
        <f>BM34+BN34</f>
      </c>
      <c r="BQ34" s="2005"/>
    </row>
    <row r="35" customHeight="true" ht="19.5">
      <c r="A35" s="2006" t="s">
        <v>137</v>
      </c>
      <c r="B35" s="2007" t="n">
        <v>0.0</v>
      </c>
      <c r="C35" s="2007" t="n">
        <v>0.0</v>
      </c>
      <c r="D35" s="2008">
        <f>MOV_REESTRUTURAÇÃO_CJ_E_FC!F30</f>
      </c>
      <c r="E35" s="2026" t="n">
        <v>0.0</v>
      </c>
      <c r="F35" s="2026" t="n">
        <v>0.0</v>
      </c>
      <c r="G35" s="2010">
        <f>C35+E35-F35</f>
      </c>
      <c r="H35" s="2011">
        <f>D35-G35</f>
      </c>
      <c r="I35" s="2008">
        <f>MOV_REESTRUTURAÇÃO_CJ_E_FC!I30</f>
      </c>
      <c r="J35" s="2026" t="n">
        <v>0.0</v>
      </c>
      <c r="K35" s="2026" t="n">
        <v>0.0</v>
      </c>
      <c r="L35" s="2010">
        <f>G35+J35-K35</f>
      </c>
      <c r="M35" s="2011">
        <f>I35-L35</f>
      </c>
      <c r="N35" s="2008">
        <f>MOV_REESTRUTURAÇÃO_CJ_E_FC!L30</f>
      </c>
      <c r="O35" s="2026" t="n">
        <v>0.0</v>
      </c>
      <c r="P35" s="2026" t="n">
        <v>0.0</v>
      </c>
      <c r="Q35" s="2010">
        <f>L35+O35-P35</f>
      </c>
      <c r="R35" s="2011">
        <f>N35-Q35</f>
      </c>
      <c r="S35" s="2008">
        <f>MOV_REESTRUTURAÇÃO_CJ_E_FC!O30</f>
      </c>
      <c r="T35" s="2026" t="n">
        <v>0.0</v>
      </c>
      <c r="U35" s="2026" t="n">
        <v>0.0</v>
      </c>
      <c r="V35" s="2010">
        <f>Q35+T35-U35</f>
      </c>
      <c r="W35" s="2011">
        <f>S35-V35</f>
      </c>
      <c r="X35" s="2008">
        <f>MOV_REESTRUTURAÇÃO_CJ_E_FC!R30</f>
      </c>
      <c r="Y35" s="2026" t="n">
        <v>0.0</v>
      </c>
      <c r="Z35" s="2026" t="n">
        <v>0.0</v>
      </c>
      <c r="AA35" s="2010">
        <f>V35+Y35-Z35</f>
      </c>
      <c r="AB35" s="2011">
        <f>X35-AA35</f>
      </c>
      <c r="AC35" s="2008">
        <f>MOV_REESTRUTURAÇÃO_CJ_E_FC!U30</f>
      </c>
      <c r="AD35" s="2026" t="n">
        <v>0.0</v>
      </c>
      <c r="AE35" s="2026" t="n">
        <v>0.0</v>
      </c>
      <c r="AF35" s="2010">
        <f>AA35+AD35-AE35</f>
      </c>
      <c r="AG35" s="2011">
        <f>AC35-AF35</f>
      </c>
      <c r="AH35" s="2008">
        <f>MOV_REESTRUTURAÇÃO_CJ_E_FC!X30</f>
      </c>
      <c r="AI35" s="2026" t="n">
        <v>0.0</v>
      </c>
      <c r="AJ35" s="2026" t="n">
        <v>0.0</v>
      </c>
      <c r="AK35" s="2010">
        <f>AF35+AI35-AJ35</f>
      </c>
      <c r="AL35" s="2011">
        <f>AH35-AK35</f>
      </c>
      <c r="AM35" s="2008">
        <f>MOV_REESTRUTURAÇÃO_CJ_E_FC!AA30</f>
      </c>
      <c r="AN35" s="2108" t="n">
        <v>0.0</v>
      </c>
      <c r="AO35" s="2109" t="n">
        <v>0.0</v>
      </c>
      <c r="AP35" s="2010">
        <f>AK35+AN35-AO35</f>
      </c>
      <c r="AQ35" s="2011">
        <f>AM35-AP35</f>
      </c>
      <c r="AR35" s="2008">
        <f>MOV_REESTRUTURAÇÃO_CJ_E_FC!AD30</f>
      </c>
      <c r="AS35" s="2026" t="n">
        <v>0.0</v>
      </c>
      <c r="AT35" s="2026" t="n">
        <v>0.0</v>
      </c>
      <c r="AU35" s="2010">
        <f>AP35+AS35-AT35</f>
      </c>
      <c r="AV35" s="2011">
        <f>AR35-AU35</f>
      </c>
      <c r="AW35" s="2008">
        <f>MOV_REESTRUTURAÇÃO_CJ_E_FC!AG30</f>
      </c>
      <c r="AX35" s="2026" t="n">
        <v>0.0</v>
      </c>
      <c r="AY35" s="2026" t="n">
        <v>0.0</v>
      </c>
      <c r="AZ35" s="2010">
        <f>AU35+AX35-AY35</f>
      </c>
      <c r="BA35" s="2011">
        <f>AW35-AZ35</f>
      </c>
      <c r="BB35" s="2008">
        <f>MOV_REESTRUTURAÇÃO_CJ_E_FC!AJ30</f>
      </c>
      <c r="BC35" s="2026" t="n">
        <v>0.0</v>
      </c>
      <c r="BD35" s="2026" t="n">
        <v>0.0</v>
      </c>
      <c r="BE35" s="2010">
        <f>AZ35+BC35-BD35</f>
      </c>
      <c r="BF35" s="2011">
        <f>BB35-BE35</f>
      </c>
      <c r="BG35" s="2008">
        <f>MOV_REESTRUTURAÇÃO_CJ_E_FC!AM30</f>
      </c>
      <c r="BH35" s="2026" t="n">
        <v>0.0</v>
      </c>
      <c r="BI35" s="2026" t="n">
        <v>0.0</v>
      </c>
      <c r="BJ35" s="2010">
        <f>BE35+BH35-BI35</f>
      </c>
      <c r="BK35" s="2011">
        <f>BG35-BJ35</f>
      </c>
      <c r="BL35" s="2038">
        <f>BG35</f>
      </c>
      <c r="BM35" s="2013">
        <f>BJ35</f>
      </c>
      <c r="BN35" s="2013">
        <f>BK35</f>
      </c>
      <c r="BO35" s="2110" t="n">
        <v>0.0</v>
      </c>
      <c r="BP35" s="2004">
        <f>BM35+BN35</f>
      </c>
      <c r="BQ35" s="2005"/>
    </row>
    <row r="36" customHeight="true" ht="19.5">
      <c r="A36" s="2062" t="s">
        <v>138</v>
      </c>
      <c r="B36" s="2063" t="n">
        <v>7.0</v>
      </c>
      <c r="C36" s="2063" t="n">
        <v>5.0</v>
      </c>
      <c r="D36" s="2064">
        <f>MOV_REESTRUTURAÇÃO_CJ_E_FC!F31</f>
      </c>
      <c r="E36" s="2026" t="n">
        <v>2.0</v>
      </c>
      <c r="F36" s="2026" t="n">
        <v>0.0</v>
      </c>
      <c r="G36" s="2065">
        <f>C36+E36-F36</f>
      </c>
      <c r="H36" s="2066">
        <f>D36-G36</f>
      </c>
      <c r="I36" s="2064">
        <f>MOV_REESTRUTURAÇÃO_CJ_E_FC!I31</f>
      </c>
      <c r="J36" s="2026" t="n">
        <v>0.0</v>
      </c>
      <c r="K36" s="2026" t="n">
        <v>0.0</v>
      </c>
      <c r="L36" s="2065">
        <f>G36+J36-K36</f>
      </c>
      <c r="M36" s="2066">
        <f>I36-L36</f>
      </c>
      <c r="N36" s="2064">
        <f>MOV_REESTRUTURAÇÃO_CJ_E_FC!L31</f>
      </c>
      <c r="O36" s="2026" t="n">
        <v>1.0</v>
      </c>
      <c r="P36" s="2026" t="n">
        <v>1.0</v>
      </c>
      <c r="Q36" s="2065">
        <f>L36+O36-P36</f>
      </c>
      <c r="R36" s="2066">
        <f>N36-Q36</f>
      </c>
      <c r="S36" s="2064">
        <f>MOV_REESTRUTURAÇÃO_CJ_E_FC!O31</f>
      </c>
      <c r="T36" s="2026" t="n">
        <v>0.0</v>
      </c>
      <c r="U36" s="2026" t="n">
        <v>0.0</v>
      </c>
      <c r="V36" s="2065">
        <f>Q36+T36-U36</f>
      </c>
      <c r="W36" s="2066">
        <f>S36-V36</f>
      </c>
      <c r="X36" s="2064">
        <f>MOV_REESTRUTURAÇÃO_CJ_E_FC!R31</f>
      </c>
      <c r="Y36" s="2026" t="n">
        <v>0.0</v>
      </c>
      <c r="Z36" s="2026" t="n">
        <v>0.0</v>
      </c>
      <c r="AA36" s="2065">
        <f>V36+Y36-Z36</f>
      </c>
      <c r="AB36" s="2066">
        <f>X36-AA36</f>
      </c>
      <c r="AC36" s="2064">
        <f>MOV_REESTRUTURAÇÃO_CJ_E_FC!U31</f>
      </c>
      <c r="AD36" s="2026" t="n">
        <v>0.0</v>
      </c>
      <c r="AE36" s="2026" t="n">
        <v>0.0</v>
      </c>
      <c r="AF36" s="2065">
        <f>AA36+AD36-AE36</f>
      </c>
      <c r="AG36" s="2066">
        <f>AC36-AF36</f>
      </c>
      <c r="AH36" s="2064">
        <f>MOV_REESTRUTURAÇÃO_CJ_E_FC!X31</f>
      </c>
      <c r="AI36" s="2026" t="n">
        <v>0.0</v>
      </c>
      <c r="AJ36" s="2026" t="n">
        <v>0.0</v>
      </c>
      <c r="AK36" s="2065">
        <f>AF36+AI36-AJ36</f>
      </c>
      <c r="AL36" s="2066">
        <f>AH36-AK36</f>
      </c>
      <c r="AM36" s="2064">
        <f>MOV_REESTRUTURAÇÃO_CJ_E_FC!AA31</f>
      </c>
      <c r="AN36" s="2111" t="n">
        <v>0.0</v>
      </c>
      <c r="AO36" s="2112" t="n">
        <v>0.0</v>
      </c>
      <c r="AP36" s="2065">
        <f>AK36+AN36-AO36</f>
      </c>
      <c r="AQ36" s="2066">
        <f>AM36-AP36</f>
      </c>
      <c r="AR36" s="2064">
        <f>MOV_REESTRUTURAÇÃO_CJ_E_FC!AD31</f>
      </c>
      <c r="AS36" s="2026" t="n">
        <v>0.0</v>
      </c>
      <c r="AT36" s="2026" t="n">
        <v>0.0</v>
      </c>
      <c r="AU36" s="2065">
        <f>AP36+AS36-AT36</f>
      </c>
      <c r="AV36" s="2066">
        <f>AR36-AU36</f>
      </c>
      <c r="AW36" s="2064">
        <f>MOV_REESTRUTURAÇÃO_CJ_E_FC!AG31</f>
      </c>
      <c r="AX36" s="2026" t="n">
        <v>0.0</v>
      </c>
      <c r="AY36" s="2026" t="n">
        <v>0.0</v>
      </c>
      <c r="AZ36" s="2065">
        <f>AU36+AX36-AY36</f>
      </c>
      <c r="BA36" s="2066">
        <f>AW36-AZ36</f>
      </c>
      <c r="BB36" s="2064">
        <f>MOV_REESTRUTURAÇÃO_CJ_E_FC!AJ31</f>
      </c>
      <c r="BC36" s="2026" t="n">
        <v>0.0</v>
      </c>
      <c r="BD36" s="2026" t="n">
        <v>0.0</v>
      </c>
      <c r="BE36" s="2065">
        <f>AZ36+BC36-BD36</f>
      </c>
      <c r="BF36" s="2066">
        <f>BB36-BE36</f>
      </c>
      <c r="BG36" s="2064">
        <f>MOV_REESTRUTURAÇÃO_CJ_E_FC!AM31</f>
      </c>
      <c r="BH36" s="2026" t="n">
        <v>0.0</v>
      </c>
      <c r="BI36" s="2026" t="n">
        <v>0.0</v>
      </c>
      <c r="BJ36" s="2065">
        <f>BE36+BH36-BI36</f>
      </c>
      <c r="BK36" s="2066">
        <f>BG36-BJ36</f>
      </c>
      <c r="BL36" s="2012">
        <f>BG36</f>
      </c>
      <c r="BM36" s="2069">
        <f>BJ36</f>
      </c>
      <c r="BN36" s="2069">
        <f>BK36</f>
      </c>
      <c r="BO36" s="2113" t="n">
        <v>0.0</v>
      </c>
      <c r="BP36" s="2004">
        <f>BM36+BN36</f>
      </c>
      <c r="BQ36" s="2005"/>
    </row>
    <row r="37" customHeight="true" ht="19.5">
      <c r="A37" s="2071" t="s">
        <v>139</v>
      </c>
      <c r="B37" s="2072">
        <f>SUM(B25:B36)</f>
      </c>
      <c r="C37" s="2072">
        <f>SUM(C25:C36)</f>
      </c>
      <c r="D37" s="2072">
        <f>SUM(D25:D36)</f>
      </c>
      <c r="E37" s="2072">
        <f>SUM(E25:E36)</f>
      </c>
      <c r="F37" s="2072">
        <f>SUM(F25:F36)</f>
      </c>
      <c r="G37" s="2072">
        <f>SUM(G25:G36)</f>
      </c>
      <c r="H37" s="2072">
        <f>SUM(H25:H36)</f>
      </c>
      <c r="I37" s="2072">
        <f>SUM(I25:I36)</f>
      </c>
      <c r="J37" s="2072">
        <f>SUM(J25:J36)</f>
      </c>
      <c r="K37" s="2072">
        <f>SUM(K25:K36)</f>
      </c>
      <c r="L37" s="2072">
        <f>SUM(L25:L36)</f>
      </c>
      <c r="M37" s="2072">
        <f>SUM(M25:M36)</f>
      </c>
      <c r="N37" s="2072">
        <f>SUM(N25:N36)</f>
      </c>
      <c r="O37" s="2072">
        <f>SUM(O25:O36)</f>
      </c>
      <c r="P37" s="2072">
        <f>SUM(P25:P36)</f>
      </c>
      <c r="Q37" s="2072">
        <f>SUM(Q25:Q36)</f>
      </c>
      <c r="R37" s="2072">
        <f>SUM(R25:R36)</f>
      </c>
      <c r="S37" s="2072">
        <f>SUM(S25:S36)</f>
      </c>
      <c r="T37" s="2072">
        <f>SUM(T25:T36)</f>
      </c>
      <c r="U37" s="2072">
        <f>SUM(U25:U36)</f>
      </c>
      <c r="V37" s="2072">
        <f>SUM(V25:V36)</f>
      </c>
      <c r="W37" s="2072">
        <f>SUM(W25:W36)</f>
      </c>
      <c r="X37" s="2072">
        <f>SUM(X25:X36)</f>
      </c>
      <c r="Y37" s="2072">
        <f>SUM(Y25:Y36)</f>
      </c>
      <c r="Z37" s="2072">
        <f>SUM(Z25:Z36)</f>
      </c>
      <c r="AA37" s="2072">
        <f>SUM(AA25:AA36)</f>
      </c>
      <c r="AB37" s="2072">
        <f>SUM(AB25:AB36)</f>
      </c>
      <c r="AC37" s="2072">
        <f>SUM(AC25:AC36)</f>
      </c>
      <c r="AD37" s="2072">
        <f>SUM(AD25:AD36)</f>
      </c>
      <c r="AE37" s="2072">
        <f>SUM(AE25:AE36)</f>
      </c>
      <c r="AF37" s="2072">
        <f>SUM(AF25:AF36)</f>
      </c>
      <c r="AG37" s="2072">
        <f>SUM(AG25:AG36)</f>
      </c>
      <c r="AH37" s="2072">
        <f>SUM(AH25:AH36)</f>
      </c>
      <c r="AI37" s="2072">
        <f>SUM(AI25:AI36)</f>
      </c>
      <c r="AJ37" s="2072">
        <f>SUM(AJ25:AJ36)</f>
      </c>
      <c r="AK37" s="2072">
        <f>SUM(AK25:AK36)</f>
      </c>
      <c r="AL37" s="2072">
        <f>SUM(AL25:AL36)</f>
      </c>
      <c r="AM37" s="2072">
        <f>SUM(AM25:AM36)</f>
      </c>
      <c r="AN37" s="2072">
        <f>SUM(AN25:AN36)</f>
      </c>
      <c r="AO37" s="2072">
        <f>SUM(AO25:AO36)</f>
      </c>
      <c r="AP37" s="2072">
        <f>SUM(AP25:AP36)</f>
      </c>
      <c r="AQ37" s="2072">
        <f>SUM(AQ25:AQ36)</f>
      </c>
      <c r="AR37" s="2072">
        <f>SUM(AR25:AR36)</f>
      </c>
      <c r="AS37" s="2072">
        <f>SUM(AS25:AS36)</f>
      </c>
      <c r="AT37" s="2072">
        <f>SUM(AT25:AT36)</f>
      </c>
      <c r="AU37" s="2072">
        <f>SUM(AU25:AU36)</f>
      </c>
      <c r="AV37" s="2072">
        <f>SUM(AV25:AV36)</f>
      </c>
      <c r="AW37" s="2072">
        <f>SUM(AW25:AW36)</f>
      </c>
      <c r="AX37" s="2072">
        <f>SUM(AX25:AX36)</f>
      </c>
      <c r="AY37" s="2072">
        <f>SUM(AY25:AY36)</f>
      </c>
      <c r="AZ37" s="2072">
        <f>SUM(AZ25:AZ36)</f>
      </c>
      <c r="BA37" s="2072">
        <f>SUM(BA25:BA36)</f>
      </c>
      <c r="BB37" s="2072">
        <f>SUM(BB25:BB36)</f>
      </c>
      <c r="BC37" s="2072">
        <f>SUM(BC25:BC36)</f>
      </c>
      <c r="BD37" s="2072">
        <f>SUM(BD25:BD36)</f>
      </c>
      <c r="BE37" s="2072">
        <f>SUM(BE25:BE36)</f>
      </c>
      <c r="BF37" s="2072">
        <f>SUM(BF25:BF36)</f>
      </c>
      <c r="BG37" s="2072">
        <f>SUM(BG25:BG36)</f>
      </c>
      <c r="BH37" s="2072">
        <f>SUM(BH25:BH36)</f>
      </c>
      <c r="BI37" s="2072">
        <f>SUM(BI25:BI36)</f>
      </c>
      <c r="BJ37" s="2072">
        <f>SUM(BJ25:BJ36)</f>
      </c>
      <c r="BK37" s="2072">
        <f>SUM(BK25:BK36)</f>
      </c>
      <c r="BL37" s="2072">
        <f>SUM(BL25:BL36)</f>
      </c>
      <c r="BM37" s="2072">
        <f>SUM(BM25:BM36)</f>
      </c>
      <c r="BN37" s="2072">
        <f>SUM(BN25:BN36)</f>
      </c>
      <c r="BO37" s="2072">
        <f>SUM(BO25:BO36)</f>
      </c>
      <c r="BP37" s="2073">
        <f>SUM(BP25:BP36)</f>
      </c>
      <c r="BQ37" s="2005"/>
    </row>
    <row r="38" customHeight="true" ht="19.5">
      <c r="A38" s="2074" t="s">
        <v>141</v>
      </c>
      <c r="B38" s="2075"/>
      <c r="C38" s="2075"/>
      <c r="D38" s="2075"/>
      <c r="E38" s="2075"/>
      <c r="F38" s="2075"/>
      <c r="G38" s="2075"/>
      <c r="H38" s="2075"/>
      <c r="I38" s="2075"/>
      <c r="J38" s="2075"/>
      <c r="K38" s="2075"/>
      <c r="L38" s="2075"/>
      <c r="M38" s="2075"/>
      <c r="N38" s="2075"/>
      <c r="O38" s="2075"/>
      <c r="P38" s="2075"/>
      <c r="Q38" s="2075"/>
      <c r="R38" s="2075"/>
      <c r="S38" s="2075"/>
      <c r="T38" s="2075"/>
      <c r="U38" s="2075"/>
      <c r="V38" s="2075"/>
      <c r="W38" s="2075"/>
      <c r="X38" s="2075"/>
      <c r="Y38" s="2075"/>
      <c r="Z38" s="2075"/>
      <c r="AA38" s="2075"/>
      <c r="AB38" s="2075"/>
      <c r="AC38" s="2075"/>
      <c r="AD38" s="2075"/>
      <c r="AE38" s="2075"/>
      <c r="AF38" s="2075"/>
      <c r="AG38" s="2075"/>
      <c r="AH38" s="2075"/>
      <c r="AI38" s="2075"/>
      <c r="AJ38" s="2075"/>
      <c r="AK38" s="2075"/>
      <c r="AL38" s="2075"/>
      <c r="AM38" s="2075"/>
      <c r="AN38" s="2075"/>
      <c r="AO38" s="2075"/>
      <c r="AP38" s="2075"/>
      <c r="AQ38" s="2075"/>
      <c r="AR38" s="2075"/>
      <c r="AS38" s="2075"/>
      <c r="AT38" s="2075"/>
      <c r="AU38" s="2075"/>
      <c r="AV38" s="2075"/>
      <c r="AW38" s="2075"/>
      <c r="AX38" s="2075"/>
      <c r="AY38" s="2075"/>
      <c r="AZ38" s="2075"/>
      <c r="BA38" s="2075"/>
      <c r="BB38" s="2075"/>
      <c r="BC38" s="2075"/>
      <c r="BD38" s="2075"/>
      <c r="BE38" s="2075"/>
      <c r="BF38" s="2075"/>
      <c r="BG38" s="2075"/>
      <c r="BH38" s="2075"/>
      <c r="BI38" s="2075"/>
      <c r="BJ38" s="2075"/>
      <c r="BK38" s="2075"/>
      <c r="BL38" s="2076"/>
      <c r="BM38" s="2076"/>
      <c r="BN38" s="2076"/>
      <c r="BO38" s="2077"/>
      <c r="BP38" s="2078"/>
      <c r="BQ38" s="2005"/>
    </row>
    <row r="39" customHeight="true" ht="19.5">
      <c r="A39" s="2079" t="s">
        <v>126</v>
      </c>
      <c r="B39" s="1996" t="n">
        <v>110.0</v>
      </c>
      <c r="C39" s="1996" t="n">
        <v>110.0</v>
      </c>
      <c r="D39" s="1997">
        <f>B39</f>
      </c>
      <c r="E39" s="1998">
        <f>MOV_PROVIMENTO_E_VACANCIA!D97+MOV_REDISTRIBUIÇÃO!H107</f>
      </c>
      <c r="F39" s="1998">
        <f>MOV_PROVIMENTO_E_VACANCIA!F97+MOV_REDISTRIBUIÇÃO!J107</f>
      </c>
      <c r="G39" s="1999">
        <f>C39+E39-F39</f>
      </c>
      <c r="H39" s="2000">
        <f>D39-G39</f>
      </c>
      <c r="I39" s="1997">
        <f>D39</f>
      </c>
      <c r="J39" s="1998">
        <f>MOV_PROVIMENTO_E_VACANCIA!H97+MOV_REDISTRIBUIÇÃO!L107</f>
      </c>
      <c r="K39" s="1998">
        <f>MOV_PROVIMENTO_E_VACANCIA!J97+MOV_REDISTRIBUIÇÃO!N107</f>
      </c>
      <c r="L39" s="1999">
        <f>G39+J39-K39</f>
      </c>
      <c r="M39" s="2000">
        <f>I39-L39</f>
      </c>
      <c r="N39" s="1997">
        <f>I39</f>
      </c>
      <c r="O39" s="1998">
        <f>MOV_PROVIMENTO_E_VACANCIA!L97+MOV_REDISTRIBUIÇÃO!P107</f>
      </c>
      <c r="P39" s="1998">
        <f>MOV_PROVIMENTO_E_VACANCIA!N97+MOV_REDISTRIBUIÇÃO!R107</f>
      </c>
      <c r="Q39" s="1999">
        <f>L39+O39-P39</f>
      </c>
      <c r="R39" s="2000">
        <f>N39-Q39</f>
      </c>
      <c r="S39" s="1997">
        <f>N39</f>
      </c>
      <c r="T39" s="1998">
        <f>MOV_PROVIMENTO_E_VACANCIA!P97+MOV_REDISTRIBUIÇÃO!T107</f>
      </c>
      <c r="U39" s="1998">
        <f>MOV_PROVIMENTO_E_VACANCIA!R97+MOV_REDISTRIBUIÇÃO!V107</f>
      </c>
      <c r="V39" s="1999">
        <f>Q39+T39-U39</f>
      </c>
      <c r="W39" s="2000">
        <f>S39-V39</f>
      </c>
      <c r="X39" s="1997">
        <f>S39</f>
      </c>
      <c r="Y39" s="1998">
        <f>MOV_PROVIMENTO_E_VACANCIA!T97+MOV_REDISTRIBUIÇÃO!X107</f>
      </c>
      <c r="Z39" s="1998">
        <f>MOV_PROVIMENTO_E_VACANCIA!V97+MOV_REDISTRIBUIÇÃO!Z107</f>
      </c>
      <c r="AA39" s="1999">
        <f>V39+Y39-Z39</f>
      </c>
      <c r="AB39" s="2000">
        <f>X39-AA39</f>
      </c>
      <c r="AC39" s="1997">
        <f>X39</f>
      </c>
      <c r="AD39" s="1998">
        <f>MOV_PROVIMENTO_E_VACANCIA!X97+MOV_REDISTRIBUIÇÃO!AB107</f>
      </c>
      <c r="AE39" s="1998">
        <f>MOV_PROVIMENTO_E_VACANCIA!Z97+MOV_REDISTRIBUIÇÃO!AD107</f>
      </c>
      <c r="AF39" s="1999">
        <f>AA39+AD39-AE39</f>
      </c>
      <c r="AG39" s="2000">
        <f>AC39-AF39</f>
      </c>
      <c r="AH39" s="1997">
        <f>AC39</f>
      </c>
      <c r="AI39" s="1998">
        <f>MOV_PROVIMENTO_E_VACANCIA!AB97+MOV_REDISTRIBUIÇÃO!AF107</f>
      </c>
      <c r="AJ39" s="1998">
        <f>MOV_PROVIMENTO_E_VACANCIA!AD97+MOV_REDISTRIBUIÇÃO!AH107</f>
      </c>
      <c r="AK39" s="1999">
        <f>AF39+AI39-AJ39</f>
      </c>
      <c r="AL39" s="2000">
        <f>AH39-AK39</f>
      </c>
      <c r="AM39" s="1997">
        <f>AH39</f>
      </c>
      <c r="AN39" s="1998">
        <f>MOV_PROVIMENTO_E_VACANCIA!AF97+MOV_REDISTRIBUIÇÃO!AJ107</f>
      </c>
      <c r="AO39" s="1998">
        <f>MOV_PROVIMENTO_E_VACANCIA!AH97+MOV_REDISTRIBUIÇÃO!AL107</f>
      </c>
      <c r="AP39" s="1999">
        <f>AK39+AN39-AO39</f>
      </c>
      <c r="AQ39" s="2000">
        <f>AM39-AP39</f>
      </c>
      <c r="AR39" s="1997">
        <f>AM39</f>
      </c>
      <c r="AS39" s="1998">
        <f>MOV_PROVIMENTO_E_VACANCIA!AJ97+MOV_REDISTRIBUIÇÃO!AN107</f>
      </c>
      <c r="AT39" s="1998">
        <f>MOV_PROVIMENTO_E_VACANCIA!AL97+MOV_REDISTRIBUIÇÃO!AP107</f>
      </c>
      <c r="AU39" s="1999">
        <f>AP39+AS39-AT39</f>
      </c>
      <c r="AV39" s="2000">
        <f>AR39-AU39</f>
      </c>
      <c r="AW39" s="1997">
        <f>AR39</f>
      </c>
      <c r="AX39" s="1998">
        <f>MOV_PROVIMENTO_E_VACANCIA!AN97+MOV_REDISTRIBUIÇÃO!AR107</f>
      </c>
      <c r="AY39" s="1998">
        <f>MOV_PROVIMENTO_E_VACANCIA!AP97+MOV_REDISTRIBUIÇÃO!AT107</f>
      </c>
      <c r="AZ39" s="1999">
        <f>AU39+AX39-AY39</f>
      </c>
      <c r="BA39" s="2000">
        <f>AW39-AZ39</f>
      </c>
      <c r="BB39" s="1997">
        <f>AW39</f>
      </c>
      <c r="BC39" s="1998">
        <f>MOV_PROVIMENTO_E_VACANCIA!AR97+MOV_REDISTRIBUIÇÃO!AV107</f>
      </c>
      <c r="BD39" s="1998">
        <f>MOV_PROVIMENTO_E_VACANCIA!AT97+MOV_REDISTRIBUIÇÃO!AX107</f>
      </c>
      <c r="BE39" s="1999">
        <f>AZ39+BC39-BD39</f>
      </c>
      <c r="BF39" s="2000">
        <f>BB39-BE39</f>
      </c>
      <c r="BG39" s="1997">
        <f>BB39</f>
      </c>
      <c r="BH39" s="1998">
        <f>MOV_PROVIMENTO_E_VACANCIA!AV97+MOV_REDISTRIBUIÇÃO!AZ107</f>
      </c>
      <c r="BI39" s="1998">
        <f>MOV_PROVIMENTO_E_VACANCIA!AX97+MOV_REDISTRIBUIÇÃO!BB107</f>
      </c>
      <c r="BJ39" s="1999">
        <f>BE39+BH39-BI39</f>
      </c>
      <c r="BK39" s="2000">
        <f>BG39-BJ39</f>
      </c>
      <c r="BL39" s="2001">
        <f>BG39</f>
      </c>
      <c r="BM39" s="2002">
        <f>BJ39</f>
      </c>
      <c r="BN39" s="2002">
        <f>BK39</f>
      </c>
      <c r="BO39" s="2114" t="n">
        <v>0.0</v>
      </c>
      <c r="BP39" s="2115">
        <f>BM39+BN39</f>
      </c>
      <c r="BQ39" s="2005"/>
    </row>
    <row r="40" customHeight="true" ht="19.5">
      <c r="A40" s="2015" t="s">
        <v>127</v>
      </c>
      <c r="B40" s="2016" t="n">
        <v>8.0</v>
      </c>
      <c r="C40" s="2016" t="n">
        <v>6.0</v>
      </c>
      <c r="D40" s="2017">
        <f>B40</f>
      </c>
      <c r="E40" s="2018">
        <f>MOV_PROVIMENTO_E_VACANCIA!D111+MOV_REDISTRIBUIÇÃO!H123</f>
      </c>
      <c r="F40" s="2018">
        <f>MOV_PROVIMENTO_E_VACANCIA!F111+MOV_REDISTRIBUIÇÃO!J123</f>
      </c>
      <c r="G40" s="2019">
        <f>C40+E40-F40</f>
      </c>
      <c r="H40" s="2020">
        <f>D40-G40</f>
      </c>
      <c r="I40" s="2017">
        <f>D40</f>
      </c>
      <c r="J40" s="2018">
        <f>MOV_PROVIMENTO_E_VACANCIA!H111+MOV_REDISTRIBUIÇÃO!L123</f>
      </c>
      <c r="K40" s="2018">
        <f>MOV_PROVIMENTO_E_VACANCIA!J111+MOV_REDISTRIBUIÇÃO!N123</f>
      </c>
      <c r="L40" s="2019">
        <f>G40+J40-K40</f>
      </c>
      <c r="M40" s="2020">
        <f>I40-L40</f>
      </c>
      <c r="N40" s="2017">
        <f>I40</f>
      </c>
      <c r="O40" s="2018">
        <f>MOV_PROVIMENTO_E_VACANCIA!L111+MOV_REDISTRIBUIÇÃO!P123</f>
      </c>
      <c r="P40" s="2018">
        <f>MOV_PROVIMENTO_E_VACANCIA!N111+MOV_REDISTRIBUIÇÃO!R123</f>
      </c>
      <c r="Q40" s="2019">
        <f>L40+O40-P40</f>
      </c>
      <c r="R40" s="2020">
        <f>N40-Q40</f>
      </c>
      <c r="S40" s="2017">
        <f>N40</f>
      </c>
      <c r="T40" s="2018">
        <f>MOV_PROVIMENTO_E_VACANCIA!P111+MOV_REDISTRIBUIÇÃO!T123</f>
      </c>
      <c r="U40" s="2018">
        <f>MOV_PROVIMENTO_E_VACANCIA!R111+MOV_REDISTRIBUIÇÃO!V123</f>
      </c>
      <c r="V40" s="2019">
        <f>Q40+T40-U40</f>
      </c>
      <c r="W40" s="2020">
        <f>S40-V40</f>
      </c>
      <c r="X40" s="2017">
        <f>S40</f>
      </c>
      <c r="Y40" s="2018">
        <f>MOV_PROVIMENTO_E_VACANCIA!T111+MOV_REDISTRIBUIÇÃO!X123</f>
      </c>
      <c r="Z40" s="2018">
        <f>MOV_PROVIMENTO_E_VACANCIA!V111+MOV_REDISTRIBUIÇÃO!Z123</f>
      </c>
      <c r="AA40" s="2019">
        <f>V40+Y40-Z40</f>
      </c>
      <c r="AB40" s="2020">
        <f>X40-AA40</f>
      </c>
      <c r="AC40" s="2017">
        <f>X40</f>
      </c>
      <c r="AD40" s="2018">
        <f>MOV_PROVIMENTO_E_VACANCIA!X111+MOV_REDISTRIBUIÇÃO!AB123</f>
      </c>
      <c r="AE40" s="2018">
        <f>MOV_PROVIMENTO_E_VACANCIA!Z111+MOV_REDISTRIBUIÇÃO!AD123</f>
      </c>
      <c r="AF40" s="2019">
        <f>AA40+AD40-AE40</f>
      </c>
      <c r="AG40" s="2020">
        <f>AC40-AF40</f>
      </c>
      <c r="AH40" s="2017">
        <f>AC40</f>
      </c>
      <c r="AI40" s="2018">
        <f>MOV_PROVIMENTO_E_VACANCIA!AB111+MOV_REDISTRIBUIÇÃO!AF123</f>
      </c>
      <c r="AJ40" s="2018">
        <f>MOV_PROVIMENTO_E_VACANCIA!AD111+MOV_REDISTRIBUIÇÃO!AH123</f>
      </c>
      <c r="AK40" s="2019">
        <f>AF40+AI40-AJ40</f>
      </c>
      <c r="AL40" s="2020">
        <f>AH40-AK40</f>
      </c>
      <c r="AM40" s="2017">
        <f>AH40</f>
      </c>
      <c r="AN40" s="2018">
        <f>MOV_PROVIMENTO_E_VACANCIA!AF111+MOV_REDISTRIBUIÇÃO!AJ123</f>
      </c>
      <c r="AO40" s="2018">
        <f>MOV_PROVIMENTO_E_VACANCIA!AH111+MOV_REDISTRIBUIÇÃO!AL123</f>
      </c>
      <c r="AP40" s="2019">
        <f>AK40+AN40-AO40</f>
      </c>
      <c r="AQ40" s="2020">
        <f>AM40-AP40</f>
      </c>
      <c r="AR40" s="2017">
        <f>AM40</f>
      </c>
      <c r="AS40" s="2018">
        <f>MOV_PROVIMENTO_E_VACANCIA!AJ111+MOV_REDISTRIBUIÇÃO!AN123</f>
      </c>
      <c r="AT40" s="2018">
        <f>MOV_PROVIMENTO_E_VACANCIA!AL111+MOV_REDISTRIBUIÇÃO!AP123</f>
      </c>
      <c r="AU40" s="2019">
        <f>AP40+AS40-AT40</f>
      </c>
      <c r="AV40" s="2020">
        <f>AR40-AU40</f>
      </c>
      <c r="AW40" s="2017">
        <f>AR40</f>
      </c>
      <c r="AX40" s="2018">
        <f>MOV_PROVIMENTO_E_VACANCIA!AN111+MOV_REDISTRIBUIÇÃO!AR123</f>
      </c>
      <c r="AY40" s="2018">
        <f>MOV_PROVIMENTO_E_VACANCIA!AP111+MOV_REDISTRIBUIÇÃO!AT123</f>
      </c>
      <c r="AZ40" s="2019">
        <f>AU40+AX40-AY40</f>
      </c>
      <c r="BA40" s="2020">
        <f>AW40-AZ40</f>
      </c>
      <c r="BB40" s="2017">
        <f>AW40</f>
      </c>
      <c r="BC40" s="2018">
        <f>MOV_PROVIMENTO_E_VACANCIA!AR111+MOV_REDISTRIBUIÇÃO!AV123</f>
      </c>
      <c r="BD40" s="2018">
        <f>MOV_PROVIMENTO_E_VACANCIA!AT111+MOV_REDISTRIBUIÇÃO!AX123</f>
      </c>
      <c r="BE40" s="2019">
        <f>AZ40+BC40-BD40</f>
      </c>
      <c r="BF40" s="2020">
        <f>BB40-BE40</f>
      </c>
      <c r="BG40" s="2017">
        <f>BB40</f>
      </c>
      <c r="BH40" s="2018">
        <f>MOV_PROVIMENTO_E_VACANCIA!AV111+MOV_REDISTRIBUIÇÃO!AZ123</f>
      </c>
      <c r="BI40" s="2018">
        <f>MOV_PROVIMENTO_E_VACANCIA!AX111+MOV_REDISTRIBUIÇÃO!BB123</f>
      </c>
      <c r="BJ40" s="2019">
        <f>BE40+BH40-BI40</f>
      </c>
      <c r="BK40" s="2020">
        <f>BG40-BJ40</f>
      </c>
      <c r="BL40" s="2021">
        <f>BG40</f>
      </c>
      <c r="BM40" s="2022">
        <f>BJ40</f>
      </c>
      <c r="BN40" s="2022">
        <f>BK40</f>
      </c>
      <c r="BO40" s="2116" t="n">
        <v>0.0</v>
      </c>
      <c r="BP40" s="2117">
        <f>BM40+BN40</f>
      </c>
      <c r="BQ40" s="2005"/>
    </row>
    <row r="41" customHeight="true" ht="19.5">
      <c r="A41" s="1995" t="s">
        <v>129</v>
      </c>
      <c r="B41" s="2118" t="n">
        <v>0.0</v>
      </c>
      <c r="C41" s="2118" t="n">
        <v>0.0</v>
      </c>
      <c r="D41" s="2025">
        <f>MOV_REESTRUTURAÇÃO_CJ_E_FC!F34</f>
      </c>
      <c r="E41" s="2026" t="n">
        <v>0.0</v>
      </c>
      <c r="F41" s="2026" t="n">
        <v>0.0</v>
      </c>
      <c r="G41" s="2027">
        <f>C41+E41-F41</f>
      </c>
      <c r="H41" s="2028">
        <f>D41-G41</f>
      </c>
      <c r="I41" s="2025">
        <f>MOV_REESTRUTURAÇÃO_CJ_E_FC!I34</f>
      </c>
      <c r="J41" s="2026" t="n">
        <v>0.0</v>
      </c>
      <c r="K41" s="2026" t="n">
        <v>0.0</v>
      </c>
      <c r="L41" s="2027">
        <f>G41+J41-K41</f>
      </c>
      <c r="M41" s="2028">
        <f>I41-L41</f>
      </c>
      <c r="N41" s="2025">
        <f>MOV_REESTRUTURAÇÃO_CJ_E_FC!L34</f>
      </c>
      <c r="O41" s="2026" t="n">
        <v>0.0</v>
      </c>
      <c r="P41" s="2026" t="n">
        <v>0.0</v>
      </c>
      <c r="Q41" s="2027">
        <f>L41+O41-P41</f>
      </c>
      <c r="R41" s="2028">
        <f>N41-Q41</f>
      </c>
      <c r="S41" s="2025">
        <f>MOV_REESTRUTURAÇÃO_CJ_E_FC!O34</f>
      </c>
      <c r="T41" s="2026" t="n">
        <v>0.0</v>
      </c>
      <c r="U41" s="2026" t="n">
        <v>0.0</v>
      </c>
      <c r="V41" s="2027">
        <f>Q41+T41-U41</f>
      </c>
      <c r="W41" s="2028">
        <f>S41-V41</f>
      </c>
      <c r="X41" s="2025">
        <f>MOV_REESTRUTURAÇÃO_CJ_E_FC!R34</f>
      </c>
      <c r="Y41" s="2026" t="n">
        <v>0.0</v>
      </c>
      <c r="Z41" s="2026" t="n">
        <v>0.0</v>
      </c>
      <c r="AA41" s="2027">
        <f>V41+Y41-Z41</f>
      </c>
      <c r="AB41" s="2028">
        <f>X41-AA41</f>
      </c>
      <c r="AC41" s="2025">
        <f>MOV_REESTRUTURAÇÃO_CJ_E_FC!U34</f>
      </c>
      <c r="AD41" s="2026" t="n">
        <v>0.0</v>
      </c>
      <c r="AE41" s="2026" t="n">
        <v>0.0</v>
      </c>
      <c r="AF41" s="2027">
        <f>AA41+AD41-AE41</f>
      </c>
      <c r="AG41" s="2028">
        <f>AC41-AF41</f>
      </c>
      <c r="AH41" s="2025">
        <f>MOV_REESTRUTURAÇÃO_CJ_E_FC!X34</f>
      </c>
      <c r="AI41" s="2026" t="n">
        <v>0.0</v>
      </c>
      <c r="AJ41" s="2026" t="n">
        <v>0.0</v>
      </c>
      <c r="AK41" s="2027">
        <f>AF41+AI41-AJ41</f>
      </c>
      <c r="AL41" s="2028">
        <f>AH41-AK41</f>
      </c>
      <c r="AM41" s="2025">
        <f>MOV_REESTRUTURAÇÃO_CJ_E_FC!AA34</f>
      </c>
      <c r="AN41" s="2119" t="n">
        <v>0.0</v>
      </c>
      <c r="AO41" s="2120" t="n">
        <v>0.0</v>
      </c>
      <c r="AP41" s="2027">
        <f>AK41+AN41-AO41</f>
      </c>
      <c r="AQ41" s="2028">
        <f>AM41-AP41</f>
      </c>
      <c r="AR41" s="2025">
        <f>MOV_REESTRUTURAÇÃO_CJ_E_FC!AD34</f>
      </c>
      <c r="AS41" s="2026" t="n">
        <v>0.0</v>
      </c>
      <c r="AT41" s="2026" t="n">
        <v>0.0</v>
      </c>
      <c r="AU41" s="2027">
        <f>AP41+AS41-AT41</f>
      </c>
      <c r="AV41" s="2028">
        <f>AR41-AU41</f>
      </c>
      <c r="AW41" s="2025">
        <f>MOV_REESTRUTURAÇÃO_CJ_E_FC!AG34</f>
      </c>
      <c r="AX41" s="2026" t="n">
        <v>0.0</v>
      </c>
      <c r="AY41" s="2026" t="n">
        <v>0.0</v>
      </c>
      <c r="AZ41" s="2027">
        <f>AU41+AX41-AY41</f>
      </c>
      <c r="BA41" s="2028">
        <f>AW41-AZ41</f>
      </c>
      <c r="BB41" s="2025">
        <f>MOV_REESTRUTURAÇÃO_CJ_E_FC!AJ34</f>
      </c>
      <c r="BC41" s="2026" t="n">
        <v>0.0</v>
      </c>
      <c r="BD41" s="2026" t="n">
        <v>0.0</v>
      </c>
      <c r="BE41" s="2027">
        <f>AZ41+BC41-BD41</f>
      </c>
      <c r="BF41" s="2028">
        <f>BB41-BE41</f>
      </c>
      <c r="BG41" s="2025">
        <f>MOV_REESTRUTURAÇÃO_CJ_E_FC!AM34</f>
      </c>
      <c r="BH41" s="2026" t="n">
        <v>0.0</v>
      </c>
      <c r="BI41" s="2026" t="n">
        <v>0.0</v>
      </c>
      <c r="BJ41" s="2027">
        <f>BE41+BH41-BI41</f>
      </c>
      <c r="BK41" s="2028">
        <f>BG41-BJ41</f>
      </c>
      <c r="BL41" s="2031">
        <f>BG41</f>
      </c>
      <c r="BM41" s="2032">
        <f>BJ41</f>
      </c>
      <c r="BN41" s="2033">
        <f>BK41</f>
      </c>
      <c r="BO41" s="2121" t="n">
        <v>0.0</v>
      </c>
      <c r="BP41" s="2115">
        <f>BM41+BN41</f>
      </c>
      <c r="BQ41" s="2005"/>
    </row>
    <row r="42" customHeight="true" ht="19.5">
      <c r="A42" s="2006" t="s">
        <v>130</v>
      </c>
      <c r="B42" s="2007" t="n">
        <v>18.0</v>
      </c>
      <c r="C42" s="2007" t="n">
        <v>17.0</v>
      </c>
      <c r="D42" s="2008">
        <f>MOV_REESTRUTURAÇÃO_CJ_E_FC!F35</f>
      </c>
      <c r="E42" s="2026" t="n">
        <v>1.0</v>
      </c>
      <c r="F42" s="2026" t="n">
        <v>0.0</v>
      </c>
      <c r="G42" s="2010">
        <f>C42+E42-F42</f>
      </c>
      <c r="H42" s="2011">
        <f>D42-G42</f>
      </c>
      <c r="I42" s="2008">
        <f>MOV_REESTRUTURAÇÃO_CJ_E_FC!I35</f>
      </c>
      <c r="J42" s="2026" t="n">
        <v>2.0</v>
      </c>
      <c r="K42" s="2026" t="n">
        <v>2.0</v>
      </c>
      <c r="L42" s="2010">
        <f>G42+J42-K42</f>
      </c>
      <c r="M42" s="2011">
        <f>I42-L42</f>
      </c>
      <c r="N42" s="2008">
        <f>MOV_REESTRUTURAÇÃO_CJ_E_FC!L35</f>
      </c>
      <c r="O42" s="2026" t="n">
        <v>0.0</v>
      </c>
      <c r="P42" s="2026" t="n">
        <v>0.0</v>
      </c>
      <c r="Q42" s="2010">
        <f>L42+O42-P42</f>
      </c>
      <c r="R42" s="2011">
        <f>N42-Q42</f>
      </c>
      <c r="S42" s="2008">
        <f>MOV_REESTRUTURAÇÃO_CJ_E_FC!O35</f>
      </c>
      <c r="T42" s="2026" t="n">
        <v>0.0</v>
      </c>
      <c r="U42" s="2026" t="n">
        <v>0.0</v>
      </c>
      <c r="V42" s="2010">
        <f>Q42+T42-U42</f>
      </c>
      <c r="W42" s="2011">
        <f>S42-V42</f>
      </c>
      <c r="X42" s="2008">
        <f>MOV_REESTRUTURAÇÃO_CJ_E_FC!R35</f>
      </c>
      <c r="Y42" s="2026" t="n">
        <v>7.0</v>
      </c>
      <c r="Z42" s="2026" t="n">
        <v>8.0</v>
      </c>
      <c r="AA42" s="2010">
        <f>V42+Y42-Z42</f>
      </c>
      <c r="AB42" s="2011">
        <f>X42-AA42</f>
      </c>
      <c r="AC42" s="2008">
        <f>MOV_REESTRUTURAÇÃO_CJ_E_FC!U35</f>
      </c>
      <c r="AD42" s="2026" t="n">
        <v>1.0</v>
      </c>
      <c r="AE42" s="2026" t="n">
        <v>1.0</v>
      </c>
      <c r="AF42" s="2010">
        <f>AA42+AD42-AE42</f>
      </c>
      <c r="AG42" s="2011">
        <f>AC42-AF42</f>
      </c>
      <c r="AH42" s="2008">
        <f>MOV_REESTRUTURAÇÃO_CJ_E_FC!X35</f>
      </c>
      <c r="AI42" s="2026" t="n">
        <v>1.0</v>
      </c>
      <c r="AJ42" s="2026" t="n">
        <v>1.0</v>
      </c>
      <c r="AK42" s="2010">
        <f>AF42+AI42-AJ42</f>
      </c>
      <c r="AL42" s="2011">
        <f>AH42-AK42</f>
      </c>
      <c r="AM42" s="2008">
        <f>MOV_REESTRUTURAÇÃO_CJ_E_FC!AA35</f>
      </c>
      <c r="AN42" s="2122" t="n">
        <v>0.0</v>
      </c>
      <c r="AO42" s="2123" t="n">
        <v>0.0</v>
      </c>
      <c r="AP42" s="2010">
        <f>AK42+AN42-AO42</f>
      </c>
      <c r="AQ42" s="2011">
        <f>AM42-AP42</f>
      </c>
      <c r="AR42" s="2008">
        <f>MOV_REESTRUTURAÇÃO_CJ_E_FC!AD35</f>
      </c>
      <c r="AS42" s="2026" t="n">
        <v>0.0</v>
      </c>
      <c r="AT42" s="2026" t="n">
        <v>0.0</v>
      </c>
      <c r="AU42" s="2010">
        <f>AP42+AS42-AT42</f>
      </c>
      <c r="AV42" s="2011">
        <f>AR42-AU42</f>
      </c>
      <c r="AW42" s="2008">
        <f>MOV_REESTRUTURAÇÃO_CJ_E_FC!AG35</f>
      </c>
      <c r="AX42" s="2026" t="n">
        <v>0.0</v>
      </c>
      <c r="AY42" s="2026" t="n">
        <v>0.0</v>
      </c>
      <c r="AZ42" s="2010">
        <f>AU42+AX42-AY42</f>
      </c>
      <c r="BA42" s="2011">
        <f>AW42-AZ42</f>
      </c>
      <c r="BB42" s="2008">
        <f>MOV_REESTRUTURAÇÃO_CJ_E_FC!AJ35</f>
      </c>
      <c r="BC42" s="2026" t="n">
        <v>0.0</v>
      </c>
      <c r="BD42" s="2026" t="n">
        <v>0.0</v>
      </c>
      <c r="BE42" s="2010">
        <f>AZ42+BC42-BD42</f>
      </c>
      <c r="BF42" s="2011">
        <f>BB42-BE42</f>
      </c>
      <c r="BG42" s="2008">
        <f>MOV_REESTRUTURAÇÃO_CJ_E_FC!AM35</f>
      </c>
      <c r="BH42" s="2026" t="n">
        <v>0.0</v>
      </c>
      <c r="BI42" s="2026" t="n">
        <v>0.0</v>
      </c>
      <c r="BJ42" s="2010">
        <f>BE42+BH42-BI42</f>
      </c>
      <c r="BK42" s="2011">
        <f>BG42-BJ42</f>
      </c>
      <c r="BL42" s="2038">
        <f>BG42</f>
      </c>
      <c r="BM42" s="2013">
        <f>BJ42</f>
      </c>
      <c r="BN42" s="2013">
        <f>BK42</f>
      </c>
      <c r="BO42" s="2124" t="n">
        <v>0.0</v>
      </c>
      <c r="BP42" s="2081">
        <f>BM42+BN42</f>
      </c>
      <c r="BQ42" s="2005"/>
    </row>
    <row r="43" customHeight="true" ht="19.5">
      <c r="A43" s="2006" t="s">
        <v>131</v>
      </c>
      <c r="B43" s="2007" t="n">
        <v>7.0</v>
      </c>
      <c r="C43" s="2007" t="n">
        <v>7.0</v>
      </c>
      <c r="D43" s="2008">
        <f>MOV_REESTRUTURAÇÃO_CJ_E_FC!F36</f>
      </c>
      <c r="E43" s="2026" t="n">
        <v>0.0</v>
      </c>
      <c r="F43" s="2026" t="n">
        <v>0.0</v>
      </c>
      <c r="G43" s="2010">
        <f>C43+E43-F43</f>
      </c>
      <c r="H43" s="2011">
        <f>D43-G43</f>
      </c>
      <c r="I43" s="2008">
        <f>MOV_REESTRUTURAÇÃO_CJ_E_FC!I36</f>
      </c>
      <c r="J43" s="2026" t="n">
        <v>0.0</v>
      </c>
      <c r="K43" s="2026" t="n">
        <v>0.0</v>
      </c>
      <c r="L43" s="2010">
        <f>G43+J43-K43</f>
      </c>
      <c r="M43" s="2011">
        <f>I43-L43</f>
      </c>
      <c r="N43" s="2008">
        <f>MOV_REESTRUTURAÇÃO_CJ_E_FC!L36</f>
      </c>
      <c r="O43" s="2026" t="n">
        <v>0.0</v>
      </c>
      <c r="P43" s="2026" t="n">
        <v>0.0</v>
      </c>
      <c r="Q43" s="2010">
        <f>L43+O43-P43</f>
      </c>
      <c r="R43" s="2011">
        <f>N43-Q43</f>
      </c>
      <c r="S43" s="2008">
        <f>MOV_REESTRUTURAÇÃO_CJ_E_FC!O36</f>
      </c>
      <c r="T43" s="2026" t="n">
        <v>0.0</v>
      </c>
      <c r="U43" s="2026" t="n">
        <v>0.0</v>
      </c>
      <c r="V43" s="2010">
        <f>Q43+T43-U43</f>
      </c>
      <c r="W43" s="2011">
        <f>S43-V43</f>
      </c>
      <c r="X43" s="2008">
        <f>MOV_REESTRUTURAÇÃO_CJ_E_FC!R36</f>
      </c>
      <c r="Y43" s="2026" t="n">
        <v>6.0</v>
      </c>
      <c r="Z43" s="2026" t="n">
        <v>4.0</v>
      </c>
      <c r="AA43" s="2010">
        <f>V43+Y43-Z43</f>
      </c>
      <c r="AB43" s="2011">
        <f>X43-AA43</f>
      </c>
      <c r="AC43" s="2008">
        <f>MOV_REESTRUTURAÇÃO_CJ_E_FC!U36</f>
      </c>
      <c r="AD43" s="2026" t="n">
        <v>1.0</v>
      </c>
      <c r="AE43" s="2026" t="n">
        <v>1.0</v>
      </c>
      <c r="AF43" s="2010">
        <f>AA43+AD43-AE43</f>
      </c>
      <c r="AG43" s="2011">
        <f>AC43-AF43</f>
      </c>
      <c r="AH43" s="2008">
        <f>MOV_REESTRUTURAÇÃO_CJ_E_FC!X36</f>
      </c>
      <c r="AI43" s="2026" t="n">
        <v>1.0</v>
      </c>
      <c r="AJ43" s="2026" t="n">
        <v>1.0</v>
      </c>
      <c r="AK43" s="2010">
        <f>AF43+AI43-AJ43</f>
      </c>
      <c r="AL43" s="2011">
        <f>AH43-AK43</f>
      </c>
      <c r="AM43" s="2008">
        <f>MOV_REESTRUTURAÇÃO_CJ_E_FC!AA36</f>
      </c>
      <c r="AN43" s="2125" t="n">
        <v>0.0</v>
      </c>
      <c r="AO43" s="2126" t="n">
        <v>0.0</v>
      </c>
      <c r="AP43" s="2010">
        <f>AK43+AN43-AO43</f>
      </c>
      <c r="AQ43" s="2011">
        <f>AM43-AP43</f>
      </c>
      <c r="AR43" s="2008">
        <f>MOV_REESTRUTURAÇÃO_CJ_E_FC!AD36</f>
      </c>
      <c r="AS43" s="2026" t="n">
        <v>0.0</v>
      </c>
      <c r="AT43" s="2026" t="n">
        <v>0.0</v>
      </c>
      <c r="AU43" s="2010">
        <f>AP43+AS43-AT43</f>
      </c>
      <c r="AV43" s="2011">
        <f>AR43-AU43</f>
      </c>
      <c r="AW43" s="2008">
        <f>MOV_REESTRUTURAÇÃO_CJ_E_FC!AG36</f>
      </c>
      <c r="AX43" s="2026" t="n">
        <v>0.0</v>
      </c>
      <c r="AY43" s="2026" t="n">
        <v>0.0</v>
      </c>
      <c r="AZ43" s="2010">
        <f>AU43+AX43-AY43</f>
      </c>
      <c r="BA43" s="2011">
        <f>AW43-AZ43</f>
      </c>
      <c r="BB43" s="2008">
        <f>MOV_REESTRUTURAÇÃO_CJ_E_FC!AJ36</f>
      </c>
      <c r="BC43" s="2026" t="n">
        <v>0.0</v>
      </c>
      <c r="BD43" s="2026" t="n">
        <v>0.0</v>
      </c>
      <c r="BE43" s="2010">
        <f>AZ43+BC43-BD43</f>
      </c>
      <c r="BF43" s="2011">
        <f>BB43-BE43</f>
      </c>
      <c r="BG43" s="2008">
        <f>MOV_REESTRUTURAÇÃO_CJ_E_FC!AM36</f>
      </c>
      <c r="BH43" s="2026" t="n">
        <v>0.0</v>
      </c>
      <c r="BI43" s="2026" t="n">
        <v>0.0</v>
      </c>
      <c r="BJ43" s="2010">
        <f>BE43+BH43-BI43</f>
      </c>
      <c r="BK43" s="2011">
        <f>BG43-BJ43</f>
      </c>
      <c r="BL43" s="2038">
        <f>BG43</f>
      </c>
      <c r="BM43" s="2013">
        <f>BJ43</f>
      </c>
      <c r="BN43" s="2013">
        <f>BK43</f>
      </c>
      <c r="BO43" s="2127" t="n">
        <v>0.0</v>
      </c>
      <c r="BP43" s="2081">
        <f>BM43+BN43</f>
      </c>
      <c r="BQ43" s="2005"/>
    </row>
    <row r="44" customHeight="true" ht="19.5">
      <c r="A44" s="2006" t="s">
        <v>132</v>
      </c>
      <c r="B44" s="2007" t="n">
        <v>19.0</v>
      </c>
      <c r="C44" s="2007" t="n">
        <v>19.0</v>
      </c>
      <c r="D44" s="2008">
        <f>MOV_REESTRUTURAÇÃO_CJ_E_FC!F37</f>
      </c>
      <c r="E44" s="2026" t="n">
        <v>1.0</v>
      </c>
      <c r="F44" s="2026" t="n">
        <v>1.0</v>
      </c>
      <c r="G44" s="2010">
        <f>C44+E44-F44</f>
      </c>
      <c r="H44" s="2011">
        <f>D44-G44</f>
      </c>
      <c r="I44" s="2008">
        <f>MOV_REESTRUTURAÇÃO_CJ_E_FC!I37</f>
      </c>
      <c r="J44" s="2026" t="n">
        <v>1.0</v>
      </c>
      <c r="K44" s="2026" t="n">
        <v>1.0</v>
      </c>
      <c r="L44" s="2010">
        <f>G44+J44-K44</f>
      </c>
      <c r="M44" s="2011">
        <f>I44-L44</f>
      </c>
      <c r="N44" s="2008">
        <f>MOV_REESTRUTURAÇÃO_CJ_E_FC!L37</f>
      </c>
      <c r="O44" s="2026" t="n">
        <v>0.0</v>
      </c>
      <c r="P44" s="2026" t="n">
        <v>0.0</v>
      </c>
      <c r="Q44" s="2010">
        <f>L44+O44-P44</f>
      </c>
      <c r="R44" s="2011">
        <f>N44-Q44</f>
      </c>
      <c r="S44" s="2008">
        <f>MOV_REESTRUTURAÇÃO_CJ_E_FC!O37</f>
      </c>
      <c r="T44" s="2026" t="n">
        <v>0.0</v>
      </c>
      <c r="U44" s="2026" t="n">
        <v>0.0</v>
      </c>
      <c r="V44" s="2010">
        <f>Q44+T44-U44</f>
      </c>
      <c r="W44" s="2011">
        <f>S44-V44</f>
      </c>
      <c r="X44" s="2008">
        <f>MOV_REESTRUTURAÇÃO_CJ_E_FC!R37</f>
      </c>
      <c r="Y44" s="2026" t="n">
        <v>3.0</v>
      </c>
      <c r="Z44" s="2026" t="n">
        <v>6.0</v>
      </c>
      <c r="AA44" s="2010">
        <f>V44+Y44-Z44</f>
      </c>
      <c r="AB44" s="2011">
        <f>X44-AA44</f>
      </c>
      <c r="AC44" s="2008">
        <f>MOV_REESTRUTURAÇÃO_CJ_E_FC!U37</f>
      </c>
      <c r="AD44" s="2026" t="n">
        <v>2.0</v>
      </c>
      <c r="AE44" s="2026" t="n">
        <v>0.0</v>
      </c>
      <c r="AF44" s="2010">
        <f>AA44+AD44-AE44</f>
      </c>
      <c r="AG44" s="2011">
        <f>AC44-AF44</f>
      </c>
      <c r="AH44" s="2008">
        <f>MOV_REESTRUTURAÇÃO_CJ_E_FC!X37</f>
      </c>
      <c r="AI44" s="2026" t="n">
        <v>0.0</v>
      </c>
      <c r="AJ44" s="2026" t="n">
        <v>0.0</v>
      </c>
      <c r="AK44" s="2010">
        <f>AF44+AI44-AJ44</f>
      </c>
      <c r="AL44" s="2011">
        <f>AH44-AK44</f>
      </c>
      <c r="AM44" s="2008">
        <f>MOV_REESTRUTURAÇÃO_CJ_E_FC!AA37</f>
      </c>
      <c r="AN44" s="2128" t="n">
        <v>0.0</v>
      </c>
      <c r="AO44" s="2129" t="n">
        <v>0.0</v>
      </c>
      <c r="AP44" s="2010">
        <f>AK44+AN44-AO44</f>
      </c>
      <c r="AQ44" s="2011">
        <f>AM44-AP44</f>
      </c>
      <c r="AR44" s="2008">
        <f>MOV_REESTRUTURAÇÃO_CJ_E_FC!AD37</f>
      </c>
      <c r="AS44" s="2026" t="n">
        <v>0.0</v>
      </c>
      <c r="AT44" s="2026" t="n">
        <v>0.0</v>
      </c>
      <c r="AU44" s="2010">
        <f>AP44+AS44-AT44</f>
      </c>
      <c r="AV44" s="2011">
        <f>AR44-AU44</f>
      </c>
      <c r="AW44" s="2008">
        <f>MOV_REESTRUTURAÇÃO_CJ_E_FC!AG37</f>
      </c>
      <c r="AX44" s="2026" t="n">
        <v>0.0</v>
      </c>
      <c r="AY44" s="2026" t="n">
        <v>0.0</v>
      </c>
      <c r="AZ44" s="2010">
        <f>AU44+AX44-AY44</f>
      </c>
      <c r="BA44" s="2011">
        <f>AW44-AZ44</f>
      </c>
      <c r="BB44" s="2008">
        <f>MOV_REESTRUTURAÇÃO_CJ_E_FC!AJ37</f>
      </c>
      <c r="BC44" s="2026" t="n">
        <v>0.0</v>
      </c>
      <c r="BD44" s="2026" t="n">
        <v>0.0</v>
      </c>
      <c r="BE44" s="2010">
        <f>AZ44+BC44-BD44</f>
      </c>
      <c r="BF44" s="2011">
        <f>BB44-BE44</f>
      </c>
      <c r="BG44" s="2008">
        <f>MOV_REESTRUTURAÇÃO_CJ_E_FC!AM37</f>
      </c>
      <c r="BH44" s="2026" t="n">
        <v>0.0</v>
      </c>
      <c r="BI44" s="2026" t="n">
        <v>0.0</v>
      </c>
      <c r="BJ44" s="2010">
        <f>BE44+BH44-BI44</f>
      </c>
      <c r="BK44" s="2011">
        <f>BG44-BJ44</f>
      </c>
      <c r="BL44" s="2038">
        <f>BG44</f>
      </c>
      <c r="BM44" s="2013">
        <f>BJ44</f>
      </c>
      <c r="BN44" s="2013">
        <f>BK44</f>
      </c>
      <c r="BO44" s="2130" t="n">
        <v>0.0</v>
      </c>
      <c r="BP44" s="2081">
        <f>BM44+BN44</f>
      </c>
      <c r="BQ44" s="2005"/>
    </row>
    <row r="45" customHeight="true" ht="19.5">
      <c r="A45" s="2006" t="s">
        <v>133</v>
      </c>
      <c r="B45" s="2007" t="n">
        <v>64.0</v>
      </c>
      <c r="C45" s="2007" t="n">
        <v>63.0</v>
      </c>
      <c r="D45" s="2008">
        <f>MOV_REESTRUTURAÇÃO_CJ_E_FC!F38</f>
      </c>
      <c r="E45" s="2026" t="n">
        <v>2.0</v>
      </c>
      <c r="F45" s="2026" t="n">
        <v>2.0</v>
      </c>
      <c r="G45" s="2010">
        <f>C45+E45-F45</f>
      </c>
      <c r="H45" s="2011">
        <f>D45-G45</f>
      </c>
      <c r="I45" s="2008">
        <f>MOV_REESTRUTURAÇÃO_CJ_E_FC!I38</f>
      </c>
      <c r="J45" s="2026" t="n">
        <v>2.0</v>
      </c>
      <c r="K45" s="2026" t="n">
        <v>3.0</v>
      </c>
      <c r="L45" s="2010">
        <f>G45+J45-K45</f>
      </c>
      <c r="M45" s="2011">
        <f>I45-L45</f>
      </c>
      <c r="N45" s="2008">
        <f>MOV_REESTRUTURAÇÃO_CJ_E_FC!L38</f>
      </c>
      <c r="O45" s="2026" t="n">
        <v>3.0</v>
      </c>
      <c r="P45" s="2026" t="n">
        <v>1.0</v>
      </c>
      <c r="Q45" s="2010">
        <f>L45+O45-P45</f>
      </c>
      <c r="R45" s="2011">
        <f>N45-Q45</f>
      </c>
      <c r="S45" s="2008">
        <f>MOV_REESTRUTURAÇÃO_CJ_E_FC!O38</f>
      </c>
      <c r="T45" s="2026" t="n">
        <v>0.0</v>
      </c>
      <c r="U45" s="2026" t="n">
        <v>0.0</v>
      </c>
      <c r="V45" s="2010">
        <f>Q45+T45-U45</f>
      </c>
      <c r="W45" s="2011">
        <f>S45-V45</f>
      </c>
      <c r="X45" s="2008">
        <f>MOV_REESTRUTURAÇÃO_CJ_E_FC!R38</f>
      </c>
      <c r="Y45" s="2026" t="n">
        <v>10.0</v>
      </c>
      <c r="Z45" s="2026" t="n">
        <v>16.0</v>
      </c>
      <c r="AA45" s="2010">
        <f>V45+Y45-Z45</f>
      </c>
      <c r="AB45" s="2011">
        <f>X45-AA45</f>
      </c>
      <c r="AC45" s="2008">
        <f>MOV_REESTRUTURAÇÃO_CJ_E_FC!U38</f>
      </c>
      <c r="AD45" s="2026" t="n">
        <v>6.0</v>
      </c>
      <c r="AE45" s="2026" t="n">
        <v>6.0</v>
      </c>
      <c r="AF45" s="2010">
        <f>AA45+AD45-AE45</f>
      </c>
      <c r="AG45" s="2011">
        <f>AC45-AF45</f>
      </c>
      <c r="AH45" s="2008">
        <f>MOV_REESTRUTURAÇÃO_CJ_E_FC!X38</f>
      </c>
      <c r="AI45" s="2026" t="n">
        <v>1.0</v>
      </c>
      <c r="AJ45" s="2026" t="n">
        <v>1.0</v>
      </c>
      <c r="AK45" s="2010">
        <f>AF45+AI45-AJ45</f>
      </c>
      <c r="AL45" s="2011">
        <f>AH45-AK45</f>
      </c>
      <c r="AM45" s="2008">
        <f>MOV_REESTRUTURAÇÃO_CJ_E_FC!AA38</f>
      </c>
      <c r="AN45" s="2131" t="n">
        <v>0.0</v>
      </c>
      <c r="AO45" s="2132" t="n">
        <v>0.0</v>
      </c>
      <c r="AP45" s="2010">
        <f>AK45+AN45-AO45</f>
      </c>
      <c r="AQ45" s="2011">
        <f>AM45-AP45</f>
      </c>
      <c r="AR45" s="2008">
        <f>MOV_REESTRUTURAÇÃO_CJ_E_FC!AD38</f>
      </c>
      <c r="AS45" s="2026" t="n">
        <v>0.0</v>
      </c>
      <c r="AT45" s="2026" t="n">
        <v>0.0</v>
      </c>
      <c r="AU45" s="2010">
        <f>AP45+AS45-AT45</f>
      </c>
      <c r="AV45" s="2011">
        <f>AR45-AU45</f>
      </c>
      <c r="AW45" s="2008">
        <f>MOV_REESTRUTURAÇÃO_CJ_E_FC!AG38</f>
      </c>
      <c r="AX45" s="2026" t="n">
        <v>0.0</v>
      </c>
      <c r="AY45" s="2026" t="n">
        <v>0.0</v>
      </c>
      <c r="AZ45" s="2010">
        <f>AU45+AX45-AY45</f>
      </c>
      <c r="BA45" s="2011">
        <f>AW45-AZ45</f>
      </c>
      <c r="BB45" s="2008">
        <f>MOV_REESTRUTURAÇÃO_CJ_E_FC!AJ38</f>
      </c>
      <c r="BC45" s="2026" t="n">
        <v>0.0</v>
      </c>
      <c r="BD45" s="2026" t="n">
        <v>0.0</v>
      </c>
      <c r="BE45" s="2010">
        <f>AZ45+BC45-BD45</f>
      </c>
      <c r="BF45" s="2011">
        <f>BB45-BE45</f>
      </c>
      <c r="BG45" s="2008">
        <f>MOV_REESTRUTURAÇÃO_CJ_E_FC!AM38</f>
      </c>
      <c r="BH45" s="2026" t="n">
        <v>0.0</v>
      </c>
      <c r="BI45" s="2026" t="n">
        <v>0.0</v>
      </c>
      <c r="BJ45" s="2010">
        <f>BE45+BH45-BI45</f>
      </c>
      <c r="BK45" s="2011">
        <f>BG45-BJ45</f>
      </c>
      <c r="BL45" s="2038">
        <f>BG45</f>
      </c>
      <c r="BM45" s="2013">
        <f>BJ45</f>
      </c>
      <c r="BN45" s="2013">
        <f>BK45</f>
      </c>
      <c r="BO45" s="2133" t="n">
        <v>0.0</v>
      </c>
      <c r="BP45" s="2081">
        <f>BM45+BN45</f>
      </c>
      <c r="BQ45" s="2005"/>
    </row>
    <row r="46" customHeight="true" ht="19.5">
      <c r="A46" s="2006" t="s">
        <v>134</v>
      </c>
      <c r="B46" s="2007" t="n">
        <v>12.0</v>
      </c>
      <c r="C46" s="2007" t="n">
        <v>12.0</v>
      </c>
      <c r="D46" s="2008">
        <f>MOV_REESTRUTURAÇÃO_CJ_E_FC!F39</f>
      </c>
      <c r="E46" s="2026" t="n">
        <v>0.0</v>
      </c>
      <c r="F46" s="2026" t="n">
        <v>0.0</v>
      </c>
      <c r="G46" s="2010">
        <f>C46+E46-F46</f>
      </c>
      <c r="H46" s="2011">
        <f>D46-G46</f>
      </c>
      <c r="I46" s="2008">
        <f>MOV_REESTRUTURAÇÃO_CJ_E_FC!I39</f>
      </c>
      <c r="J46" s="2026" t="n">
        <v>0.0</v>
      </c>
      <c r="K46" s="2026" t="n">
        <v>0.0</v>
      </c>
      <c r="L46" s="2010">
        <f>G46+J46-K46</f>
      </c>
      <c r="M46" s="2011">
        <f>I46-L46</f>
      </c>
      <c r="N46" s="2008">
        <f>MOV_REESTRUTURAÇÃO_CJ_E_FC!L39</f>
      </c>
      <c r="O46" s="2026" t="n">
        <v>0.0</v>
      </c>
      <c r="P46" s="2026" t="n">
        <v>0.0</v>
      </c>
      <c r="Q46" s="2010">
        <f>L46+O46-P46</f>
      </c>
      <c r="R46" s="2011">
        <f>N46-Q46</f>
      </c>
      <c r="S46" s="2008">
        <f>MOV_REESTRUTURAÇÃO_CJ_E_FC!O39</f>
      </c>
      <c r="T46" s="2026" t="n">
        <v>0.0</v>
      </c>
      <c r="U46" s="2026" t="n">
        <v>0.0</v>
      </c>
      <c r="V46" s="2010">
        <f>Q46+T46-U46</f>
      </c>
      <c r="W46" s="2011">
        <f>S46-V46</f>
      </c>
      <c r="X46" s="2008">
        <f>MOV_REESTRUTURAÇÃO_CJ_E_FC!R39</f>
      </c>
      <c r="Y46" s="2026" t="n">
        <v>4.0</v>
      </c>
      <c r="Z46" s="2026" t="n">
        <v>5.0</v>
      </c>
      <c r="AA46" s="2010">
        <f>V46+Y46-Z46</f>
      </c>
      <c r="AB46" s="2011">
        <f>X46-AA46</f>
      </c>
      <c r="AC46" s="2008">
        <f>MOV_REESTRUTURAÇÃO_CJ_E_FC!U39</f>
      </c>
      <c r="AD46" s="2026" t="n">
        <v>0.0</v>
      </c>
      <c r="AE46" s="2026" t="n">
        <v>0.0</v>
      </c>
      <c r="AF46" s="2010">
        <f>AA46+AD46-AE46</f>
      </c>
      <c r="AG46" s="2011">
        <f>AC46-AF46</f>
      </c>
      <c r="AH46" s="2008">
        <f>MOV_REESTRUTURAÇÃO_CJ_E_FC!X39</f>
      </c>
      <c r="AI46" s="2026" t="n">
        <v>0.0</v>
      </c>
      <c r="AJ46" s="2026" t="n">
        <v>0.0</v>
      </c>
      <c r="AK46" s="2010">
        <f>AF46+AI46-AJ46</f>
      </c>
      <c r="AL46" s="2011">
        <f>AH46-AK46</f>
      </c>
      <c r="AM46" s="2008">
        <f>MOV_REESTRUTURAÇÃO_CJ_E_FC!AA39</f>
      </c>
      <c r="AN46" s="2134" t="n">
        <v>0.0</v>
      </c>
      <c r="AO46" s="2135" t="n">
        <v>0.0</v>
      </c>
      <c r="AP46" s="2010">
        <f>AK46+AN46-AO46</f>
      </c>
      <c r="AQ46" s="2011">
        <f>AM46-AP46</f>
      </c>
      <c r="AR46" s="2008">
        <f>MOV_REESTRUTURAÇÃO_CJ_E_FC!AD39</f>
      </c>
      <c r="AS46" s="2026" t="n">
        <v>0.0</v>
      </c>
      <c r="AT46" s="2026" t="n">
        <v>0.0</v>
      </c>
      <c r="AU46" s="2010">
        <f>AP46+AS46-AT46</f>
      </c>
      <c r="AV46" s="2011">
        <f>AR46-AU46</f>
      </c>
      <c r="AW46" s="2008">
        <f>MOV_REESTRUTURAÇÃO_CJ_E_FC!AG39</f>
      </c>
      <c r="AX46" s="2026" t="n">
        <v>0.0</v>
      </c>
      <c r="AY46" s="2026" t="n">
        <v>0.0</v>
      </c>
      <c r="AZ46" s="2010">
        <f>AU46+AX46-AY46</f>
      </c>
      <c r="BA46" s="2011">
        <f>AW46-AZ46</f>
      </c>
      <c r="BB46" s="2008">
        <f>MOV_REESTRUTURAÇÃO_CJ_E_FC!AJ39</f>
      </c>
      <c r="BC46" s="2026" t="n">
        <v>0.0</v>
      </c>
      <c r="BD46" s="2026" t="n">
        <v>0.0</v>
      </c>
      <c r="BE46" s="2010">
        <f>AZ46+BC46-BD46</f>
      </c>
      <c r="BF46" s="2011">
        <f>BB46-BE46</f>
      </c>
      <c r="BG46" s="2008">
        <f>MOV_REESTRUTURAÇÃO_CJ_E_FC!AM39</f>
      </c>
      <c r="BH46" s="2026" t="n">
        <v>0.0</v>
      </c>
      <c r="BI46" s="2026" t="n">
        <v>0.0</v>
      </c>
      <c r="BJ46" s="2010">
        <f>BE46+BH46-BI46</f>
      </c>
      <c r="BK46" s="2011">
        <f>BG46-BJ46</f>
      </c>
      <c r="BL46" s="2038">
        <f>BG46</f>
      </c>
      <c r="BM46" s="2013">
        <f>BJ46</f>
      </c>
      <c r="BN46" s="2013">
        <f>BK46</f>
      </c>
      <c r="BO46" s="2136" t="n">
        <v>0.0</v>
      </c>
      <c r="BP46" s="2081">
        <f>BM46+BN46</f>
      </c>
      <c r="BQ46" s="2005"/>
    </row>
    <row r="47" customHeight="true" ht="19.5">
      <c r="A47" s="2006" t="s">
        <v>135</v>
      </c>
      <c r="B47" s="2007" t="n">
        <v>92.0</v>
      </c>
      <c r="C47" s="2007" t="n">
        <v>92.0</v>
      </c>
      <c r="D47" s="2008">
        <f>MOV_REESTRUTURAÇÃO_CJ_E_FC!F40</f>
      </c>
      <c r="E47" s="2026" t="n">
        <v>2.0</v>
      </c>
      <c r="F47" s="2026" t="n">
        <v>2.0</v>
      </c>
      <c r="G47" s="2010">
        <f>C47+E47-F47</f>
      </c>
      <c r="H47" s="2011">
        <f>D47-G47</f>
      </c>
      <c r="I47" s="2008">
        <f>MOV_REESTRUTURAÇÃO_CJ_E_FC!I40</f>
      </c>
      <c r="J47" s="2026" t="n">
        <v>4.0</v>
      </c>
      <c r="K47" s="2026" t="n">
        <v>4.0</v>
      </c>
      <c r="L47" s="2010">
        <f>G47+J47-K47</f>
      </c>
      <c r="M47" s="2011">
        <f>I47-L47</f>
      </c>
      <c r="N47" s="2008">
        <f>MOV_REESTRUTURAÇÃO_CJ_E_FC!L40</f>
      </c>
      <c r="O47" s="2026" t="n">
        <v>1.0</v>
      </c>
      <c r="P47" s="2026" t="n">
        <v>1.0</v>
      </c>
      <c r="Q47" s="2010">
        <f>L47+O47-P47</f>
      </c>
      <c r="R47" s="2011">
        <f>N47-Q47</f>
      </c>
      <c r="S47" s="2008">
        <f>MOV_REESTRUTURAÇÃO_CJ_E_FC!O40</f>
      </c>
      <c r="T47" s="2026" t="n">
        <v>1.0</v>
      </c>
      <c r="U47" s="2026" t="n">
        <v>1.0</v>
      </c>
      <c r="V47" s="2010">
        <f>Q47+T47-U47</f>
      </c>
      <c r="W47" s="2011">
        <f>S47-V47</f>
      </c>
      <c r="X47" s="2008">
        <f>MOV_REESTRUTURAÇÃO_CJ_E_FC!R40</f>
      </c>
      <c r="Y47" s="2026" t="n">
        <v>23.0</v>
      </c>
      <c r="Z47" s="2026" t="n">
        <v>14.0</v>
      </c>
      <c r="AA47" s="2010">
        <f>V47+Y47-Z47</f>
      </c>
      <c r="AB47" s="2011">
        <f>X47-AA47</f>
      </c>
      <c r="AC47" s="2008">
        <f>MOV_REESTRUTURAÇÃO_CJ_E_FC!U40</f>
      </c>
      <c r="AD47" s="2026" t="n">
        <v>12.0</v>
      </c>
      <c r="AE47" s="2026" t="n">
        <v>7.0</v>
      </c>
      <c r="AF47" s="2010">
        <f>AA47+AD47-AE47</f>
      </c>
      <c r="AG47" s="2011">
        <f>AC47-AF47</f>
      </c>
      <c r="AH47" s="2008">
        <f>MOV_REESTRUTURAÇÃO_CJ_E_FC!X40</f>
      </c>
      <c r="AI47" s="2026" t="n">
        <v>1.0</v>
      </c>
      <c r="AJ47" s="2026" t="n">
        <v>1.0</v>
      </c>
      <c r="AK47" s="2010">
        <f>AF47+AI47-AJ47</f>
      </c>
      <c r="AL47" s="2011">
        <f>AH47-AK47</f>
      </c>
      <c r="AM47" s="2008">
        <f>MOV_REESTRUTURAÇÃO_CJ_E_FC!AA40</f>
      </c>
      <c r="AN47" s="2137" t="n">
        <v>4.0</v>
      </c>
      <c r="AO47" s="2138" t="n">
        <v>4.0</v>
      </c>
      <c r="AP47" s="2010">
        <f>AK47+AN47-AO47</f>
      </c>
      <c r="AQ47" s="2011">
        <f>AM47-AP47</f>
      </c>
      <c r="AR47" s="2008">
        <f>MOV_REESTRUTURAÇÃO_CJ_E_FC!AD40</f>
      </c>
      <c r="AS47" s="2026" t="n">
        <v>0.0</v>
      </c>
      <c r="AT47" s="2026" t="n">
        <v>0.0</v>
      </c>
      <c r="AU47" s="2010">
        <f>AP47+AS47-AT47</f>
      </c>
      <c r="AV47" s="2011">
        <f>AR47-AU47</f>
      </c>
      <c r="AW47" s="2008">
        <f>MOV_REESTRUTURAÇÃO_CJ_E_FC!AG40</f>
      </c>
      <c r="AX47" s="2026" t="n">
        <v>0.0</v>
      </c>
      <c r="AY47" s="2026" t="n">
        <v>0.0</v>
      </c>
      <c r="AZ47" s="2010">
        <f>AU47+AX47-AY47</f>
      </c>
      <c r="BA47" s="2011">
        <f>AW47-AZ47</f>
      </c>
      <c r="BB47" s="2008">
        <f>MOV_REESTRUTURAÇÃO_CJ_E_FC!AJ40</f>
      </c>
      <c r="BC47" s="2026" t="n">
        <v>0.0</v>
      </c>
      <c r="BD47" s="2026" t="n">
        <v>0.0</v>
      </c>
      <c r="BE47" s="2010">
        <f>AZ47+BC47-BD47</f>
      </c>
      <c r="BF47" s="2011">
        <f>BB47-BE47</f>
      </c>
      <c r="BG47" s="2008">
        <f>MOV_REESTRUTURAÇÃO_CJ_E_FC!AM40</f>
      </c>
      <c r="BH47" s="2026" t="n">
        <v>0.0</v>
      </c>
      <c r="BI47" s="2026" t="n">
        <v>0.0</v>
      </c>
      <c r="BJ47" s="2010">
        <f>BE47+BH47-BI47</f>
      </c>
      <c r="BK47" s="2011">
        <f>BG47-BJ47</f>
      </c>
      <c r="BL47" s="2038">
        <f>BG47</f>
      </c>
      <c r="BM47" s="2048">
        <f>BJ47</f>
      </c>
      <c r="BN47" s="2048">
        <f>BK47</f>
      </c>
      <c r="BO47" s="2139" t="n">
        <v>0.0</v>
      </c>
      <c r="BP47" s="2081">
        <f>BM47+BN47</f>
      </c>
      <c r="BQ47" s="2005"/>
    </row>
    <row r="48" customHeight="true" ht="19.5">
      <c r="A48" s="2006" t="s">
        <v>136</v>
      </c>
      <c r="B48" s="2007" t="n">
        <v>84.0</v>
      </c>
      <c r="C48" s="2007" t="n">
        <v>83.0</v>
      </c>
      <c r="D48" s="2008">
        <f>MOV_REESTRUTURAÇÃO_CJ_E_FC!F41</f>
      </c>
      <c r="E48" s="2026" t="n">
        <v>3.0</v>
      </c>
      <c r="F48" s="2026" t="n">
        <v>4.0</v>
      </c>
      <c r="G48" s="2010">
        <f>C48+E48-F48</f>
      </c>
      <c r="H48" s="2011">
        <f>D48-G48</f>
      </c>
      <c r="I48" s="2008">
        <f>MOV_REESTRUTURAÇÃO_CJ_E_FC!I41</f>
      </c>
      <c r="J48" s="2026" t="n">
        <v>2.0</v>
      </c>
      <c r="K48" s="2026" t="n">
        <v>1.0</v>
      </c>
      <c r="L48" s="2010">
        <f>G48+J48-K48</f>
      </c>
      <c r="M48" s="2011">
        <f>I48-L48</f>
      </c>
      <c r="N48" s="2008">
        <f>MOV_REESTRUTURAÇÃO_CJ_E_FC!L41</f>
      </c>
      <c r="O48" s="2026" t="n">
        <v>3.0</v>
      </c>
      <c r="P48" s="2026" t="n">
        <v>4.0</v>
      </c>
      <c r="Q48" s="2010">
        <f>L48+O48-P48</f>
      </c>
      <c r="R48" s="2011">
        <f>N48-Q48</f>
      </c>
      <c r="S48" s="2008">
        <f>MOV_REESTRUTURAÇÃO_CJ_E_FC!O41</f>
      </c>
      <c r="T48" s="2026" t="n">
        <v>1.0</v>
      </c>
      <c r="U48" s="2026" t="n">
        <v>1.0</v>
      </c>
      <c r="V48" s="2010">
        <f>Q48+T48-U48</f>
      </c>
      <c r="W48" s="2011">
        <f>S48-V48</f>
      </c>
      <c r="X48" s="2008">
        <f>MOV_REESTRUTURAÇÃO_CJ_E_FC!R41</f>
      </c>
      <c r="Y48" s="2026">
        <f>9+2</f>
      </c>
      <c r="Z48" s="2026">
        <f>4+5</f>
      </c>
      <c r="AA48" s="2010">
        <f>V48+Y48-Z48</f>
      </c>
      <c r="AB48" s="2011">
        <f>X48-AA48</f>
      </c>
      <c r="AC48" s="2008">
        <f>MOV_REESTRUTURAÇÃO_CJ_E_FC!U41</f>
      </c>
      <c r="AD48" s="2026">
        <f>2+3</f>
      </c>
      <c r="AE48" s="2026">
        <f>4+2</f>
      </c>
      <c r="AF48" s="2010">
        <f>AA48+AD48-AE48</f>
      </c>
      <c r="AG48" s="2011">
        <f>AC48-AF48</f>
      </c>
      <c r="AH48" s="2008">
        <f>MOV_REESTRUTURAÇÃO_CJ_E_FC!X41</f>
      </c>
      <c r="AI48" s="2026" t="n">
        <v>5.0</v>
      </c>
      <c r="AJ48" s="2026" t="n">
        <v>3.0</v>
      </c>
      <c r="AK48" s="2010">
        <f>AF48+AI48-AJ48</f>
      </c>
      <c r="AL48" s="2011">
        <f>AH48-AK48</f>
      </c>
      <c r="AM48" s="2008">
        <f>MOV_REESTRUTURAÇÃO_CJ_E_FC!AA41</f>
      </c>
      <c r="AN48" s="2140" t="n">
        <v>3.0</v>
      </c>
      <c r="AO48" s="2141" t="n">
        <v>3.0</v>
      </c>
      <c r="AP48" s="2010">
        <f>AK48+AN48-AO48</f>
      </c>
      <c r="AQ48" s="2011">
        <f>AM48-AP48</f>
      </c>
      <c r="AR48" s="2008">
        <f>MOV_REESTRUTURAÇÃO_CJ_E_FC!AD41</f>
      </c>
      <c r="AS48" s="2026" t="n">
        <v>0.0</v>
      </c>
      <c r="AT48" s="2026" t="n">
        <v>0.0</v>
      </c>
      <c r="AU48" s="2010">
        <f>AP48+AS48-AT48</f>
      </c>
      <c r="AV48" s="2011">
        <f>AR48-AU48</f>
      </c>
      <c r="AW48" s="2008">
        <f>MOV_REESTRUTURAÇÃO_CJ_E_FC!AG41</f>
      </c>
      <c r="AX48" s="2026" t="n">
        <v>0.0</v>
      </c>
      <c r="AY48" s="2026" t="n">
        <v>0.0</v>
      </c>
      <c r="AZ48" s="2010">
        <f>AU48+AX48-AY48</f>
      </c>
      <c r="BA48" s="2011">
        <f>AW48-AZ48</f>
      </c>
      <c r="BB48" s="2008">
        <f>MOV_REESTRUTURAÇÃO_CJ_E_FC!AJ41</f>
      </c>
      <c r="BC48" s="2026" t="n">
        <v>0.0</v>
      </c>
      <c r="BD48" s="2026" t="n">
        <v>0.0</v>
      </c>
      <c r="BE48" s="2010">
        <f>AZ48+BC48-BD48</f>
      </c>
      <c r="BF48" s="2011">
        <f>BB48-BE48</f>
      </c>
      <c r="BG48" s="2008">
        <f>MOV_REESTRUTURAÇÃO_CJ_E_FC!AM41</f>
      </c>
      <c r="BH48" s="2026" t="n">
        <v>0.0</v>
      </c>
      <c r="BI48" s="2026" t="n">
        <v>0.0</v>
      </c>
      <c r="BJ48" s="2010">
        <f>BE48+BH48-BI48</f>
      </c>
      <c r="BK48" s="2011">
        <f>BG48-BJ48</f>
      </c>
      <c r="BL48" s="2038">
        <f>BG48</f>
      </c>
      <c r="BM48" s="2013">
        <f>BJ48</f>
      </c>
      <c r="BN48" s="2013">
        <f>BK48</f>
      </c>
      <c r="BO48" s="2142" t="n">
        <v>0.0</v>
      </c>
      <c r="BP48" s="2081">
        <f>BM48+BN48</f>
      </c>
      <c r="BQ48" s="2005"/>
    </row>
    <row r="49" customHeight="true" ht="19.5">
      <c r="A49" s="2006" t="s">
        <v>137</v>
      </c>
      <c r="B49" s="2007" t="n">
        <v>61.0</v>
      </c>
      <c r="C49" s="2007" t="n">
        <v>59.0</v>
      </c>
      <c r="D49" s="2008">
        <f>MOV_REESTRUTURAÇÃO_CJ_E_FC!F42</f>
      </c>
      <c r="E49" s="2026" t="n">
        <v>3.0</v>
      </c>
      <c r="F49" s="2026" t="n">
        <v>4.0</v>
      </c>
      <c r="G49" s="2010">
        <f>C49+E49-F49</f>
      </c>
      <c r="H49" s="2011">
        <f>D49-G49</f>
      </c>
      <c r="I49" s="2008">
        <f>MOV_REESTRUTURAÇÃO_CJ_E_FC!I42</f>
      </c>
      <c r="J49" s="2026" t="n">
        <v>2.0</v>
      </c>
      <c r="K49" s="2026" t="n">
        <v>2.0</v>
      </c>
      <c r="L49" s="2010">
        <f>G49+J49-K49</f>
      </c>
      <c r="M49" s="2011">
        <f>I49-L49</f>
      </c>
      <c r="N49" s="2008">
        <f>MOV_REESTRUTURAÇÃO_CJ_E_FC!L42</f>
      </c>
      <c r="O49" s="2026" t="n">
        <v>3.0</v>
      </c>
      <c r="P49" s="2026" t="n">
        <v>2.0</v>
      </c>
      <c r="Q49" s="2010">
        <f>L49+O49-P49</f>
      </c>
      <c r="R49" s="2011">
        <f>N49-Q49</f>
      </c>
      <c r="S49" s="2008">
        <f>MOV_REESTRUTURAÇÃO_CJ_E_FC!O42</f>
      </c>
      <c r="T49" s="2026" t="n">
        <v>0.0</v>
      </c>
      <c r="U49" s="2026" t="n">
        <v>0.0</v>
      </c>
      <c r="V49" s="2010">
        <f>Q49+T49-U49</f>
      </c>
      <c r="W49" s="2011">
        <f>S49-V49</f>
      </c>
      <c r="X49" s="2008">
        <f>MOV_REESTRUTURAÇÃO_CJ_E_FC!R42</f>
      </c>
      <c r="Y49" s="2026" t="n">
        <v>0.0</v>
      </c>
      <c r="Z49" s="2026" t="n">
        <v>6.0</v>
      </c>
      <c r="AA49" s="2010">
        <f>V49+Y49-Z49</f>
      </c>
      <c r="AB49" s="2011">
        <f>X49-AA49</f>
      </c>
      <c r="AC49" s="2008">
        <f>MOV_REESTRUTURAÇÃO_CJ_E_FC!U42</f>
      </c>
      <c r="AD49" s="2026" t="n">
        <v>2.0</v>
      </c>
      <c r="AE49" s="2026" t="n">
        <v>2.0</v>
      </c>
      <c r="AF49" s="2010">
        <f>AA49+AD49-AE49</f>
      </c>
      <c r="AG49" s="2011">
        <f>AC49-AF49</f>
      </c>
      <c r="AH49" s="2008">
        <f>MOV_REESTRUTURAÇÃO_CJ_E_FC!X42</f>
      </c>
      <c r="AI49" s="2026" t="n">
        <v>0.0</v>
      </c>
      <c r="AJ49" s="2026" t="n">
        <v>0.0</v>
      </c>
      <c r="AK49" s="2010">
        <f>AF49+AI49-AJ49</f>
      </c>
      <c r="AL49" s="2011">
        <f>AH49-AK49</f>
      </c>
      <c r="AM49" s="2008">
        <f>MOV_REESTRUTURAÇÃO_CJ_E_FC!AA42</f>
      </c>
      <c r="AN49" s="2143" t="n">
        <v>1.0</v>
      </c>
      <c r="AO49" s="2144" t="n">
        <v>1.0</v>
      </c>
      <c r="AP49" s="2010">
        <f>AK49+AN49-AO49</f>
      </c>
      <c r="AQ49" s="2011">
        <f>AM49-AP49</f>
      </c>
      <c r="AR49" s="2008">
        <f>MOV_REESTRUTURAÇÃO_CJ_E_FC!AD42</f>
      </c>
      <c r="AS49" s="2026" t="n">
        <v>0.0</v>
      </c>
      <c r="AT49" s="2026" t="n">
        <v>0.0</v>
      </c>
      <c r="AU49" s="2010">
        <f>AP49+AS49-AT49</f>
      </c>
      <c r="AV49" s="2011">
        <f>AR49-AU49</f>
      </c>
      <c r="AW49" s="2008">
        <f>MOV_REESTRUTURAÇÃO_CJ_E_FC!AG42</f>
      </c>
      <c r="AX49" s="2026" t="n">
        <v>0.0</v>
      </c>
      <c r="AY49" s="2026" t="n">
        <v>0.0</v>
      </c>
      <c r="AZ49" s="2010">
        <f>AU49+AX49-AY49</f>
      </c>
      <c r="BA49" s="2011">
        <f>AW49-AZ49</f>
      </c>
      <c r="BB49" s="2008">
        <f>MOV_REESTRUTURAÇÃO_CJ_E_FC!AJ42</f>
      </c>
      <c r="BC49" s="2026" t="n">
        <v>0.0</v>
      </c>
      <c r="BD49" s="2026" t="n">
        <v>0.0</v>
      </c>
      <c r="BE49" s="2010">
        <f>AZ49+BC49-BD49</f>
      </c>
      <c r="BF49" s="2011">
        <f>BB49-BE49</f>
      </c>
      <c r="BG49" s="2008">
        <f>MOV_REESTRUTURAÇÃO_CJ_E_FC!AM42</f>
      </c>
      <c r="BH49" s="2026" t="n">
        <v>0.0</v>
      </c>
      <c r="BI49" s="2026" t="n">
        <v>0.0</v>
      </c>
      <c r="BJ49" s="2010">
        <f>BE49+BH49-BI49</f>
      </c>
      <c r="BK49" s="2011">
        <f>BG49-BJ49</f>
      </c>
      <c r="BL49" s="2038">
        <f>BG49</f>
      </c>
      <c r="BM49" s="2013">
        <f>BJ49</f>
      </c>
      <c r="BN49" s="2013">
        <f>BK49</f>
      </c>
      <c r="BO49" s="2145" t="n">
        <v>0.0</v>
      </c>
      <c r="BP49" s="2081">
        <f>BM49+BN49</f>
      </c>
      <c r="BQ49" s="2005"/>
    </row>
    <row r="50" customHeight="true" ht="19.5">
      <c r="A50" s="2062" t="s">
        <v>138</v>
      </c>
      <c r="B50" s="2063" t="n">
        <v>64.0</v>
      </c>
      <c r="C50" s="2063" t="n">
        <v>56.0</v>
      </c>
      <c r="D50" s="2064">
        <f>MOV_REESTRUTURAÇÃO_CJ_E_FC!F43</f>
      </c>
      <c r="E50" s="2026" t="n">
        <v>4.0</v>
      </c>
      <c r="F50" s="2026" t="n">
        <v>2.0</v>
      </c>
      <c r="G50" s="2065">
        <f>C50+E50-F50</f>
      </c>
      <c r="H50" s="2066">
        <f>D50-G50</f>
      </c>
      <c r="I50" s="2064">
        <f>MOV_REESTRUTURAÇÃO_CJ_E_FC!I43</f>
      </c>
      <c r="J50" s="2026" t="n">
        <v>1.0</v>
      </c>
      <c r="K50" s="2026" t="n">
        <v>1.0</v>
      </c>
      <c r="L50" s="2065">
        <f>G50+J50-K50</f>
      </c>
      <c r="M50" s="2066">
        <f>I50-L50</f>
      </c>
      <c r="N50" s="2064">
        <f>MOV_REESTRUTURAÇÃO_CJ_E_FC!L43</f>
      </c>
      <c r="O50" s="2026" t="n">
        <v>3.0</v>
      </c>
      <c r="P50" s="2026" t="n">
        <v>3.0</v>
      </c>
      <c r="Q50" s="2065">
        <f>L50+O50-P50</f>
      </c>
      <c r="R50" s="2066">
        <f>N50-Q50</f>
      </c>
      <c r="S50" s="2064">
        <f>MOV_REESTRUTURAÇÃO_CJ_E_FC!O43</f>
      </c>
      <c r="T50" s="2026" t="n">
        <v>0.0</v>
      </c>
      <c r="U50" s="2026" t="n">
        <v>0.0</v>
      </c>
      <c r="V50" s="2065">
        <f>Q50+T50-U50</f>
      </c>
      <c r="W50" s="2066">
        <f>S50-V50</f>
      </c>
      <c r="X50" s="2064">
        <f>MOV_REESTRUTURAÇÃO_CJ_E_FC!R43</f>
      </c>
      <c r="Y50" s="2026" t="n">
        <v>10.0</v>
      </c>
      <c r="Z50" s="2026">
        <f>6+5</f>
      </c>
      <c r="AA50" s="2065">
        <f>V50+Y50-Z50</f>
      </c>
      <c r="AB50" s="2066">
        <f>X50-AA50</f>
      </c>
      <c r="AC50" s="2064">
        <f>MOV_REESTRUTURAÇÃO_CJ_E_FC!U43</f>
      </c>
      <c r="AD50" s="2026" t="n">
        <v>1.0</v>
      </c>
      <c r="AE50" s="2026" t="n">
        <v>3.0</v>
      </c>
      <c r="AF50" s="2065">
        <f>AA50+AD50-AE50</f>
      </c>
      <c r="AG50" s="2066">
        <f>AC50-AF50</f>
      </c>
      <c r="AH50" s="2064">
        <f>MOV_REESTRUTURAÇÃO_CJ_E_FC!X43</f>
      </c>
      <c r="AI50" s="2026" t="n">
        <v>5.0</v>
      </c>
      <c r="AJ50" s="2026" t="n">
        <v>2.0</v>
      </c>
      <c r="AK50" s="2065">
        <f>AF50+AI50-AJ50</f>
      </c>
      <c r="AL50" s="2066">
        <f>AH50-AK50</f>
      </c>
      <c r="AM50" s="2064">
        <f>MOV_REESTRUTURAÇÃO_CJ_E_FC!AA43</f>
      </c>
      <c r="AN50" s="2146" t="n">
        <v>3.0</v>
      </c>
      <c r="AO50" s="2147" t="n">
        <v>3.0</v>
      </c>
      <c r="AP50" s="2065">
        <f>AK50+AN50-AO50</f>
      </c>
      <c r="AQ50" s="2066">
        <f>AM50-AP50</f>
      </c>
      <c r="AR50" s="2064">
        <f>MOV_REESTRUTURAÇÃO_CJ_E_FC!AD43</f>
      </c>
      <c r="AS50" s="2026" t="n">
        <v>0.0</v>
      </c>
      <c r="AT50" s="2026" t="n">
        <v>0.0</v>
      </c>
      <c r="AU50" s="2065">
        <f>AP50+AS50-AT50</f>
      </c>
      <c r="AV50" s="2066">
        <f>AR50-AU50</f>
      </c>
      <c r="AW50" s="2064">
        <f>MOV_REESTRUTURAÇÃO_CJ_E_FC!AG43</f>
      </c>
      <c r="AX50" s="2026" t="n">
        <v>0.0</v>
      </c>
      <c r="AY50" s="2026" t="n">
        <v>0.0</v>
      </c>
      <c r="AZ50" s="2065">
        <f>AU50+AX50-AY50</f>
      </c>
      <c r="BA50" s="2066">
        <f>AW50-AZ50</f>
      </c>
      <c r="BB50" s="2064">
        <f>MOV_REESTRUTURAÇÃO_CJ_E_FC!AJ43</f>
      </c>
      <c r="BC50" s="2026" t="n">
        <v>0.0</v>
      </c>
      <c r="BD50" s="2026" t="n">
        <v>0.0</v>
      </c>
      <c r="BE50" s="2065">
        <f>AZ50+BC50-BD50</f>
      </c>
      <c r="BF50" s="2066">
        <f>BB50-BE50</f>
      </c>
      <c r="BG50" s="2064">
        <f>MOV_REESTRUTURAÇÃO_CJ_E_FC!AM43</f>
      </c>
      <c r="BH50" s="2026" t="n">
        <v>0.0</v>
      </c>
      <c r="BI50" s="2026" t="n">
        <v>0.0</v>
      </c>
      <c r="BJ50" s="2065">
        <f>BE50+BH50-BI50</f>
      </c>
      <c r="BK50" s="2066">
        <f>BG50-BJ50</f>
      </c>
      <c r="BL50" s="2012">
        <f>BG50</f>
      </c>
      <c r="BM50" s="2069">
        <f>BJ50</f>
      </c>
      <c r="BN50" s="2069">
        <f>BK50</f>
      </c>
      <c r="BO50" s="2148" t="n">
        <v>0.0</v>
      </c>
      <c r="BP50" s="2149">
        <f>BM50+BN50</f>
      </c>
      <c r="BQ50" s="2005"/>
    </row>
    <row r="51" customHeight="true" ht="19.5">
      <c r="A51" s="2071" t="s">
        <v>139</v>
      </c>
      <c r="B51" s="2072">
        <f>SUM(B39:B50)</f>
      </c>
      <c r="C51" s="2072">
        <f>SUM(C39:C50)</f>
      </c>
      <c r="D51" s="2072">
        <f>SUM(D39:D50)</f>
      </c>
      <c r="E51" s="2072">
        <f>SUM(E39:E50)</f>
      </c>
      <c r="F51" s="2072">
        <f>SUM(F39:F50)</f>
      </c>
      <c r="G51" s="2072">
        <f>SUM(G39:G50)</f>
      </c>
      <c r="H51" s="2072">
        <f>SUM(H39:H50)</f>
      </c>
      <c r="I51" s="2072">
        <f>SUM(I39:I50)</f>
      </c>
      <c r="J51" s="2072">
        <f>SUM(J39:J50)</f>
      </c>
      <c r="K51" s="2072">
        <f>SUM(K39:K50)</f>
      </c>
      <c r="L51" s="2072">
        <f>SUM(L39:L50)</f>
      </c>
      <c r="M51" s="2072">
        <f>SUM(M39:M50)</f>
      </c>
      <c r="N51" s="2072">
        <f>SUM(N39:N50)</f>
      </c>
      <c r="O51" s="2072">
        <f>SUM(O39:O50)</f>
      </c>
      <c r="P51" s="2072">
        <f>SUM(P39:P50)</f>
      </c>
      <c r="Q51" s="2072">
        <f>SUM(Q39:Q50)</f>
      </c>
      <c r="R51" s="2072">
        <f>SUM(R39:R50)</f>
      </c>
      <c r="S51" s="2072">
        <f>SUM(S39:S50)</f>
      </c>
      <c r="T51" s="2072">
        <f>SUM(T39:T50)</f>
      </c>
      <c r="U51" s="2072">
        <f>SUM(U39:U50)</f>
      </c>
      <c r="V51" s="2072">
        <f>SUM(V39:V50)</f>
      </c>
      <c r="W51" s="2072">
        <f>SUM(W39:W50)</f>
      </c>
      <c r="X51" s="2072">
        <f>SUM(X39:X50)</f>
      </c>
      <c r="Y51" s="2072">
        <f>SUM(Y39:Y50)</f>
      </c>
      <c r="Z51" s="2072">
        <f>SUM(Z39:Z50)</f>
      </c>
      <c r="AA51" s="2072">
        <f>SUM(AA39:AA50)</f>
      </c>
      <c r="AB51" s="2072">
        <f>SUM(AB39:AB50)</f>
      </c>
      <c r="AC51" s="2072">
        <f>SUM(AC39:AC50)</f>
      </c>
      <c r="AD51" s="2072">
        <f>SUM(AD39:AD50)</f>
      </c>
      <c r="AE51" s="2072">
        <f>SUM(AE39:AE50)</f>
      </c>
      <c r="AF51" s="2072">
        <f>SUM(AF39:AF50)</f>
      </c>
      <c r="AG51" s="2072">
        <f>SUM(AG39:AG50)</f>
      </c>
      <c r="AH51" s="2072">
        <f>SUM(AH39:AH50)</f>
      </c>
      <c r="AI51" s="2072">
        <f>SUM(AI39:AI50)</f>
      </c>
      <c r="AJ51" s="2072">
        <f>SUM(AJ39:AJ50)</f>
      </c>
      <c r="AK51" s="2072">
        <f>SUM(AK39:AK50)</f>
      </c>
      <c r="AL51" s="2072">
        <f>SUM(AL39:AL50)</f>
      </c>
      <c r="AM51" s="2072">
        <f>SUM(AM39:AM50)</f>
      </c>
      <c r="AN51" s="2072">
        <f>SUM(AN39:AN50)</f>
      </c>
      <c r="AO51" s="2072">
        <f>SUM(AO39:AO50)</f>
      </c>
      <c r="AP51" s="2072">
        <f>SUM(AP39:AP50)</f>
      </c>
      <c r="AQ51" s="2072">
        <f>SUM(AQ39:AQ50)</f>
      </c>
      <c r="AR51" s="2072">
        <f>SUM(AR39:AR50)</f>
      </c>
      <c r="AS51" s="2072">
        <f>SUM(AS39:AS50)</f>
      </c>
      <c r="AT51" s="2072">
        <f>SUM(AT39:AT50)</f>
      </c>
      <c r="AU51" s="2072">
        <f>SUM(AU39:AU50)</f>
      </c>
      <c r="AV51" s="2072">
        <f>SUM(AV39:AV50)</f>
      </c>
      <c r="AW51" s="2072">
        <f>SUM(AW39:AW50)</f>
      </c>
      <c r="AX51" s="2072">
        <f>SUM(AX39:AX50)</f>
      </c>
      <c r="AY51" s="2072">
        <f>SUM(AY39:AY50)</f>
      </c>
      <c r="AZ51" s="2072">
        <f>SUM(AZ39:AZ50)</f>
      </c>
      <c r="BA51" s="2072">
        <f>SUM(BA39:BA50)</f>
      </c>
      <c r="BB51" s="2072">
        <f>SUM(BB39:BB50)</f>
      </c>
      <c r="BC51" s="2072">
        <f>SUM(BC39:BC50)</f>
      </c>
      <c r="BD51" s="2072">
        <f>SUM(BD39:BD50)</f>
      </c>
      <c r="BE51" s="2072">
        <f>SUM(BE39:BE50)</f>
      </c>
      <c r="BF51" s="2072">
        <f>SUM(BF39:BF50)</f>
      </c>
      <c r="BG51" s="2072">
        <f>SUM(BG39:BG50)</f>
      </c>
      <c r="BH51" s="2072">
        <f>SUM(BH39:BH50)</f>
      </c>
      <c r="BI51" s="2072">
        <f>SUM(BI39:BI50)</f>
      </c>
      <c r="BJ51" s="2072">
        <f>SUM(BJ39:BJ50)</f>
      </c>
      <c r="BK51" s="2072">
        <f>SUM(BK39:BK50)</f>
      </c>
      <c r="BL51" s="2072">
        <f>SUM(BL39:BL50)</f>
      </c>
      <c r="BM51" s="2072">
        <f>SUM(BM39:BM50)</f>
      </c>
      <c r="BN51" s="2072">
        <f>SUM(BN39:BN50)</f>
      </c>
      <c r="BO51" s="2072">
        <f>SUM(BO39:BO50)</f>
      </c>
      <c r="BP51" s="2073">
        <f>SUM(BP39:BP50)</f>
      </c>
      <c r="BQ51" s="2005"/>
    </row>
    <row r="52" hidden="true">
      <c r="A52" s="2074" t="s">
        <v>142</v>
      </c>
      <c r="B52" s="2075"/>
      <c r="C52" s="2075"/>
      <c r="D52" s="2075"/>
      <c r="E52" s="2075"/>
      <c r="F52" s="2075"/>
      <c r="G52" s="2075"/>
      <c r="H52" s="2075"/>
      <c r="I52" s="2075"/>
      <c r="J52" s="2075"/>
      <c r="K52" s="2075"/>
      <c r="L52" s="2075"/>
      <c r="M52" s="2075"/>
      <c r="N52" s="2075"/>
      <c r="O52" s="2075"/>
      <c r="P52" s="2075"/>
      <c r="Q52" s="2075"/>
      <c r="R52" s="2075"/>
      <c r="S52" s="2075"/>
      <c r="T52" s="2075"/>
      <c r="U52" s="2075"/>
      <c r="V52" s="2075"/>
      <c r="W52" s="2075"/>
      <c r="X52" s="2075"/>
      <c r="Y52" s="2075"/>
      <c r="Z52" s="2075"/>
      <c r="AA52" s="2075"/>
      <c r="AB52" s="2075"/>
      <c r="AC52" s="2075"/>
      <c r="AD52" s="2075"/>
      <c r="AE52" s="2075"/>
      <c r="AF52" s="2075"/>
      <c r="AG52" s="2075"/>
      <c r="AH52" s="2075"/>
      <c r="AI52" s="2075"/>
      <c r="AJ52" s="2075"/>
      <c r="AK52" s="2075"/>
      <c r="AL52" s="2075"/>
      <c r="AM52" s="2075"/>
      <c r="AN52" s="2075"/>
      <c r="AO52" s="2075"/>
      <c r="AP52" s="2075"/>
      <c r="AQ52" s="2075"/>
      <c r="AR52" s="2075"/>
      <c r="AS52" s="2075"/>
      <c r="AT52" s="2075"/>
      <c r="AU52" s="2075"/>
      <c r="AV52" s="2075"/>
      <c r="AW52" s="2075"/>
      <c r="AX52" s="2075"/>
      <c r="AY52" s="2075"/>
      <c r="AZ52" s="2075"/>
      <c r="BA52" s="2075"/>
      <c r="BB52" s="2075"/>
      <c r="BC52" s="2075"/>
      <c r="BD52" s="2075"/>
      <c r="BE52" s="2075"/>
      <c r="BF52" s="2075"/>
      <c r="BG52" s="2075"/>
      <c r="BH52" s="2075"/>
      <c r="BI52" s="2075"/>
      <c r="BJ52" s="2075"/>
      <c r="BK52" s="2075"/>
      <c r="BL52" s="2076"/>
      <c r="BM52" s="2076"/>
      <c r="BN52" s="2076"/>
      <c r="BO52" s="2077"/>
      <c r="BP52" s="2078"/>
      <c r="BQ52" s="2005"/>
    </row>
    <row r="53" hidden="true">
      <c r="A53" s="2079" t="s">
        <v>126</v>
      </c>
      <c r="B53" s="1996" t="n">
        <v>0.0</v>
      </c>
      <c r="C53" s="1996" t="n">
        <v>0.0</v>
      </c>
      <c r="D53" s="1997">
        <f>B53</f>
      </c>
      <c r="E53" s="1998">
        <f>MOV_PROVIMENTO_E_VACANCIA!D127+MOV_REDISTRIBUIÇÃO!H141</f>
      </c>
      <c r="F53" s="1998">
        <f>MOV_PROVIMENTO_E_VACANCIA!F127+MOV_REDISTRIBUIÇÃO!J141</f>
      </c>
      <c r="G53" s="1999">
        <f>C53+E53-F53</f>
      </c>
      <c r="H53" s="2000">
        <f>D53-G53</f>
      </c>
      <c r="I53" s="1997">
        <f>D53</f>
      </c>
      <c r="J53" s="1998">
        <f>MOV_PROVIMENTO_E_VACANCIA!H127+MOV_REDISTRIBUIÇÃO!L141</f>
      </c>
      <c r="K53" s="1998">
        <f>MOV_PROVIMENTO_E_VACANCIA!J127+MOV_REDISTRIBUIÇÃO!N141</f>
      </c>
      <c r="L53" s="1999">
        <f>G53+J53-K53</f>
      </c>
      <c r="M53" s="2000">
        <f>I53-L53</f>
      </c>
      <c r="N53" s="1997">
        <f>I53</f>
      </c>
      <c r="O53" s="1998">
        <f>MOV_PROVIMENTO_E_VACANCIA!L127+MOV_REDISTRIBUIÇÃO!P141</f>
      </c>
      <c r="P53" s="1998">
        <f>MOV_PROVIMENTO_E_VACANCIA!N127+MOV_REDISTRIBUIÇÃO!R141</f>
      </c>
      <c r="Q53" s="1999">
        <f>L53+O53-P53</f>
      </c>
      <c r="R53" s="2000">
        <f>N53-Q53</f>
      </c>
      <c r="S53" s="1997">
        <f>N53</f>
      </c>
      <c r="T53" s="1998">
        <f>MOV_PROVIMENTO_E_VACANCIA!P127+MOV_REDISTRIBUIÇÃO!T141</f>
      </c>
      <c r="U53" s="1998">
        <f>MOV_PROVIMENTO_E_VACANCIA!R127+MOV_REDISTRIBUIÇÃO!V141</f>
      </c>
      <c r="V53" s="1999">
        <f>Q53+T53-U53</f>
      </c>
      <c r="W53" s="2000">
        <f>S53-V53</f>
      </c>
      <c r="X53" s="1997">
        <f>S53</f>
      </c>
      <c r="Y53" s="1998">
        <f>MOV_PROVIMENTO_E_VACANCIA!T127+MOV_REDISTRIBUIÇÃO!X141</f>
      </c>
      <c r="Z53" s="1998">
        <f>MOV_PROVIMENTO_E_VACANCIA!V127+MOV_REDISTRIBUIÇÃO!Z141</f>
      </c>
      <c r="AA53" s="1999">
        <f>V53+Y53-Z53</f>
      </c>
      <c r="AB53" s="2000">
        <f>X53-AA53</f>
      </c>
      <c r="AC53" s="1997">
        <f>X53</f>
      </c>
      <c r="AD53" s="1998">
        <f>MOV_PROVIMENTO_E_VACANCIA!X127+MOV_REDISTRIBUIÇÃO!AB141</f>
      </c>
      <c r="AE53" s="1998">
        <f>MOV_PROVIMENTO_E_VACANCIA!Z127+MOV_REDISTRIBUIÇÃO!AD141</f>
      </c>
      <c r="AF53" s="1999">
        <f>AA53+AD53-AE53</f>
      </c>
      <c r="AG53" s="2000">
        <f>AC53-AF53</f>
      </c>
      <c r="AH53" s="1997">
        <f>AC53</f>
      </c>
      <c r="AI53" s="1998">
        <f>MOV_PROVIMENTO_E_VACANCIA!AB127+MOV_REDISTRIBUIÇÃO!AF141</f>
      </c>
      <c r="AJ53" s="1998">
        <f>MOV_PROVIMENTO_E_VACANCIA!AD127+MOV_REDISTRIBUIÇÃO!AH141</f>
      </c>
      <c r="AK53" s="1999">
        <f>AF53+AI53-AJ53</f>
      </c>
      <c r="AL53" s="2000">
        <f>AH53-AK53</f>
      </c>
      <c r="AM53" s="1997">
        <f>AH53</f>
      </c>
      <c r="AN53" s="1998">
        <f>MOV_PROVIMENTO_E_VACANCIA!AF127+MOV_REDISTRIBUIÇÃO!AJ141</f>
      </c>
      <c r="AO53" s="1998">
        <f>MOV_PROVIMENTO_E_VACANCIA!AH127+MOV_REDISTRIBUIÇÃO!AL141</f>
      </c>
      <c r="AP53" s="1999">
        <f>AK53+AN53-AO53</f>
      </c>
      <c r="AQ53" s="2000">
        <f>AM53-AP53</f>
      </c>
      <c r="AR53" s="1997">
        <f>AM53</f>
      </c>
      <c r="AS53" s="1998">
        <f>MOV_PROVIMENTO_E_VACANCIA!AJ127+MOV_REDISTRIBUIÇÃO!AN141</f>
      </c>
      <c r="AT53" s="1998">
        <f>MOV_PROVIMENTO_E_VACANCIA!AL127+MOV_REDISTRIBUIÇÃO!AP141</f>
      </c>
      <c r="AU53" s="1999">
        <f>AP53+AS53-AT53</f>
      </c>
      <c r="AV53" s="2000">
        <f>AR53-AU53</f>
      </c>
      <c r="AW53" s="1997">
        <f>AR53</f>
      </c>
      <c r="AX53" s="1998">
        <f>MOV_PROVIMENTO_E_VACANCIA!AN127+MOV_REDISTRIBUIÇÃO!AR141</f>
      </c>
      <c r="AY53" s="1998">
        <f>MOV_PROVIMENTO_E_VACANCIA!AP127+MOV_REDISTRIBUIÇÃO!AT141</f>
      </c>
      <c r="AZ53" s="1999">
        <f>AU53+AX53-AY53</f>
      </c>
      <c r="BA53" s="2000">
        <f>AW53-AZ53</f>
      </c>
      <c r="BB53" s="1997">
        <f>AW53</f>
      </c>
      <c r="BC53" s="1998">
        <f>MOV_PROVIMENTO_E_VACANCIA!AR127+MOV_REDISTRIBUIÇÃO!AV141</f>
      </c>
      <c r="BD53" s="1998">
        <f>MOV_PROVIMENTO_E_VACANCIA!AT127+MOV_REDISTRIBUIÇÃO!AX141</f>
      </c>
      <c r="BE53" s="1999">
        <f>AZ53+BC53-BD53</f>
      </c>
      <c r="BF53" s="2000">
        <f>BB53-BE53</f>
      </c>
      <c r="BG53" s="1997">
        <f>BB53</f>
      </c>
      <c r="BH53" s="1998">
        <f>MOV_PROVIMENTO_E_VACANCIA!AV127+MOV_REDISTRIBUIÇÃO!AZ141</f>
      </c>
      <c r="BI53" s="1998">
        <f>MOV_PROVIMENTO_E_VACANCIA!AX127+MOV_REDISTRIBUIÇÃO!BB141</f>
      </c>
      <c r="BJ53" s="1999">
        <f>BE53+BH53-BI53</f>
      </c>
      <c r="BK53" s="2000">
        <f>BG53-BJ53</f>
      </c>
      <c r="BL53" s="2150">
        <f>BG53</f>
      </c>
      <c r="BM53" s="2150">
        <f>BJ53</f>
      </c>
      <c r="BN53" s="2150">
        <f>BK53</f>
      </c>
      <c r="BO53" s="2151" t="n">
        <v>0.0</v>
      </c>
      <c r="BP53" s="2115">
        <f>BM53+BN53</f>
      </c>
      <c r="BQ53" s="2005"/>
    </row>
    <row r="54" hidden="true">
      <c r="A54" s="2015" t="s">
        <v>127</v>
      </c>
      <c r="B54" s="2016" t="n">
        <v>0.0</v>
      </c>
      <c r="C54" s="2016" t="n">
        <v>0.0</v>
      </c>
      <c r="D54" s="2017">
        <f>B54</f>
      </c>
      <c r="E54" s="2018">
        <f>MOV_PROVIMENTO_E_VACANCIA!D141+MOV_REDISTRIBUIÇÃO!H157</f>
      </c>
      <c r="F54" s="2018">
        <f>MOV_PROVIMENTO_E_VACANCIA!F141+MOV_REDISTRIBUIÇÃO!J157</f>
      </c>
      <c r="G54" s="2019">
        <f>C54+E54-F54</f>
      </c>
      <c r="H54" s="2020">
        <f>D54-G54</f>
      </c>
      <c r="I54" s="2017">
        <f>D54</f>
      </c>
      <c r="J54" s="2018">
        <f>MOV_PROVIMENTO_E_VACANCIA!H141+MOV_REDISTRIBUIÇÃO!L157</f>
      </c>
      <c r="K54" s="2018">
        <f>MOV_PROVIMENTO_E_VACANCIA!J141+MOV_REDISTRIBUIÇÃO!N157</f>
      </c>
      <c r="L54" s="2019">
        <f>G54+J54-K54</f>
      </c>
      <c r="M54" s="2020">
        <f>I54-L54</f>
      </c>
      <c r="N54" s="2017">
        <f>I54</f>
      </c>
      <c r="O54" s="2018">
        <f>MOV_PROVIMENTO_E_VACANCIA!L141+MOV_REDISTRIBUIÇÃO!P157</f>
      </c>
      <c r="P54" s="2018">
        <f>MOV_PROVIMENTO_E_VACANCIA!N141+MOV_REDISTRIBUIÇÃO!R157</f>
      </c>
      <c r="Q54" s="2019">
        <f>L54+O54-P54</f>
      </c>
      <c r="R54" s="2020">
        <f>N54-Q54</f>
      </c>
      <c r="S54" s="2017">
        <f>N54</f>
      </c>
      <c r="T54" s="2018">
        <f>MOV_PROVIMENTO_E_VACANCIA!P141+MOV_REDISTRIBUIÇÃO!T157</f>
      </c>
      <c r="U54" s="2018">
        <f>MOV_PROVIMENTO_E_VACANCIA!R141+MOV_REDISTRIBUIÇÃO!V157</f>
      </c>
      <c r="V54" s="2019">
        <f>Q54+T54-U54</f>
      </c>
      <c r="W54" s="2020">
        <f>S54-V54</f>
      </c>
      <c r="X54" s="2017">
        <f>S54</f>
      </c>
      <c r="Y54" s="2018">
        <f>MOV_PROVIMENTO_E_VACANCIA!T141+MOV_REDISTRIBUIÇÃO!X157</f>
      </c>
      <c r="Z54" s="2018">
        <f>MOV_PROVIMENTO_E_VACANCIA!V141+MOV_REDISTRIBUIÇÃO!Z157</f>
      </c>
      <c r="AA54" s="2019">
        <f>V54+Y54-Z54</f>
      </c>
      <c r="AB54" s="2020">
        <f>X54-AA54</f>
      </c>
      <c r="AC54" s="2017">
        <f>X54</f>
      </c>
      <c r="AD54" s="2018">
        <f>MOV_PROVIMENTO_E_VACANCIA!X141+MOV_REDISTRIBUIÇÃO!AB157</f>
      </c>
      <c r="AE54" s="2018">
        <f>MOV_PROVIMENTO_E_VACANCIA!Z141+MOV_REDISTRIBUIÇÃO!AD157</f>
      </c>
      <c r="AF54" s="2019">
        <f>AA54+AD54-AE54</f>
      </c>
      <c r="AG54" s="2020">
        <f>AC54-AF54</f>
      </c>
      <c r="AH54" s="2017">
        <f>AC54</f>
      </c>
      <c r="AI54" s="2018">
        <f>MOV_PROVIMENTO_E_VACANCIA!AB141+MOV_REDISTRIBUIÇÃO!AF157</f>
      </c>
      <c r="AJ54" s="2018">
        <f>MOV_PROVIMENTO_E_VACANCIA!AD141+MOV_REDISTRIBUIÇÃO!AH157</f>
      </c>
      <c r="AK54" s="2019">
        <f>AF54+AI54-AJ54</f>
      </c>
      <c r="AL54" s="2020">
        <f>AH54-AK54</f>
      </c>
      <c r="AM54" s="2017">
        <f>AH54</f>
      </c>
      <c r="AN54" s="2018">
        <f>MOV_PROVIMENTO_E_VACANCIA!AF141+MOV_REDISTRIBUIÇÃO!AJ157</f>
      </c>
      <c r="AO54" s="2018">
        <f>MOV_PROVIMENTO_E_VACANCIA!AH141+MOV_REDISTRIBUIÇÃO!AL157</f>
      </c>
      <c r="AP54" s="2019">
        <f>AK54+AN54-AO54</f>
      </c>
      <c r="AQ54" s="2020">
        <f>AM54-AP54</f>
      </c>
      <c r="AR54" s="2017">
        <f>AM54</f>
      </c>
      <c r="AS54" s="2018">
        <f>MOV_PROVIMENTO_E_VACANCIA!AJ141+MOV_REDISTRIBUIÇÃO!AN157</f>
      </c>
      <c r="AT54" s="2018">
        <f>MOV_PROVIMENTO_E_VACANCIA!AL141+MOV_REDISTRIBUIÇÃO!AP157</f>
      </c>
      <c r="AU54" s="2019">
        <f>AP54+AS54-AT54</f>
      </c>
      <c r="AV54" s="2020">
        <f>AR54-AU54</f>
      </c>
      <c r="AW54" s="2017">
        <f>AR54</f>
      </c>
      <c r="AX54" s="2018">
        <f>MOV_PROVIMENTO_E_VACANCIA!AN141+MOV_REDISTRIBUIÇÃO!AR157</f>
      </c>
      <c r="AY54" s="2018">
        <f>MOV_PROVIMENTO_E_VACANCIA!AP141+MOV_REDISTRIBUIÇÃO!AT157</f>
      </c>
      <c r="AZ54" s="2019">
        <f>AU54+AX54-AY54</f>
      </c>
      <c r="BA54" s="2020">
        <f>AW54-AZ54</f>
      </c>
      <c r="BB54" s="2017">
        <f>AW54</f>
      </c>
      <c r="BC54" s="2018">
        <f>MOV_PROVIMENTO_E_VACANCIA!AR141+MOV_REDISTRIBUIÇÃO!AV157</f>
      </c>
      <c r="BD54" s="2018">
        <f>MOV_PROVIMENTO_E_VACANCIA!AT141+MOV_REDISTRIBUIÇÃO!AX157</f>
      </c>
      <c r="BE54" s="2019">
        <f>AZ54+BC54-BD54</f>
      </c>
      <c r="BF54" s="2020">
        <f>BB54-BE54</f>
      </c>
      <c r="BG54" s="2017">
        <f>BB54</f>
      </c>
      <c r="BH54" s="2018">
        <f>MOV_PROVIMENTO_E_VACANCIA!AV141+MOV_REDISTRIBUIÇÃO!AZ157</f>
      </c>
      <c r="BI54" s="2018">
        <f>MOV_PROVIMENTO_E_VACANCIA!AX141+MOV_REDISTRIBUIÇÃO!BB157</f>
      </c>
      <c r="BJ54" s="2019">
        <f>BE54+BH54-BI54</f>
      </c>
      <c r="BK54" s="2020">
        <f>BG54-BJ54</f>
      </c>
      <c r="BL54" s="2152">
        <f>BG54</f>
      </c>
      <c r="BM54" s="2152">
        <f>BJ54</f>
      </c>
      <c r="BN54" s="2152">
        <f>BK54</f>
      </c>
      <c r="BO54" s="2153" t="n">
        <v>0.0</v>
      </c>
      <c r="BP54" s="2117">
        <f>BM54+BN54</f>
      </c>
      <c r="BQ54" s="2005"/>
    </row>
    <row r="55" hidden="true">
      <c r="A55" s="1995" t="s">
        <v>129</v>
      </c>
      <c r="B55" s="2118" t="n">
        <v>0.0</v>
      </c>
      <c r="C55" s="2118" t="n">
        <v>0.0</v>
      </c>
      <c r="D55" s="2025">
        <f>MOV_REESTRUTURAÇÃO_CJ_E_FC!F46</f>
      </c>
      <c r="E55" s="2026" t="n">
        <v>0.0</v>
      </c>
      <c r="F55" s="2026" t="n">
        <v>0.0</v>
      </c>
      <c r="G55" s="2027">
        <f>C55+E55-F55</f>
      </c>
      <c r="H55" s="2028">
        <f>D55-G55</f>
      </c>
      <c r="I55" s="2025">
        <f>MOV_REESTRUTURAÇÃO_CJ_E_FC!I46</f>
      </c>
      <c r="J55" s="2026" t="n">
        <v>0.0</v>
      </c>
      <c r="K55" s="2026" t="n">
        <v>0.0</v>
      </c>
      <c r="L55" s="2027">
        <f>G55+J55-K55</f>
      </c>
      <c r="M55" s="2028">
        <f>I55-L55</f>
      </c>
      <c r="N55" s="2025">
        <f>MOV_REESTRUTURAÇÃO_CJ_E_FC!L46</f>
      </c>
      <c r="O55" s="2026" t="n">
        <v>0.0</v>
      </c>
      <c r="P55" s="2026" t="n">
        <v>0.0</v>
      </c>
      <c r="Q55" s="2027">
        <f>L55+O55-P55</f>
      </c>
      <c r="R55" s="2028">
        <f>N55-Q55</f>
      </c>
      <c r="S55" s="2025">
        <f>MOV_REESTRUTURAÇÃO_CJ_E_FC!O46</f>
      </c>
      <c r="T55" s="2026" t="n">
        <v>0.0</v>
      </c>
      <c r="U55" s="2026" t="n">
        <v>0.0</v>
      </c>
      <c r="V55" s="2027">
        <f>Q55+T55-U55</f>
      </c>
      <c r="W55" s="2028">
        <f>S55-V55</f>
      </c>
      <c r="X55" s="2025">
        <f>MOV_REESTRUTURAÇÃO_CJ_E_FC!R46</f>
      </c>
      <c r="Y55" s="2026" t="n">
        <v>0.0</v>
      </c>
      <c r="Z55" s="2026" t="n">
        <v>0.0</v>
      </c>
      <c r="AA55" s="2027">
        <f>V55+Y55-Z55</f>
      </c>
      <c r="AB55" s="2028">
        <f>X55-AA55</f>
      </c>
      <c r="AC55" s="2025">
        <f>MOV_REESTRUTURAÇÃO_CJ_E_FC!U46</f>
      </c>
      <c r="AD55" s="2026" t="n">
        <v>0.0</v>
      </c>
      <c r="AE55" s="2026" t="n">
        <v>0.0</v>
      </c>
      <c r="AF55" s="2027">
        <f>AA55+AD55-AE55</f>
      </c>
      <c r="AG55" s="2028">
        <f>AC55-AF55</f>
      </c>
      <c r="AH55" s="2025">
        <f>MOV_REESTRUTURAÇÃO_CJ_E_FC!X46</f>
      </c>
      <c r="AI55" s="2026" t="n">
        <v>0.0</v>
      </c>
      <c r="AJ55" s="2026" t="n">
        <v>0.0</v>
      </c>
      <c r="AK55" s="2027">
        <f>AF55+AI55-AJ55</f>
      </c>
      <c r="AL55" s="2028">
        <f>AH55-AK55</f>
      </c>
      <c r="AM55" s="2025">
        <f>MOV_REESTRUTURAÇÃO_CJ_E_FC!AA46</f>
      </c>
      <c r="AN55" s="2026" t="n">
        <v>0.0</v>
      </c>
      <c r="AO55" s="2026" t="n">
        <v>0.0</v>
      </c>
      <c r="AP55" s="2027">
        <f>AK55+AN55-AO55</f>
      </c>
      <c r="AQ55" s="2028">
        <f>AM55-AP55</f>
      </c>
      <c r="AR55" s="2025">
        <f>MOV_REESTRUTURAÇÃO_CJ_E_FC!AD46</f>
      </c>
      <c r="AS55" s="2026" t="n">
        <v>0.0</v>
      </c>
      <c r="AT55" s="2026" t="n">
        <v>0.0</v>
      </c>
      <c r="AU55" s="2027">
        <f>AP55+AS55-AT55</f>
      </c>
      <c r="AV55" s="2028">
        <f>AR55-AU55</f>
      </c>
      <c r="AW55" s="2025">
        <f>MOV_REESTRUTURAÇÃO_CJ_E_FC!AG46</f>
      </c>
      <c r="AX55" s="2026" t="n">
        <v>0.0</v>
      </c>
      <c r="AY55" s="2026" t="n">
        <v>0.0</v>
      </c>
      <c r="AZ55" s="2027">
        <f>AU55+AX55-AY55</f>
      </c>
      <c r="BA55" s="2028">
        <f>AW55-AZ55</f>
      </c>
      <c r="BB55" s="2025">
        <f>MOV_REESTRUTURAÇÃO_CJ_E_FC!AJ46</f>
      </c>
      <c r="BC55" s="2026" t="n">
        <v>0.0</v>
      </c>
      <c r="BD55" s="2026" t="n">
        <v>0.0</v>
      </c>
      <c r="BE55" s="2027">
        <f>AZ55+BC55-BD55</f>
      </c>
      <c r="BF55" s="2028">
        <f>BB55-BE55</f>
      </c>
      <c r="BG55" s="2025">
        <f>MOV_REESTRUTURAÇÃO_CJ_E_FC!AM46</f>
      </c>
      <c r="BH55" s="2026" t="n">
        <v>0.0</v>
      </c>
      <c r="BI55" s="2026" t="n">
        <v>0.0</v>
      </c>
      <c r="BJ55" s="2027">
        <f>BE55+BH55-BI55</f>
      </c>
      <c r="BK55" s="2028">
        <f>BG55-BJ55</f>
      </c>
      <c r="BL55" s="2150">
        <f>BG55</f>
      </c>
      <c r="BM55" s="2150">
        <f>BJ55</f>
      </c>
      <c r="BN55" s="2150">
        <f>BK55</f>
      </c>
      <c r="BO55" s="2151" t="n">
        <v>0.0</v>
      </c>
      <c r="BP55" s="2115">
        <f>BM55+BN55</f>
      </c>
      <c r="BQ55" s="2005"/>
    </row>
    <row r="56" hidden="true">
      <c r="A56" s="2006" t="s">
        <v>130</v>
      </c>
      <c r="B56" s="2007" t="n">
        <v>0.0</v>
      </c>
      <c r="C56" s="2007" t="n">
        <v>0.0</v>
      </c>
      <c r="D56" s="2008">
        <f>MOV_REESTRUTURAÇÃO_CJ_E_FC!F47</f>
      </c>
      <c r="E56" s="2154" t="n">
        <v>0.0</v>
      </c>
      <c r="F56" s="2154" t="n">
        <v>0.0</v>
      </c>
      <c r="G56" s="2010">
        <f>C56+E56-F56</f>
      </c>
      <c r="H56" s="2011">
        <f>D56-G56</f>
      </c>
      <c r="I56" s="2008">
        <f>MOV_REESTRUTURAÇÃO_CJ_E_FC!I47</f>
      </c>
      <c r="J56" s="2154" t="n">
        <v>0.0</v>
      </c>
      <c r="K56" s="2154" t="n">
        <v>0.0</v>
      </c>
      <c r="L56" s="2010">
        <f>G56+J56-K56</f>
      </c>
      <c r="M56" s="2011">
        <f>I56-L56</f>
      </c>
      <c r="N56" s="2008">
        <f>MOV_REESTRUTURAÇÃO_CJ_E_FC!L47</f>
      </c>
      <c r="O56" s="2154" t="n">
        <v>0.0</v>
      </c>
      <c r="P56" s="2154" t="n">
        <v>0.0</v>
      </c>
      <c r="Q56" s="2010">
        <f>L56+O56-P56</f>
      </c>
      <c r="R56" s="2011">
        <f>N56-Q56</f>
      </c>
      <c r="S56" s="2008">
        <f>MOV_REESTRUTURAÇÃO_CJ_E_FC!O47</f>
      </c>
      <c r="T56" s="2154" t="n">
        <v>0.0</v>
      </c>
      <c r="U56" s="2154" t="n">
        <v>0.0</v>
      </c>
      <c r="V56" s="2010">
        <f>Q56+T56-U56</f>
      </c>
      <c r="W56" s="2011">
        <f>S56-V56</f>
      </c>
      <c r="X56" s="2008">
        <f>MOV_REESTRUTURAÇÃO_CJ_E_FC!R47</f>
      </c>
      <c r="Y56" s="2154" t="n">
        <v>0.0</v>
      </c>
      <c r="Z56" s="2154" t="n">
        <v>0.0</v>
      </c>
      <c r="AA56" s="2010">
        <f>V56+Y56-Z56</f>
      </c>
      <c r="AB56" s="2011">
        <f>X56-AA56</f>
      </c>
      <c r="AC56" s="2008">
        <f>MOV_REESTRUTURAÇÃO_CJ_E_FC!U47</f>
      </c>
      <c r="AD56" s="2154" t="n">
        <v>0.0</v>
      </c>
      <c r="AE56" s="2154" t="n">
        <v>0.0</v>
      </c>
      <c r="AF56" s="2010">
        <f>AA56+AD56-AE56</f>
      </c>
      <c r="AG56" s="2011">
        <f>AC56-AF56</f>
      </c>
      <c r="AH56" s="2008">
        <f>MOV_REESTRUTURAÇÃO_CJ_E_FC!X47</f>
      </c>
      <c r="AI56" s="2154" t="n">
        <v>0.0</v>
      </c>
      <c r="AJ56" s="2154" t="n">
        <v>0.0</v>
      </c>
      <c r="AK56" s="2010">
        <f>AF56+AI56-AJ56</f>
      </c>
      <c r="AL56" s="2011">
        <f>AH56-AK56</f>
      </c>
      <c r="AM56" s="2008">
        <f>MOV_REESTRUTURAÇÃO_CJ_E_FC!AA47</f>
      </c>
      <c r="AN56" s="2154" t="n">
        <v>0.0</v>
      </c>
      <c r="AO56" s="2154" t="n">
        <v>0.0</v>
      </c>
      <c r="AP56" s="2010">
        <f>AK56+AN56-AO56</f>
      </c>
      <c r="AQ56" s="2011">
        <f>AM56-AP56</f>
      </c>
      <c r="AR56" s="2008">
        <f>MOV_REESTRUTURAÇÃO_CJ_E_FC!AD47</f>
      </c>
      <c r="AS56" s="2154" t="n">
        <v>0.0</v>
      </c>
      <c r="AT56" s="2154" t="n">
        <v>0.0</v>
      </c>
      <c r="AU56" s="2010">
        <f>AP56+AS56-AT56</f>
      </c>
      <c r="AV56" s="2011">
        <f>AR56-AU56</f>
      </c>
      <c r="AW56" s="2008">
        <f>MOV_REESTRUTURAÇÃO_CJ_E_FC!AG47</f>
      </c>
      <c r="AX56" s="2154" t="n">
        <v>0.0</v>
      </c>
      <c r="AY56" s="2154" t="n">
        <v>0.0</v>
      </c>
      <c r="AZ56" s="2010">
        <f>AU56+AX56-AY56</f>
      </c>
      <c r="BA56" s="2011">
        <f>AW56-AZ56</f>
      </c>
      <c r="BB56" s="2008">
        <f>MOV_REESTRUTURAÇÃO_CJ_E_FC!AJ47</f>
      </c>
      <c r="BC56" s="2154" t="n">
        <v>0.0</v>
      </c>
      <c r="BD56" s="2154" t="n">
        <v>0.0</v>
      </c>
      <c r="BE56" s="2010">
        <f>AZ56+BC56-BD56</f>
      </c>
      <c r="BF56" s="2011">
        <f>BB56-BE56</f>
      </c>
      <c r="BG56" s="2008">
        <f>MOV_REESTRUTURAÇÃO_CJ_E_FC!AM47</f>
      </c>
      <c r="BH56" s="2154" t="n">
        <v>0.0</v>
      </c>
      <c r="BI56" s="2154" t="n">
        <v>0.0</v>
      </c>
      <c r="BJ56" s="2010">
        <f>BE56+BH56-BI56</f>
      </c>
      <c r="BK56" s="2011">
        <f>BG56-BJ56</f>
      </c>
      <c r="BL56" s="2155">
        <f>BG56</f>
      </c>
      <c r="BM56" s="2155">
        <f>BJ56</f>
      </c>
      <c r="BN56" s="2155">
        <f>BK56</f>
      </c>
      <c r="BO56" s="2151" t="n">
        <v>0.0</v>
      </c>
      <c r="BP56" s="2081">
        <f>BM56+BN56</f>
      </c>
      <c r="BQ56" s="2005"/>
    </row>
    <row r="57" hidden="true">
      <c r="A57" s="2006" t="s">
        <v>131</v>
      </c>
      <c r="B57" s="2007" t="n">
        <v>0.0</v>
      </c>
      <c r="C57" s="2007" t="n">
        <v>0.0</v>
      </c>
      <c r="D57" s="2008">
        <f>MOV_REESTRUTURAÇÃO_CJ_E_FC!F48</f>
      </c>
      <c r="E57" s="2154" t="n">
        <v>0.0</v>
      </c>
      <c r="F57" s="2154" t="n">
        <v>0.0</v>
      </c>
      <c r="G57" s="2010">
        <f>C57+E57-F57</f>
      </c>
      <c r="H57" s="2011">
        <f>D57-G57</f>
      </c>
      <c r="I57" s="2008">
        <f>MOV_REESTRUTURAÇÃO_CJ_E_FC!I48</f>
      </c>
      <c r="J57" s="2154" t="n">
        <v>0.0</v>
      </c>
      <c r="K57" s="2154" t="n">
        <v>0.0</v>
      </c>
      <c r="L57" s="2010">
        <f>G57+J57-K57</f>
      </c>
      <c r="M57" s="2011">
        <f>I57-L57</f>
      </c>
      <c r="N57" s="2008">
        <f>MOV_REESTRUTURAÇÃO_CJ_E_FC!L48</f>
      </c>
      <c r="O57" s="2154" t="n">
        <v>0.0</v>
      </c>
      <c r="P57" s="2154" t="n">
        <v>0.0</v>
      </c>
      <c r="Q57" s="2010">
        <f>L57+O57-P57</f>
      </c>
      <c r="R57" s="2011">
        <f>N57-Q57</f>
      </c>
      <c r="S57" s="2008">
        <f>MOV_REESTRUTURAÇÃO_CJ_E_FC!O48</f>
      </c>
      <c r="T57" s="2154" t="n">
        <v>0.0</v>
      </c>
      <c r="U57" s="2154" t="n">
        <v>0.0</v>
      </c>
      <c r="V57" s="2010">
        <f>Q57+T57-U57</f>
      </c>
      <c r="W57" s="2011">
        <f>S57-V57</f>
      </c>
      <c r="X57" s="2008">
        <f>MOV_REESTRUTURAÇÃO_CJ_E_FC!R48</f>
      </c>
      <c r="Y57" s="2154" t="n">
        <v>0.0</v>
      </c>
      <c r="Z57" s="2154" t="n">
        <v>0.0</v>
      </c>
      <c r="AA57" s="2010">
        <f>V57+Y57-Z57</f>
      </c>
      <c r="AB57" s="2011">
        <f>X57-AA57</f>
      </c>
      <c r="AC57" s="2008">
        <f>MOV_REESTRUTURAÇÃO_CJ_E_FC!U48</f>
      </c>
      <c r="AD57" s="2154" t="n">
        <v>0.0</v>
      </c>
      <c r="AE57" s="2154" t="n">
        <v>0.0</v>
      </c>
      <c r="AF57" s="2010">
        <f>AA57+AD57-AE57</f>
      </c>
      <c r="AG57" s="2011">
        <f>AC57-AF57</f>
      </c>
      <c r="AH57" s="2008">
        <f>MOV_REESTRUTURAÇÃO_CJ_E_FC!X48</f>
      </c>
      <c r="AI57" s="2154" t="n">
        <v>0.0</v>
      </c>
      <c r="AJ57" s="2154" t="n">
        <v>0.0</v>
      </c>
      <c r="AK57" s="2010">
        <f>AF57+AI57-AJ57</f>
      </c>
      <c r="AL57" s="2011">
        <f>AH57-AK57</f>
      </c>
      <c r="AM57" s="2008">
        <f>MOV_REESTRUTURAÇÃO_CJ_E_FC!AA48</f>
      </c>
      <c r="AN57" s="2154" t="n">
        <v>0.0</v>
      </c>
      <c r="AO57" s="2154" t="n">
        <v>0.0</v>
      </c>
      <c r="AP57" s="2010">
        <f>AK57+AN57-AO57</f>
      </c>
      <c r="AQ57" s="2011">
        <f>AM57-AP57</f>
      </c>
      <c r="AR57" s="2008">
        <f>MOV_REESTRUTURAÇÃO_CJ_E_FC!AD48</f>
      </c>
      <c r="AS57" s="2154" t="n">
        <v>0.0</v>
      </c>
      <c r="AT57" s="2154" t="n">
        <v>0.0</v>
      </c>
      <c r="AU57" s="2010">
        <f>AP57+AS57-AT57</f>
      </c>
      <c r="AV57" s="2011">
        <f>AR57-AU57</f>
      </c>
      <c r="AW57" s="2008">
        <f>MOV_REESTRUTURAÇÃO_CJ_E_FC!AG48</f>
      </c>
      <c r="AX57" s="2154" t="n">
        <v>0.0</v>
      </c>
      <c r="AY57" s="2154" t="n">
        <v>0.0</v>
      </c>
      <c r="AZ57" s="2010">
        <f>AU57+AX57-AY57</f>
      </c>
      <c r="BA57" s="2011">
        <f>AW57-AZ57</f>
      </c>
      <c r="BB57" s="2008">
        <f>MOV_REESTRUTURAÇÃO_CJ_E_FC!AJ48</f>
      </c>
      <c r="BC57" s="2154" t="n">
        <v>0.0</v>
      </c>
      <c r="BD57" s="2154" t="n">
        <v>0.0</v>
      </c>
      <c r="BE57" s="2010">
        <f>AZ57+BC57-BD57</f>
      </c>
      <c r="BF57" s="2011">
        <f>BB57-BE57</f>
      </c>
      <c r="BG57" s="2008">
        <f>MOV_REESTRUTURAÇÃO_CJ_E_FC!AM48</f>
      </c>
      <c r="BH57" s="2154" t="n">
        <v>0.0</v>
      </c>
      <c r="BI57" s="2154" t="n">
        <v>0.0</v>
      </c>
      <c r="BJ57" s="2010">
        <f>BE57+BH57-BI57</f>
      </c>
      <c r="BK57" s="2011">
        <f>BG57-BJ57</f>
      </c>
      <c r="BL57" s="2155">
        <f>BG57</f>
      </c>
      <c r="BM57" s="2155">
        <f>BJ57</f>
      </c>
      <c r="BN57" s="2155">
        <f>BK57</f>
      </c>
      <c r="BO57" s="2151" t="n">
        <v>0.0</v>
      </c>
      <c r="BP57" s="2081">
        <f>BM57+BN57</f>
      </c>
      <c r="BQ57" s="2005"/>
    </row>
    <row r="58" hidden="true">
      <c r="A58" s="2006" t="s">
        <v>132</v>
      </c>
      <c r="B58" s="2007" t="n">
        <v>0.0</v>
      </c>
      <c r="C58" s="2007" t="n">
        <v>0.0</v>
      </c>
      <c r="D58" s="2008">
        <f>MOV_REESTRUTURAÇÃO_CJ_E_FC!F49</f>
      </c>
      <c r="E58" s="2154" t="n">
        <v>0.0</v>
      </c>
      <c r="F58" s="2154" t="n">
        <v>0.0</v>
      </c>
      <c r="G58" s="2010">
        <f>C58+E58-F58</f>
      </c>
      <c r="H58" s="2011">
        <f>D58-G58</f>
      </c>
      <c r="I58" s="2008">
        <f>MOV_REESTRUTURAÇÃO_CJ_E_FC!I49</f>
      </c>
      <c r="J58" s="2154" t="n">
        <v>0.0</v>
      </c>
      <c r="K58" s="2154" t="n">
        <v>0.0</v>
      </c>
      <c r="L58" s="2010">
        <f>G58+J58-K58</f>
      </c>
      <c r="M58" s="2011">
        <f>I58-L58</f>
      </c>
      <c r="N58" s="2008">
        <f>MOV_REESTRUTURAÇÃO_CJ_E_FC!L49</f>
      </c>
      <c r="O58" s="2154" t="n">
        <v>0.0</v>
      </c>
      <c r="P58" s="2154" t="n">
        <v>0.0</v>
      </c>
      <c r="Q58" s="2010">
        <f>L58+O58-P58</f>
      </c>
      <c r="R58" s="2011">
        <f>N58-Q58</f>
      </c>
      <c r="S58" s="2008">
        <f>MOV_REESTRUTURAÇÃO_CJ_E_FC!O49</f>
      </c>
      <c r="T58" s="2154" t="n">
        <v>0.0</v>
      </c>
      <c r="U58" s="2154" t="n">
        <v>0.0</v>
      </c>
      <c r="V58" s="2010">
        <f>Q58+T58-U58</f>
      </c>
      <c r="W58" s="2011">
        <f>S58-V58</f>
      </c>
      <c r="X58" s="2008">
        <f>MOV_REESTRUTURAÇÃO_CJ_E_FC!R49</f>
      </c>
      <c r="Y58" s="2154" t="n">
        <v>0.0</v>
      </c>
      <c r="Z58" s="2154" t="n">
        <v>0.0</v>
      </c>
      <c r="AA58" s="2010">
        <f>V58+Y58-Z58</f>
      </c>
      <c r="AB58" s="2011">
        <f>X58-AA58</f>
      </c>
      <c r="AC58" s="2008">
        <f>MOV_REESTRUTURAÇÃO_CJ_E_FC!U49</f>
      </c>
      <c r="AD58" s="2154" t="n">
        <v>0.0</v>
      </c>
      <c r="AE58" s="2154" t="n">
        <v>0.0</v>
      </c>
      <c r="AF58" s="2010">
        <f>AA58+AD58-AE58</f>
      </c>
      <c r="AG58" s="2011">
        <f>AC58-AF58</f>
      </c>
      <c r="AH58" s="2008">
        <f>MOV_REESTRUTURAÇÃO_CJ_E_FC!X49</f>
      </c>
      <c r="AI58" s="2154" t="n">
        <v>0.0</v>
      </c>
      <c r="AJ58" s="2154" t="n">
        <v>0.0</v>
      </c>
      <c r="AK58" s="2010">
        <f>AF58+AI58-AJ58</f>
      </c>
      <c r="AL58" s="2011">
        <f>AH58-AK58</f>
      </c>
      <c r="AM58" s="2008">
        <f>MOV_REESTRUTURAÇÃO_CJ_E_FC!AA49</f>
      </c>
      <c r="AN58" s="2154" t="n">
        <v>0.0</v>
      </c>
      <c r="AO58" s="2154" t="n">
        <v>0.0</v>
      </c>
      <c r="AP58" s="2010">
        <f>AK58+AN58-AO58</f>
      </c>
      <c r="AQ58" s="2011">
        <f>AM58-AP58</f>
      </c>
      <c r="AR58" s="2008">
        <f>MOV_REESTRUTURAÇÃO_CJ_E_FC!AD49</f>
      </c>
      <c r="AS58" s="2154" t="n">
        <v>0.0</v>
      </c>
      <c r="AT58" s="2154" t="n">
        <v>0.0</v>
      </c>
      <c r="AU58" s="2010">
        <f>AP58+AS58-AT58</f>
      </c>
      <c r="AV58" s="2011">
        <f>AR58-AU58</f>
      </c>
      <c r="AW58" s="2008">
        <f>MOV_REESTRUTURAÇÃO_CJ_E_FC!AG49</f>
      </c>
      <c r="AX58" s="2154" t="n">
        <v>0.0</v>
      </c>
      <c r="AY58" s="2154" t="n">
        <v>0.0</v>
      </c>
      <c r="AZ58" s="2010">
        <f>AU58+AX58-AY58</f>
      </c>
      <c r="BA58" s="2011">
        <f>AW58-AZ58</f>
      </c>
      <c r="BB58" s="2008">
        <f>MOV_REESTRUTURAÇÃO_CJ_E_FC!AJ49</f>
      </c>
      <c r="BC58" s="2154" t="n">
        <v>0.0</v>
      </c>
      <c r="BD58" s="2154" t="n">
        <v>0.0</v>
      </c>
      <c r="BE58" s="2010">
        <f>AZ58+BC58-BD58</f>
      </c>
      <c r="BF58" s="2011">
        <f>BB58-BE58</f>
      </c>
      <c r="BG58" s="2008">
        <f>MOV_REESTRUTURAÇÃO_CJ_E_FC!AM49</f>
      </c>
      <c r="BH58" s="2154" t="n">
        <v>0.0</v>
      </c>
      <c r="BI58" s="2154" t="n">
        <v>0.0</v>
      </c>
      <c r="BJ58" s="2010">
        <f>BE58+BH58-BI58</f>
      </c>
      <c r="BK58" s="2011">
        <f>BG58-BJ58</f>
      </c>
      <c r="BL58" s="2155">
        <f>BG58</f>
      </c>
      <c r="BM58" s="2155">
        <f>BJ58</f>
      </c>
      <c r="BN58" s="2155">
        <f>BK58</f>
      </c>
      <c r="BO58" s="2151" t="n">
        <v>0.0</v>
      </c>
      <c r="BP58" s="2081">
        <f>BM58+BN58</f>
      </c>
      <c r="BQ58" s="2005"/>
    </row>
    <row r="59" hidden="true">
      <c r="A59" s="2006" t="s">
        <v>133</v>
      </c>
      <c r="B59" s="2007" t="n">
        <v>0.0</v>
      </c>
      <c r="C59" s="2007" t="n">
        <v>0.0</v>
      </c>
      <c r="D59" s="2008">
        <f>MOV_REESTRUTURAÇÃO_CJ_E_FC!F50</f>
      </c>
      <c r="E59" s="2154" t="n">
        <v>0.0</v>
      </c>
      <c r="F59" s="2154" t="n">
        <v>0.0</v>
      </c>
      <c r="G59" s="2010">
        <f>C59+E59-F59</f>
      </c>
      <c r="H59" s="2011">
        <f>D59-G59</f>
      </c>
      <c r="I59" s="2008">
        <f>MOV_REESTRUTURAÇÃO_CJ_E_FC!I50</f>
      </c>
      <c r="J59" s="2154" t="n">
        <v>0.0</v>
      </c>
      <c r="K59" s="2154" t="n">
        <v>0.0</v>
      </c>
      <c r="L59" s="2010">
        <f>G59+J59-K59</f>
      </c>
      <c r="M59" s="2011">
        <f>I59-L59</f>
      </c>
      <c r="N59" s="2008">
        <f>MOV_REESTRUTURAÇÃO_CJ_E_FC!L50</f>
      </c>
      <c r="O59" s="2154" t="n">
        <v>0.0</v>
      </c>
      <c r="P59" s="2154" t="n">
        <v>0.0</v>
      </c>
      <c r="Q59" s="2010">
        <f>L59+O59-P59</f>
      </c>
      <c r="R59" s="2011">
        <f>N59-Q59</f>
      </c>
      <c r="S59" s="2008">
        <f>MOV_REESTRUTURAÇÃO_CJ_E_FC!O50</f>
      </c>
      <c r="T59" s="2154" t="n">
        <v>0.0</v>
      </c>
      <c r="U59" s="2154" t="n">
        <v>0.0</v>
      </c>
      <c r="V59" s="2010">
        <f>Q59+T59-U59</f>
      </c>
      <c r="W59" s="2011">
        <f>S59-V59</f>
      </c>
      <c r="X59" s="2008">
        <f>MOV_REESTRUTURAÇÃO_CJ_E_FC!R50</f>
      </c>
      <c r="Y59" s="2154" t="n">
        <v>0.0</v>
      </c>
      <c r="Z59" s="2154" t="n">
        <v>0.0</v>
      </c>
      <c r="AA59" s="2010">
        <f>V59+Y59-Z59</f>
      </c>
      <c r="AB59" s="2011">
        <f>X59-AA59</f>
      </c>
      <c r="AC59" s="2008">
        <f>MOV_REESTRUTURAÇÃO_CJ_E_FC!U50</f>
      </c>
      <c r="AD59" s="2154" t="n">
        <v>0.0</v>
      </c>
      <c r="AE59" s="2154" t="n">
        <v>0.0</v>
      </c>
      <c r="AF59" s="2010">
        <f>AA59+AD59-AE59</f>
      </c>
      <c r="AG59" s="2011">
        <f>AC59-AF59</f>
      </c>
      <c r="AH59" s="2008">
        <f>MOV_REESTRUTURAÇÃO_CJ_E_FC!X50</f>
      </c>
      <c r="AI59" s="2154" t="n">
        <v>0.0</v>
      </c>
      <c r="AJ59" s="2154" t="n">
        <v>0.0</v>
      </c>
      <c r="AK59" s="2010">
        <f>AF59+AI59-AJ59</f>
      </c>
      <c r="AL59" s="2011">
        <f>AH59-AK59</f>
      </c>
      <c r="AM59" s="2008">
        <f>MOV_REESTRUTURAÇÃO_CJ_E_FC!AA50</f>
      </c>
      <c r="AN59" s="2154" t="n">
        <v>0.0</v>
      </c>
      <c r="AO59" s="2154" t="n">
        <v>0.0</v>
      </c>
      <c r="AP59" s="2010">
        <f>AK59+AN59-AO59</f>
      </c>
      <c r="AQ59" s="2011">
        <f>AM59-AP59</f>
      </c>
      <c r="AR59" s="2008">
        <f>MOV_REESTRUTURAÇÃO_CJ_E_FC!AD50</f>
      </c>
      <c r="AS59" s="2154" t="n">
        <v>0.0</v>
      </c>
      <c r="AT59" s="2154" t="n">
        <v>0.0</v>
      </c>
      <c r="AU59" s="2010">
        <f>AP59+AS59-AT59</f>
      </c>
      <c r="AV59" s="2011">
        <f>AR59-AU59</f>
      </c>
      <c r="AW59" s="2008">
        <f>MOV_REESTRUTURAÇÃO_CJ_E_FC!AG50</f>
      </c>
      <c r="AX59" s="2154" t="n">
        <v>0.0</v>
      </c>
      <c r="AY59" s="2154" t="n">
        <v>0.0</v>
      </c>
      <c r="AZ59" s="2010">
        <f>AU59+AX59-AY59</f>
      </c>
      <c r="BA59" s="2011">
        <f>AW59-AZ59</f>
      </c>
      <c r="BB59" s="2008">
        <f>MOV_REESTRUTURAÇÃO_CJ_E_FC!AJ50</f>
      </c>
      <c r="BC59" s="2154" t="n">
        <v>0.0</v>
      </c>
      <c r="BD59" s="2154" t="n">
        <v>0.0</v>
      </c>
      <c r="BE59" s="2010">
        <f>AZ59+BC59-BD59</f>
      </c>
      <c r="BF59" s="2011">
        <f>BB59-BE59</f>
      </c>
      <c r="BG59" s="2008">
        <f>MOV_REESTRUTURAÇÃO_CJ_E_FC!AM50</f>
      </c>
      <c r="BH59" s="2154" t="n">
        <v>0.0</v>
      </c>
      <c r="BI59" s="2154" t="n">
        <v>0.0</v>
      </c>
      <c r="BJ59" s="2010">
        <f>BE59+BH59-BI59</f>
      </c>
      <c r="BK59" s="2011">
        <f>BG59-BJ59</f>
      </c>
      <c r="BL59" s="2155">
        <f>BG59</f>
      </c>
      <c r="BM59" s="2155">
        <f>BJ59</f>
      </c>
      <c r="BN59" s="2155">
        <f>BK59</f>
      </c>
      <c r="BO59" s="2151" t="n">
        <v>0.0</v>
      </c>
      <c r="BP59" s="2081">
        <f>BM59+BN59</f>
      </c>
      <c r="BQ59" s="2005"/>
    </row>
    <row r="60" hidden="true">
      <c r="A60" s="2006" t="s">
        <v>134</v>
      </c>
      <c r="B60" s="2007" t="n">
        <v>0.0</v>
      </c>
      <c r="C60" s="2007" t="n">
        <v>0.0</v>
      </c>
      <c r="D60" s="2008">
        <f>MOV_REESTRUTURAÇÃO_CJ_E_FC!F51</f>
      </c>
      <c r="E60" s="2154" t="n">
        <v>0.0</v>
      </c>
      <c r="F60" s="2154" t="n">
        <v>0.0</v>
      </c>
      <c r="G60" s="2010">
        <f>C60+E60-F60</f>
      </c>
      <c r="H60" s="2011">
        <f>D60-G60</f>
      </c>
      <c r="I60" s="2008">
        <f>MOV_REESTRUTURAÇÃO_CJ_E_FC!I51</f>
      </c>
      <c r="J60" s="2154" t="n">
        <v>0.0</v>
      </c>
      <c r="K60" s="2154" t="n">
        <v>0.0</v>
      </c>
      <c r="L60" s="2010">
        <f>G60+J60-K60</f>
      </c>
      <c r="M60" s="2011">
        <f>I60-L60</f>
      </c>
      <c r="N60" s="2008">
        <f>MOV_REESTRUTURAÇÃO_CJ_E_FC!L51</f>
      </c>
      <c r="O60" s="2154" t="n">
        <v>0.0</v>
      </c>
      <c r="P60" s="2154" t="n">
        <v>0.0</v>
      </c>
      <c r="Q60" s="2010">
        <f>L60+O60-P60</f>
      </c>
      <c r="R60" s="2011">
        <f>N60-Q60</f>
      </c>
      <c r="S60" s="2008">
        <f>MOV_REESTRUTURAÇÃO_CJ_E_FC!O51</f>
      </c>
      <c r="T60" s="2154" t="n">
        <v>0.0</v>
      </c>
      <c r="U60" s="2154" t="n">
        <v>0.0</v>
      </c>
      <c r="V60" s="2010">
        <f>Q60+T60-U60</f>
      </c>
      <c r="W60" s="2011">
        <f>S60-V60</f>
      </c>
      <c r="X60" s="2008">
        <f>MOV_REESTRUTURAÇÃO_CJ_E_FC!R51</f>
      </c>
      <c r="Y60" s="2154" t="n">
        <v>0.0</v>
      </c>
      <c r="Z60" s="2154" t="n">
        <v>0.0</v>
      </c>
      <c r="AA60" s="2010">
        <f>V60+Y60-Z60</f>
      </c>
      <c r="AB60" s="2011">
        <f>X60-AA60</f>
      </c>
      <c r="AC60" s="2008">
        <f>MOV_REESTRUTURAÇÃO_CJ_E_FC!U51</f>
      </c>
      <c r="AD60" s="2154" t="n">
        <v>0.0</v>
      </c>
      <c r="AE60" s="2154" t="n">
        <v>0.0</v>
      </c>
      <c r="AF60" s="2010">
        <f>AA60+AD60-AE60</f>
      </c>
      <c r="AG60" s="2011">
        <f>AC60-AF60</f>
      </c>
      <c r="AH60" s="2008">
        <f>MOV_REESTRUTURAÇÃO_CJ_E_FC!X51</f>
      </c>
      <c r="AI60" s="2154" t="n">
        <v>0.0</v>
      </c>
      <c r="AJ60" s="2154" t="n">
        <v>0.0</v>
      </c>
      <c r="AK60" s="2010">
        <f>AF60+AI60-AJ60</f>
      </c>
      <c r="AL60" s="2011">
        <f>AH60-AK60</f>
      </c>
      <c r="AM60" s="2008">
        <f>MOV_REESTRUTURAÇÃO_CJ_E_FC!AA51</f>
      </c>
      <c r="AN60" s="2154" t="n">
        <v>0.0</v>
      </c>
      <c r="AO60" s="2154" t="n">
        <v>0.0</v>
      </c>
      <c r="AP60" s="2010">
        <f>AK60+AN60-AO60</f>
      </c>
      <c r="AQ60" s="2011">
        <f>AM60-AP60</f>
      </c>
      <c r="AR60" s="2008">
        <f>MOV_REESTRUTURAÇÃO_CJ_E_FC!AD51</f>
      </c>
      <c r="AS60" s="2154" t="n">
        <v>0.0</v>
      </c>
      <c r="AT60" s="2154" t="n">
        <v>0.0</v>
      </c>
      <c r="AU60" s="2010">
        <f>AP60+AS60-AT60</f>
      </c>
      <c r="AV60" s="2011">
        <f>AR60-AU60</f>
      </c>
      <c r="AW60" s="2008">
        <f>MOV_REESTRUTURAÇÃO_CJ_E_FC!AG51</f>
      </c>
      <c r="AX60" s="2154" t="n">
        <v>0.0</v>
      </c>
      <c r="AY60" s="2154" t="n">
        <v>0.0</v>
      </c>
      <c r="AZ60" s="2010">
        <f>AU60+AX60-AY60</f>
      </c>
      <c r="BA60" s="2011">
        <f>AW60-AZ60</f>
      </c>
      <c r="BB60" s="2008">
        <f>MOV_REESTRUTURAÇÃO_CJ_E_FC!AJ51</f>
      </c>
      <c r="BC60" s="2154" t="n">
        <v>0.0</v>
      </c>
      <c r="BD60" s="2154" t="n">
        <v>0.0</v>
      </c>
      <c r="BE60" s="2010">
        <f>AZ60+BC60-BD60</f>
      </c>
      <c r="BF60" s="2011">
        <f>BB60-BE60</f>
      </c>
      <c r="BG60" s="2008">
        <f>MOV_REESTRUTURAÇÃO_CJ_E_FC!AM51</f>
      </c>
      <c r="BH60" s="2154" t="n">
        <v>0.0</v>
      </c>
      <c r="BI60" s="2154" t="n">
        <v>0.0</v>
      </c>
      <c r="BJ60" s="2010">
        <f>BE60+BH60-BI60</f>
      </c>
      <c r="BK60" s="2011">
        <f>BG60-BJ60</f>
      </c>
      <c r="BL60" s="2155">
        <f>BG60</f>
      </c>
      <c r="BM60" s="2155">
        <f>BJ60</f>
      </c>
      <c r="BN60" s="2155">
        <f>BK60</f>
      </c>
      <c r="BO60" s="2151" t="n">
        <v>0.0</v>
      </c>
      <c r="BP60" s="2081">
        <f>BM60+BN60</f>
      </c>
      <c r="BQ60" s="2005"/>
    </row>
    <row r="61" hidden="true">
      <c r="A61" s="2006" t="s">
        <v>135</v>
      </c>
      <c r="B61" s="2007" t="n">
        <v>0.0</v>
      </c>
      <c r="C61" s="2007" t="n">
        <v>0.0</v>
      </c>
      <c r="D61" s="2008">
        <f>MOV_REESTRUTURAÇÃO_CJ_E_FC!F52</f>
      </c>
      <c r="E61" s="2154" t="n">
        <v>0.0</v>
      </c>
      <c r="F61" s="2154" t="n">
        <v>0.0</v>
      </c>
      <c r="G61" s="2010">
        <f>C61+E61-F61</f>
      </c>
      <c r="H61" s="2011">
        <f>D61-G61</f>
      </c>
      <c r="I61" s="2008">
        <f>MOV_REESTRUTURAÇÃO_CJ_E_FC!I52</f>
      </c>
      <c r="J61" s="2154" t="n">
        <v>0.0</v>
      </c>
      <c r="K61" s="2154" t="n">
        <v>0.0</v>
      </c>
      <c r="L61" s="2010">
        <f>G61+J61-K61</f>
      </c>
      <c r="M61" s="2011">
        <f>I61-L61</f>
      </c>
      <c r="N61" s="2008">
        <f>MOV_REESTRUTURAÇÃO_CJ_E_FC!L52</f>
      </c>
      <c r="O61" s="2154" t="n">
        <v>0.0</v>
      </c>
      <c r="P61" s="2154" t="n">
        <v>0.0</v>
      </c>
      <c r="Q61" s="2010">
        <f>L61+O61-P61</f>
      </c>
      <c r="R61" s="2011">
        <f>N61-Q61</f>
      </c>
      <c r="S61" s="2008">
        <f>MOV_REESTRUTURAÇÃO_CJ_E_FC!O52</f>
      </c>
      <c r="T61" s="2154" t="n">
        <v>0.0</v>
      </c>
      <c r="U61" s="2154" t="n">
        <v>0.0</v>
      </c>
      <c r="V61" s="2010">
        <f>Q61+T61-U61</f>
      </c>
      <c r="W61" s="2011">
        <f>S61-V61</f>
      </c>
      <c r="X61" s="2008">
        <f>MOV_REESTRUTURAÇÃO_CJ_E_FC!R52</f>
      </c>
      <c r="Y61" s="2154" t="n">
        <v>0.0</v>
      </c>
      <c r="Z61" s="2154" t="n">
        <v>0.0</v>
      </c>
      <c r="AA61" s="2010">
        <f>V61+Y61-Z61</f>
      </c>
      <c r="AB61" s="2011">
        <f>X61-AA61</f>
      </c>
      <c r="AC61" s="2008">
        <f>MOV_REESTRUTURAÇÃO_CJ_E_FC!U52</f>
      </c>
      <c r="AD61" s="2154" t="n">
        <v>0.0</v>
      </c>
      <c r="AE61" s="2154" t="n">
        <v>0.0</v>
      </c>
      <c r="AF61" s="2010">
        <f>AA61+AD61-AE61</f>
      </c>
      <c r="AG61" s="2011">
        <f>AC61-AF61</f>
      </c>
      <c r="AH61" s="2008">
        <f>MOV_REESTRUTURAÇÃO_CJ_E_FC!X52</f>
      </c>
      <c r="AI61" s="2154" t="n">
        <v>0.0</v>
      </c>
      <c r="AJ61" s="2154" t="n">
        <v>0.0</v>
      </c>
      <c r="AK61" s="2010">
        <f>AF61+AI61-AJ61</f>
      </c>
      <c r="AL61" s="2011">
        <f>AH61-AK61</f>
      </c>
      <c r="AM61" s="2008">
        <f>MOV_REESTRUTURAÇÃO_CJ_E_FC!AA52</f>
      </c>
      <c r="AN61" s="2154" t="n">
        <v>0.0</v>
      </c>
      <c r="AO61" s="2154" t="n">
        <v>0.0</v>
      </c>
      <c r="AP61" s="2010">
        <f>AK61+AN61-AO61</f>
      </c>
      <c r="AQ61" s="2011">
        <f>AM61-AP61</f>
      </c>
      <c r="AR61" s="2008">
        <f>MOV_REESTRUTURAÇÃO_CJ_E_FC!AD52</f>
      </c>
      <c r="AS61" s="2154" t="n">
        <v>0.0</v>
      </c>
      <c r="AT61" s="2154" t="n">
        <v>0.0</v>
      </c>
      <c r="AU61" s="2010">
        <f>AP61+AS61-AT61</f>
      </c>
      <c r="AV61" s="2011">
        <f>AR61-AU61</f>
      </c>
      <c r="AW61" s="2008">
        <f>MOV_REESTRUTURAÇÃO_CJ_E_FC!AG52</f>
      </c>
      <c r="AX61" s="2154" t="n">
        <v>0.0</v>
      </c>
      <c r="AY61" s="2154" t="n">
        <v>0.0</v>
      </c>
      <c r="AZ61" s="2010">
        <f>AU61+AX61-AY61</f>
      </c>
      <c r="BA61" s="2011">
        <f>AW61-AZ61</f>
      </c>
      <c r="BB61" s="2008">
        <f>MOV_REESTRUTURAÇÃO_CJ_E_FC!AJ52</f>
      </c>
      <c r="BC61" s="2154" t="n">
        <v>0.0</v>
      </c>
      <c r="BD61" s="2154" t="n">
        <v>0.0</v>
      </c>
      <c r="BE61" s="2010">
        <f>AZ61+BC61-BD61</f>
      </c>
      <c r="BF61" s="2011">
        <f>BB61-BE61</f>
      </c>
      <c r="BG61" s="2008">
        <f>MOV_REESTRUTURAÇÃO_CJ_E_FC!AM52</f>
      </c>
      <c r="BH61" s="2154" t="n">
        <v>0.0</v>
      </c>
      <c r="BI61" s="2154" t="n">
        <v>0.0</v>
      </c>
      <c r="BJ61" s="2010">
        <f>BE61+BH61-BI61</f>
      </c>
      <c r="BK61" s="2011">
        <f>BG61-BJ61</f>
      </c>
      <c r="BL61" s="2155">
        <f>BG61</f>
      </c>
      <c r="BM61" s="2155">
        <f>BJ61</f>
      </c>
      <c r="BN61" s="2155">
        <f>BK61</f>
      </c>
      <c r="BO61" s="2151" t="n">
        <v>0.0</v>
      </c>
      <c r="BP61" s="2081">
        <f>BM61+BN61</f>
      </c>
      <c r="BQ61" s="2005"/>
    </row>
    <row r="62" hidden="true">
      <c r="A62" s="2006" t="s">
        <v>136</v>
      </c>
      <c r="B62" s="2007" t="n">
        <v>0.0</v>
      </c>
      <c r="C62" s="2007" t="n">
        <v>0.0</v>
      </c>
      <c r="D62" s="2008">
        <f>MOV_REESTRUTURAÇÃO_CJ_E_FC!F53</f>
      </c>
      <c r="E62" s="2154" t="n">
        <v>0.0</v>
      </c>
      <c r="F62" s="2154" t="n">
        <v>0.0</v>
      </c>
      <c r="G62" s="2010">
        <f>C62+E62-F62</f>
      </c>
      <c r="H62" s="2011">
        <f>D62-G62</f>
      </c>
      <c r="I62" s="2008">
        <f>MOV_REESTRUTURAÇÃO_CJ_E_FC!I53</f>
      </c>
      <c r="J62" s="2154" t="n">
        <v>0.0</v>
      </c>
      <c r="K62" s="2154" t="n">
        <v>0.0</v>
      </c>
      <c r="L62" s="2010">
        <f>G62+J62-K62</f>
      </c>
      <c r="M62" s="2011">
        <f>I62-L62</f>
      </c>
      <c r="N62" s="2008">
        <f>MOV_REESTRUTURAÇÃO_CJ_E_FC!L53</f>
      </c>
      <c r="O62" s="2154" t="n">
        <v>0.0</v>
      </c>
      <c r="P62" s="2154" t="n">
        <v>0.0</v>
      </c>
      <c r="Q62" s="2010">
        <f>L62+O62-P62</f>
      </c>
      <c r="R62" s="2011">
        <f>N62-Q62</f>
      </c>
      <c r="S62" s="2008">
        <f>MOV_REESTRUTURAÇÃO_CJ_E_FC!O53</f>
      </c>
      <c r="T62" s="2154" t="n">
        <v>0.0</v>
      </c>
      <c r="U62" s="2154" t="n">
        <v>0.0</v>
      </c>
      <c r="V62" s="2010">
        <f>Q62+T62-U62</f>
      </c>
      <c r="W62" s="2011">
        <f>S62-V62</f>
      </c>
      <c r="X62" s="2008">
        <f>MOV_REESTRUTURAÇÃO_CJ_E_FC!R53</f>
      </c>
      <c r="Y62" s="2154" t="n">
        <v>0.0</v>
      </c>
      <c r="Z62" s="2154" t="n">
        <v>0.0</v>
      </c>
      <c r="AA62" s="2010">
        <f>V62+Y62-Z62</f>
      </c>
      <c r="AB62" s="2011">
        <f>X62-AA62</f>
      </c>
      <c r="AC62" s="2008">
        <f>MOV_REESTRUTURAÇÃO_CJ_E_FC!U53</f>
      </c>
      <c r="AD62" s="2154" t="n">
        <v>0.0</v>
      </c>
      <c r="AE62" s="2154" t="n">
        <v>0.0</v>
      </c>
      <c r="AF62" s="2010">
        <f>AA62+AD62-AE62</f>
      </c>
      <c r="AG62" s="2011">
        <f>AC62-AF62</f>
      </c>
      <c r="AH62" s="2008">
        <f>MOV_REESTRUTURAÇÃO_CJ_E_FC!X53</f>
      </c>
      <c r="AI62" s="2154" t="n">
        <v>0.0</v>
      </c>
      <c r="AJ62" s="2154" t="n">
        <v>0.0</v>
      </c>
      <c r="AK62" s="2010">
        <f>AF62+AI62-AJ62</f>
      </c>
      <c r="AL62" s="2011">
        <f>AH62-AK62</f>
      </c>
      <c r="AM62" s="2008">
        <f>MOV_REESTRUTURAÇÃO_CJ_E_FC!AA53</f>
      </c>
      <c r="AN62" s="2154" t="n">
        <v>0.0</v>
      </c>
      <c r="AO62" s="2154" t="n">
        <v>0.0</v>
      </c>
      <c r="AP62" s="2010">
        <f>AK62+AN62-AO62</f>
      </c>
      <c r="AQ62" s="2011">
        <f>AM62-AP62</f>
      </c>
      <c r="AR62" s="2008">
        <f>MOV_REESTRUTURAÇÃO_CJ_E_FC!AD53</f>
      </c>
      <c r="AS62" s="2154" t="n">
        <v>0.0</v>
      </c>
      <c r="AT62" s="2154" t="n">
        <v>0.0</v>
      </c>
      <c r="AU62" s="2010">
        <f>AP62+AS62-AT62</f>
      </c>
      <c r="AV62" s="2011">
        <f>AR62-AU62</f>
      </c>
      <c r="AW62" s="2008">
        <f>MOV_REESTRUTURAÇÃO_CJ_E_FC!AG53</f>
      </c>
      <c r="AX62" s="2154" t="n">
        <v>0.0</v>
      </c>
      <c r="AY62" s="2154" t="n">
        <v>0.0</v>
      </c>
      <c r="AZ62" s="2010">
        <f>AU62+AX62-AY62</f>
      </c>
      <c r="BA62" s="2011">
        <f>AW62-AZ62</f>
      </c>
      <c r="BB62" s="2008">
        <f>MOV_REESTRUTURAÇÃO_CJ_E_FC!AJ53</f>
      </c>
      <c r="BC62" s="2154" t="n">
        <v>0.0</v>
      </c>
      <c r="BD62" s="2154" t="n">
        <v>0.0</v>
      </c>
      <c r="BE62" s="2010">
        <f>AZ62+BC62-BD62</f>
      </c>
      <c r="BF62" s="2011">
        <f>BB62-BE62</f>
      </c>
      <c r="BG62" s="2008">
        <f>MOV_REESTRUTURAÇÃO_CJ_E_FC!AM53</f>
      </c>
      <c r="BH62" s="2154" t="n">
        <v>0.0</v>
      </c>
      <c r="BI62" s="2154" t="n">
        <v>0.0</v>
      </c>
      <c r="BJ62" s="2010">
        <f>BE62+BH62-BI62</f>
      </c>
      <c r="BK62" s="2011">
        <f>BG62-BJ62</f>
      </c>
      <c r="BL62" s="2155">
        <f>BG62</f>
      </c>
      <c r="BM62" s="2155">
        <f>BJ62</f>
      </c>
      <c r="BN62" s="2155">
        <f>BK62</f>
      </c>
      <c r="BO62" s="2151" t="n">
        <v>0.0</v>
      </c>
      <c r="BP62" s="2081">
        <f>BM62+BN62</f>
      </c>
      <c r="BQ62" s="2005"/>
    </row>
    <row r="63" hidden="true">
      <c r="A63" s="2006" t="s">
        <v>137</v>
      </c>
      <c r="B63" s="2007" t="n">
        <v>0.0</v>
      </c>
      <c r="C63" s="2007" t="n">
        <v>0.0</v>
      </c>
      <c r="D63" s="2008">
        <f>MOV_REESTRUTURAÇÃO_CJ_E_FC!F53</f>
      </c>
      <c r="E63" s="2154" t="n">
        <v>0.0</v>
      </c>
      <c r="F63" s="2154" t="n">
        <v>0.0</v>
      </c>
      <c r="G63" s="2010">
        <f>C63+E63-F63</f>
      </c>
      <c r="H63" s="2011">
        <f>D63-G63</f>
      </c>
      <c r="I63" s="2008">
        <f>MOV_REESTRUTURAÇÃO_CJ_E_FC!I54</f>
      </c>
      <c r="J63" s="2154" t="n">
        <v>0.0</v>
      </c>
      <c r="K63" s="2154" t="n">
        <v>0.0</v>
      </c>
      <c r="L63" s="2010">
        <f>G63+J63-K63</f>
      </c>
      <c r="M63" s="2011">
        <f>I63-L63</f>
      </c>
      <c r="N63" s="2008">
        <f>MOV_REESTRUTURAÇÃO_CJ_E_FC!L54</f>
      </c>
      <c r="O63" s="2154" t="n">
        <v>0.0</v>
      </c>
      <c r="P63" s="2154" t="n">
        <v>0.0</v>
      </c>
      <c r="Q63" s="2010">
        <f>L63+O63-P63</f>
      </c>
      <c r="R63" s="2011">
        <f>N63-Q63</f>
      </c>
      <c r="S63" s="2008">
        <f>MOV_REESTRUTURAÇÃO_CJ_E_FC!O54</f>
      </c>
      <c r="T63" s="2154" t="n">
        <v>0.0</v>
      </c>
      <c r="U63" s="2154" t="n">
        <v>0.0</v>
      </c>
      <c r="V63" s="2010">
        <f>Q63+T63-U63</f>
      </c>
      <c r="W63" s="2011">
        <f>S63-V63</f>
      </c>
      <c r="X63" s="2008">
        <f>MOV_REESTRUTURAÇÃO_CJ_E_FC!R54</f>
      </c>
      <c r="Y63" s="2154" t="n">
        <v>0.0</v>
      </c>
      <c r="Z63" s="2154" t="n">
        <v>0.0</v>
      </c>
      <c r="AA63" s="2010">
        <f>V63+Y63-Z63</f>
      </c>
      <c r="AB63" s="2011">
        <f>X63-AA63</f>
      </c>
      <c r="AC63" s="2008">
        <f>MOV_REESTRUTURAÇÃO_CJ_E_FC!U54</f>
      </c>
      <c r="AD63" s="2154" t="n">
        <v>0.0</v>
      </c>
      <c r="AE63" s="2154" t="n">
        <v>0.0</v>
      </c>
      <c r="AF63" s="2010">
        <f>AA63+AD63-AE63</f>
      </c>
      <c r="AG63" s="2011">
        <f>AC63-AF63</f>
      </c>
      <c r="AH63" s="2008">
        <f>MOV_REESTRUTURAÇÃO_CJ_E_FC!X54</f>
      </c>
      <c r="AI63" s="2154" t="n">
        <v>0.0</v>
      </c>
      <c r="AJ63" s="2154" t="n">
        <v>0.0</v>
      </c>
      <c r="AK63" s="2010">
        <f>AF63+AI63-AJ63</f>
      </c>
      <c r="AL63" s="2011">
        <f>AH63-AK63</f>
      </c>
      <c r="AM63" s="2008">
        <f>MOV_REESTRUTURAÇÃO_CJ_E_FC!AA54</f>
      </c>
      <c r="AN63" s="2154" t="n">
        <v>0.0</v>
      </c>
      <c r="AO63" s="2154" t="n">
        <v>0.0</v>
      </c>
      <c r="AP63" s="2010">
        <f>AK63+AN63-AO63</f>
      </c>
      <c r="AQ63" s="2011">
        <f>AM63-AP63</f>
      </c>
      <c r="AR63" s="2008">
        <f>MOV_REESTRUTURAÇÃO_CJ_E_FC!AD54</f>
      </c>
      <c r="AS63" s="2154" t="n">
        <v>0.0</v>
      </c>
      <c r="AT63" s="2154" t="n">
        <v>0.0</v>
      </c>
      <c r="AU63" s="2010">
        <f>AP63+AS63-AT63</f>
      </c>
      <c r="AV63" s="2011">
        <f>AR63-AU63</f>
      </c>
      <c r="AW63" s="2008">
        <f>MOV_REESTRUTURAÇÃO_CJ_E_FC!AG54</f>
      </c>
      <c r="AX63" s="2154" t="n">
        <v>0.0</v>
      </c>
      <c r="AY63" s="2154" t="n">
        <v>0.0</v>
      </c>
      <c r="AZ63" s="2010">
        <f>AU63+AX63-AY63</f>
      </c>
      <c r="BA63" s="2011">
        <f>AW63-AZ63</f>
      </c>
      <c r="BB63" s="2008">
        <f>MOV_REESTRUTURAÇÃO_CJ_E_FC!AJ54</f>
      </c>
      <c r="BC63" s="2154" t="n">
        <v>0.0</v>
      </c>
      <c r="BD63" s="2154" t="n">
        <v>0.0</v>
      </c>
      <c r="BE63" s="2010">
        <f>AZ63+BC63-BD63</f>
      </c>
      <c r="BF63" s="2011">
        <f>BB63-BE63</f>
      </c>
      <c r="BG63" s="2008">
        <f>MOV_REESTRUTURAÇÃO_CJ_E_FC!AM54</f>
      </c>
      <c r="BH63" s="2154" t="n">
        <v>0.0</v>
      </c>
      <c r="BI63" s="2154" t="n">
        <v>0.0</v>
      </c>
      <c r="BJ63" s="2010">
        <f>BE63+BH63-BI63</f>
      </c>
      <c r="BK63" s="2011">
        <f>BG63-BJ63</f>
      </c>
      <c r="BL63" s="2155">
        <f>BG63</f>
      </c>
      <c r="BM63" s="2155">
        <f>BJ63</f>
      </c>
      <c r="BN63" s="2155">
        <f>BK63</f>
      </c>
      <c r="BO63" s="2151" t="n">
        <v>0.0</v>
      </c>
      <c r="BP63" s="2081">
        <f>BM63+BN63</f>
      </c>
      <c r="BQ63" s="2005"/>
    </row>
    <row r="64" hidden="true">
      <c r="A64" s="2062" t="s">
        <v>138</v>
      </c>
      <c r="B64" s="2063" t="n">
        <v>0.0</v>
      </c>
      <c r="C64" s="2063" t="n">
        <v>0.0</v>
      </c>
      <c r="D64" s="2064">
        <f>MOV_REESTRUTURAÇÃO_CJ_E_FC!F55</f>
      </c>
      <c r="E64" s="2156" t="n">
        <v>0.0</v>
      </c>
      <c r="F64" s="2156" t="n">
        <v>0.0</v>
      </c>
      <c r="G64" s="2065">
        <f>C64+E64-F64</f>
      </c>
      <c r="H64" s="2066">
        <f>D64-G64</f>
      </c>
      <c r="I64" s="2064">
        <f>MOV_REESTRUTURAÇÃO_CJ_E_FC!I55</f>
      </c>
      <c r="J64" s="2156" t="n">
        <v>0.0</v>
      </c>
      <c r="K64" s="2156" t="n">
        <v>0.0</v>
      </c>
      <c r="L64" s="2065">
        <f>G64+J64-K64</f>
      </c>
      <c r="M64" s="2066">
        <f>I64-L64</f>
      </c>
      <c r="N64" s="2064">
        <f>MOV_REESTRUTURAÇÃO_CJ_E_FC!L55</f>
      </c>
      <c r="O64" s="2156" t="n">
        <v>0.0</v>
      </c>
      <c r="P64" s="2156" t="n">
        <v>0.0</v>
      </c>
      <c r="Q64" s="2065">
        <f>L64+O64-P64</f>
      </c>
      <c r="R64" s="2066">
        <f>N64-Q64</f>
      </c>
      <c r="S64" s="2064">
        <f>MOV_REESTRUTURAÇÃO_CJ_E_FC!O55</f>
      </c>
      <c r="T64" s="2156" t="n">
        <v>0.0</v>
      </c>
      <c r="U64" s="2156" t="n">
        <v>0.0</v>
      </c>
      <c r="V64" s="2065">
        <f>Q64+T64-U64</f>
      </c>
      <c r="W64" s="2066">
        <f>S64-V64</f>
      </c>
      <c r="X64" s="2064">
        <f>MOV_REESTRUTURAÇÃO_CJ_E_FC!R55</f>
      </c>
      <c r="Y64" s="2156" t="n">
        <v>0.0</v>
      </c>
      <c r="Z64" s="2156" t="n">
        <v>0.0</v>
      </c>
      <c r="AA64" s="2065">
        <f>V64+Y64-Z64</f>
      </c>
      <c r="AB64" s="2066">
        <f>X64-AA64</f>
      </c>
      <c r="AC64" s="2064">
        <f>MOV_REESTRUTURAÇÃO_CJ_E_FC!U55</f>
      </c>
      <c r="AD64" s="2156" t="n">
        <v>0.0</v>
      </c>
      <c r="AE64" s="2156" t="n">
        <v>0.0</v>
      </c>
      <c r="AF64" s="2065">
        <f>AA64+AD64-AE64</f>
      </c>
      <c r="AG64" s="2066">
        <f>AC64-AF64</f>
      </c>
      <c r="AH64" s="2064">
        <f>MOV_REESTRUTURAÇÃO_CJ_E_FC!X55</f>
      </c>
      <c r="AI64" s="2156" t="n">
        <v>0.0</v>
      </c>
      <c r="AJ64" s="2156" t="n">
        <v>0.0</v>
      </c>
      <c r="AK64" s="2065">
        <f>AF64+AI64-AJ64</f>
      </c>
      <c r="AL64" s="2066">
        <f>AH64-AK64</f>
      </c>
      <c r="AM64" s="2064">
        <f>MOV_REESTRUTURAÇÃO_CJ_E_FC!AA55</f>
      </c>
      <c r="AN64" s="2156" t="n">
        <v>0.0</v>
      </c>
      <c r="AO64" s="2156" t="n">
        <v>0.0</v>
      </c>
      <c r="AP64" s="2065">
        <f>AK64+AN64-AO64</f>
      </c>
      <c r="AQ64" s="2066">
        <f>AM64-AP64</f>
      </c>
      <c r="AR64" s="2064">
        <f>MOV_REESTRUTURAÇÃO_CJ_E_FC!AD55</f>
      </c>
      <c r="AS64" s="2156" t="n">
        <v>0.0</v>
      </c>
      <c r="AT64" s="2156" t="n">
        <v>0.0</v>
      </c>
      <c r="AU64" s="2065">
        <f>AP64+AS64-AT64</f>
      </c>
      <c r="AV64" s="2066">
        <f>AR64-AU64</f>
      </c>
      <c r="AW64" s="2064">
        <f>MOV_REESTRUTURAÇÃO_CJ_E_FC!AG55</f>
      </c>
      <c r="AX64" s="2156" t="n">
        <v>0.0</v>
      </c>
      <c r="AY64" s="2156" t="n">
        <v>0.0</v>
      </c>
      <c r="AZ64" s="2065">
        <f>AU64+AX64-AY64</f>
      </c>
      <c r="BA64" s="2066">
        <f>AW64-AZ64</f>
      </c>
      <c r="BB64" s="2064">
        <f>MOV_REESTRUTURAÇÃO_CJ_E_FC!AJ55</f>
      </c>
      <c r="BC64" s="2156" t="n">
        <v>0.0</v>
      </c>
      <c r="BD64" s="2156" t="n">
        <v>0.0</v>
      </c>
      <c r="BE64" s="2065">
        <f>AZ64+BC64-BD64</f>
      </c>
      <c r="BF64" s="2066">
        <f>BB64-BE64</f>
      </c>
      <c r="BG64" s="2064">
        <f>MOV_REESTRUTURAÇÃO_CJ_E_FC!AM55</f>
      </c>
      <c r="BH64" s="2156" t="n">
        <v>0.0</v>
      </c>
      <c r="BI64" s="2156" t="n">
        <v>0.0</v>
      </c>
      <c r="BJ64" s="2065">
        <f>BE64+BH64-BI64</f>
      </c>
      <c r="BK64" s="2066">
        <f>BG64-BJ64</f>
      </c>
      <c r="BL64" s="2157">
        <f>BG64</f>
      </c>
      <c r="BM64" s="2157">
        <f>BJ64</f>
      </c>
      <c r="BN64" s="2157">
        <f>BK64</f>
      </c>
      <c r="BO64" s="2158" t="n">
        <v>0.0</v>
      </c>
      <c r="BP64" s="2149">
        <f>BM64+BN64</f>
      </c>
      <c r="BQ64" s="2005"/>
    </row>
    <row r="65" hidden="true">
      <c r="A65" s="2071" t="s">
        <v>139</v>
      </c>
      <c r="B65" s="2072">
        <f>SUM(B53:B64)</f>
      </c>
      <c r="C65" s="2072">
        <f>SUM(C53:C64)</f>
      </c>
      <c r="D65" s="2072">
        <f>SUM(D53:D64)</f>
      </c>
      <c r="E65" s="2072">
        <f>SUM(E53:E64)</f>
      </c>
      <c r="F65" s="2072">
        <f>SUM(F53:F64)</f>
      </c>
      <c r="G65" s="2072">
        <f>SUM(G53:G64)</f>
      </c>
      <c r="H65" s="2072">
        <f>SUM(H53:H64)</f>
      </c>
      <c r="I65" s="2072">
        <f>SUM(I53:I64)</f>
      </c>
      <c r="J65" s="2072">
        <f>SUM(J53:J64)</f>
      </c>
      <c r="K65" s="2072">
        <f>SUM(K53:K64)</f>
      </c>
      <c r="L65" s="2072">
        <f>SUM(L53:L64)</f>
      </c>
      <c r="M65" s="2072">
        <f>SUM(M53:M64)</f>
      </c>
      <c r="N65" s="2072">
        <f>SUM(N53:N64)</f>
      </c>
      <c r="O65" s="2072">
        <f>SUM(O53:O64)</f>
      </c>
      <c r="P65" s="2072">
        <f>SUM(P53:P64)</f>
      </c>
      <c r="Q65" s="2072">
        <f>SUM(Q53:Q64)</f>
      </c>
      <c r="R65" s="2072">
        <f>SUM(R53:R64)</f>
      </c>
      <c r="S65" s="2072">
        <f>SUM(S53:S64)</f>
      </c>
      <c r="T65" s="2072">
        <f>SUM(T53:T64)</f>
      </c>
      <c r="U65" s="2072">
        <f>SUM(U53:U64)</f>
      </c>
      <c r="V65" s="2072">
        <f>SUM(V53:V64)</f>
      </c>
      <c r="W65" s="2072">
        <f>SUM(W53:W64)</f>
      </c>
      <c r="X65" s="2072">
        <f>SUM(X53:X64)</f>
      </c>
      <c r="Y65" s="2072">
        <f>SUM(Y53:Y64)</f>
      </c>
      <c r="Z65" s="2072">
        <f>SUM(Z53:Z64)</f>
      </c>
      <c r="AA65" s="2072">
        <f>SUM(AA53:AA64)</f>
      </c>
      <c r="AB65" s="2072">
        <f>SUM(AB53:AB64)</f>
      </c>
      <c r="AC65" s="2072">
        <f>SUM(AC53:AC64)</f>
      </c>
      <c r="AD65" s="2072">
        <f>SUM(AD53:AD64)</f>
      </c>
      <c r="AE65" s="2072">
        <f>SUM(AE53:AE64)</f>
      </c>
      <c r="AF65" s="2072">
        <f>SUM(AF53:AF64)</f>
      </c>
      <c r="AG65" s="2072">
        <f>SUM(AG53:AG64)</f>
      </c>
      <c r="AH65" s="2072">
        <f>SUM(AH53:AH64)</f>
      </c>
      <c r="AI65" s="2072">
        <f>SUM(AI53:AI64)</f>
      </c>
      <c r="AJ65" s="2072">
        <f>SUM(AJ53:AJ64)</f>
      </c>
      <c r="AK65" s="2072">
        <f>SUM(AK53:AK64)</f>
      </c>
      <c r="AL65" s="2072">
        <f>SUM(AL53:AL64)</f>
      </c>
      <c r="AM65" s="2072">
        <f>SUM(AM53:AM64)</f>
      </c>
      <c r="AN65" s="2072">
        <f>SUM(AN53:AN64)</f>
      </c>
      <c r="AO65" s="2072">
        <f>SUM(AO53:AO64)</f>
      </c>
      <c r="AP65" s="2072">
        <f>SUM(AP53:AP64)</f>
      </c>
      <c r="AQ65" s="2072">
        <f>SUM(AQ53:AQ64)</f>
      </c>
      <c r="AR65" s="2072">
        <f>SUM(AR53:AR64)</f>
      </c>
      <c r="AS65" s="2072">
        <f>SUM(AS53:AS64)</f>
      </c>
      <c r="AT65" s="2072">
        <f>SUM(AT53:AT64)</f>
      </c>
      <c r="AU65" s="2072">
        <f>SUM(AU53:AU64)</f>
      </c>
      <c r="AV65" s="2072">
        <f>SUM(AV53:AV64)</f>
      </c>
      <c r="AW65" s="2072">
        <f>SUM(AW53:AW64)</f>
      </c>
      <c r="AX65" s="2072">
        <f>SUM(AX53:AX64)</f>
      </c>
      <c r="AY65" s="2072">
        <f>SUM(AY53:AY64)</f>
      </c>
      <c r="AZ65" s="2072">
        <f>SUM(AZ53:AZ64)</f>
      </c>
      <c r="BA65" s="2072">
        <f>SUM(BA53:BA64)</f>
      </c>
      <c r="BB65" s="2072">
        <f>SUM(BB53:BB64)</f>
      </c>
      <c r="BC65" s="2072">
        <f>SUM(BC53:BC64)</f>
      </c>
      <c r="BD65" s="2072">
        <f>SUM(BD53:BD64)</f>
      </c>
      <c r="BE65" s="2072">
        <f>SUM(BE53:BE64)</f>
      </c>
      <c r="BF65" s="2072">
        <f>SUM(BF53:BF64)</f>
      </c>
      <c r="BG65" s="2072">
        <f>SUM(BG53:BG64)</f>
      </c>
      <c r="BH65" s="2072">
        <f>SUM(BH53:BH64)</f>
      </c>
      <c r="BI65" s="2072">
        <f>SUM(BI53:BI64)</f>
      </c>
      <c r="BJ65" s="2072">
        <f>SUM(BJ53:BJ64)</f>
      </c>
      <c r="BK65" s="2072">
        <f>SUM(BK53:BK64)</f>
      </c>
      <c r="BL65" s="2072">
        <f>SUM(BL53:BL64)</f>
      </c>
      <c r="BM65" s="2072">
        <f>SUM(BM53:BM64)</f>
      </c>
      <c r="BN65" s="2072">
        <f>SUM(BN53:BN64)</f>
      </c>
      <c r="BO65" s="2072">
        <f>SUM(BO53:BO64)</f>
      </c>
      <c r="BP65" s="2073">
        <f>SUM(BP53:BP64)</f>
      </c>
      <c r="BQ65" s="2005"/>
    </row>
    <row r="66" hidden="true">
      <c r="A66" s="2074" t="s">
        <v>143</v>
      </c>
      <c r="B66" s="2075"/>
      <c r="C66" s="2075"/>
      <c r="D66" s="2075"/>
      <c r="E66" s="2075"/>
      <c r="F66" s="2075"/>
      <c r="G66" s="2075"/>
      <c r="H66" s="2075"/>
      <c r="I66" s="2075"/>
      <c r="J66" s="2075"/>
      <c r="K66" s="2075"/>
      <c r="L66" s="2075"/>
      <c r="M66" s="2075"/>
      <c r="N66" s="2075"/>
      <c r="O66" s="2075"/>
      <c r="P66" s="2075"/>
      <c r="Q66" s="2075"/>
      <c r="R66" s="2075"/>
      <c r="S66" s="2075"/>
      <c r="T66" s="2075"/>
      <c r="U66" s="2075"/>
      <c r="V66" s="2075"/>
      <c r="W66" s="2075"/>
      <c r="X66" s="2075"/>
      <c r="Y66" s="2075"/>
      <c r="Z66" s="2075"/>
      <c r="AA66" s="2075"/>
      <c r="AB66" s="2075"/>
      <c r="AC66" s="2075"/>
      <c r="AD66" s="2075"/>
      <c r="AE66" s="2075"/>
      <c r="AF66" s="2075"/>
      <c r="AG66" s="2075"/>
      <c r="AH66" s="2075"/>
      <c r="AI66" s="2075"/>
      <c r="AJ66" s="2075"/>
      <c r="AK66" s="2075"/>
      <c r="AL66" s="2075"/>
      <c r="AM66" s="2075"/>
      <c r="AN66" s="2075"/>
      <c r="AO66" s="2075"/>
      <c r="AP66" s="2075"/>
      <c r="AQ66" s="2075"/>
      <c r="AR66" s="2075"/>
      <c r="AS66" s="2075"/>
      <c r="AT66" s="2075"/>
      <c r="AU66" s="2075"/>
      <c r="AV66" s="2075"/>
      <c r="AW66" s="2075"/>
      <c r="AX66" s="2075"/>
      <c r="AY66" s="2075"/>
      <c r="AZ66" s="2075"/>
      <c r="BA66" s="2075"/>
      <c r="BB66" s="2075"/>
      <c r="BC66" s="2075"/>
      <c r="BD66" s="2075"/>
      <c r="BE66" s="2075"/>
      <c r="BF66" s="2075"/>
      <c r="BG66" s="2075"/>
      <c r="BH66" s="2075"/>
      <c r="BI66" s="2075"/>
      <c r="BJ66" s="2075"/>
      <c r="BK66" s="2075"/>
      <c r="BL66" s="2076"/>
      <c r="BM66" s="2076"/>
      <c r="BN66" s="2076"/>
      <c r="BO66" s="2077"/>
      <c r="BP66" s="2078"/>
      <c r="BQ66" s="2005"/>
    </row>
    <row r="67" hidden="true">
      <c r="A67" s="2079" t="s">
        <v>126</v>
      </c>
      <c r="B67" s="1996" t="n">
        <v>0.0</v>
      </c>
      <c r="C67" s="1996" t="n">
        <v>0.0</v>
      </c>
      <c r="D67" s="1997">
        <f>B67</f>
      </c>
      <c r="E67" s="1998">
        <f>MOV_PROVIMENTO_E_VACANCIA!D157+MOV_REDISTRIBUIÇÃO!H175</f>
      </c>
      <c r="F67" s="1998">
        <f>MOV_PROVIMENTO_E_VACANCIA!F157+MOV_REDISTRIBUIÇÃO!J175</f>
      </c>
      <c r="G67" s="1999">
        <f>C67+E67-F67</f>
      </c>
      <c r="H67" s="2000">
        <f>D67-G67</f>
      </c>
      <c r="I67" s="1997">
        <f>D67</f>
      </c>
      <c r="J67" s="1998">
        <f>MOV_PROVIMENTO_E_VACANCIA!H157+MOV_REDISTRIBUIÇÃO!L175</f>
      </c>
      <c r="K67" s="1998">
        <f>MOV_PROVIMENTO_E_VACANCIA!J157+MOV_REDISTRIBUIÇÃO!N175</f>
      </c>
      <c r="L67" s="1999">
        <f>G67+J67-K67</f>
      </c>
      <c r="M67" s="2000">
        <f>I67-L67</f>
      </c>
      <c r="N67" s="1997">
        <f>I67</f>
      </c>
      <c r="O67" s="1998">
        <f>MOV_PROVIMENTO_E_VACANCIA!L157+MOV_REDISTRIBUIÇÃO!P175</f>
      </c>
      <c r="P67" s="1998">
        <f>MOV_PROVIMENTO_E_VACANCIA!N157+MOV_REDISTRIBUIÇÃO!R175</f>
      </c>
      <c r="Q67" s="1999">
        <f>L67+O67-P67</f>
      </c>
      <c r="R67" s="2000">
        <f>N67-Q67</f>
      </c>
      <c r="S67" s="1997">
        <f>N67</f>
      </c>
      <c r="T67" s="1998">
        <f>MOV_PROVIMENTO_E_VACANCIA!P157+MOV_REDISTRIBUIÇÃO!T175</f>
      </c>
      <c r="U67" s="1998">
        <f>MOV_PROVIMENTO_E_VACANCIA!R157+MOV_REDISTRIBUIÇÃO!V175</f>
      </c>
      <c r="V67" s="1999">
        <f>Q67+T67-U67</f>
      </c>
      <c r="W67" s="2000">
        <f>S67-V67</f>
      </c>
      <c r="X67" s="1997">
        <f>S67</f>
      </c>
      <c r="Y67" s="1998">
        <f>MOV_PROVIMENTO_E_VACANCIA!T157+MOV_REDISTRIBUIÇÃO!X175</f>
      </c>
      <c r="Z67" s="1998">
        <f>MOV_PROVIMENTO_E_VACANCIA!V157+MOV_REDISTRIBUIÇÃO!Z175</f>
      </c>
      <c r="AA67" s="1999">
        <f>V67+Y67-Z67</f>
      </c>
      <c r="AB67" s="2000">
        <f>X67-AA67</f>
      </c>
      <c r="AC67" s="1997">
        <f>X67</f>
      </c>
      <c r="AD67" s="1998">
        <f>MOV_PROVIMENTO_E_VACANCIA!X157+MOV_REDISTRIBUIÇÃO!AB175</f>
      </c>
      <c r="AE67" s="1998">
        <f>MOV_PROVIMENTO_E_VACANCIA!Z157+MOV_REDISTRIBUIÇÃO!AD175</f>
      </c>
      <c r="AF67" s="1999">
        <f>AA67+AD67-AE67</f>
      </c>
      <c r="AG67" s="2000">
        <f>AC67-AF67</f>
      </c>
      <c r="AH67" s="1997">
        <f>AC67</f>
      </c>
      <c r="AI67" s="1998">
        <f>MOV_PROVIMENTO_E_VACANCIA!AB157+MOV_REDISTRIBUIÇÃO!AF175</f>
      </c>
      <c r="AJ67" s="1998">
        <f>MOV_PROVIMENTO_E_VACANCIA!AD157+MOV_REDISTRIBUIÇÃO!AH175</f>
      </c>
      <c r="AK67" s="1999">
        <f>AF67+AI67-AJ67</f>
      </c>
      <c r="AL67" s="2000">
        <f>AH67-AK67</f>
      </c>
      <c r="AM67" s="1997">
        <f>AH67</f>
      </c>
      <c r="AN67" s="1998">
        <f>MOV_PROVIMENTO_E_VACANCIA!AF157+MOV_REDISTRIBUIÇÃO!AJ175</f>
      </c>
      <c r="AO67" s="1998">
        <f>MOV_PROVIMENTO_E_VACANCIA!AH157+MOV_REDISTRIBUIÇÃO!AL175</f>
      </c>
      <c r="AP67" s="1999">
        <f>AK67+AN67-AO67</f>
      </c>
      <c r="AQ67" s="2000">
        <f>AM67-AP67</f>
      </c>
      <c r="AR67" s="1997">
        <f>AM67</f>
      </c>
      <c r="AS67" s="1998">
        <f>MOV_PROVIMENTO_E_VACANCIA!AJ157+MOV_REDISTRIBUIÇÃO!AN175</f>
      </c>
      <c r="AT67" s="1998">
        <f>MOV_PROVIMENTO_E_VACANCIA!AL157+MOV_REDISTRIBUIÇÃO!AP175</f>
      </c>
      <c r="AU67" s="1999">
        <f>AP67+AS67-AT67</f>
      </c>
      <c r="AV67" s="2000">
        <f>AR67-AU67</f>
      </c>
      <c r="AW67" s="1997">
        <f>AR67</f>
      </c>
      <c r="AX67" s="1998">
        <f>MOV_PROVIMENTO_E_VACANCIA!AN157+MOV_REDISTRIBUIÇÃO!AR175</f>
      </c>
      <c r="AY67" s="1998">
        <f>MOV_PROVIMENTO_E_VACANCIA!AP157+MOV_REDISTRIBUIÇÃO!AT175</f>
      </c>
      <c r="AZ67" s="1999">
        <f>AU67+AX67-AY67</f>
      </c>
      <c r="BA67" s="2000">
        <f>AW67-AZ67</f>
      </c>
      <c r="BB67" s="1997">
        <f>AW67</f>
      </c>
      <c r="BC67" s="1998">
        <f>MOV_PROVIMENTO_E_VACANCIA!AR157+MOV_REDISTRIBUIÇÃO!AV175</f>
      </c>
      <c r="BD67" s="1998">
        <f>MOV_PROVIMENTO_E_VACANCIA!AT157+MOV_REDISTRIBUIÇÃO!AX175</f>
      </c>
      <c r="BE67" s="1999">
        <f>AZ67+BC67-BD67</f>
      </c>
      <c r="BF67" s="2000">
        <f>BB67-BE67</f>
      </c>
      <c r="BG67" s="1997">
        <f>BB67</f>
      </c>
      <c r="BH67" s="1998">
        <f>MOV_PROVIMENTO_E_VACANCIA!AV157+MOV_REDISTRIBUIÇÃO!AZ175</f>
      </c>
      <c r="BI67" s="1998">
        <f>MOV_PROVIMENTO_E_VACANCIA!AX157+MOV_REDISTRIBUIÇÃO!BB175</f>
      </c>
      <c r="BJ67" s="1999">
        <f>BE67+BH67-BI67</f>
      </c>
      <c r="BK67" s="2000">
        <f>BG67-BJ67</f>
      </c>
      <c r="BL67" s="2150">
        <f>BG67</f>
      </c>
      <c r="BM67" s="2150">
        <f>BJ67</f>
      </c>
      <c r="BN67" s="2150">
        <f>BK67</f>
      </c>
      <c r="BO67" s="2151" t="n">
        <v>0.0</v>
      </c>
      <c r="BP67" s="2115">
        <f>BM67+BN67</f>
      </c>
      <c r="BQ67" s="2005"/>
    </row>
    <row r="68" hidden="true">
      <c r="A68" s="2015" t="s">
        <v>127</v>
      </c>
      <c r="B68" s="2016" t="n">
        <v>0.0</v>
      </c>
      <c r="C68" s="2016" t="n">
        <v>0.0</v>
      </c>
      <c r="D68" s="2017">
        <f>B68</f>
      </c>
      <c r="E68" s="2018">
        <f>MOV_PROVIMENTO_E_VACANCIA!D171+MOV_REDISTRIBUIÇÃO!H191</f>
      </c>
      <c r="F68" s="2018">
        <f>MOV_PROVIMENTO_E_VACANCIA!F171+MOV_REDISTRIBUIÇÃO!J191</f>
      </c>
      <c r="G68" s="2019">
        <f>C68+E68-F68</f>
      </c>
      <c r="H68" s="2020">
        <f>D68-G68</f>
      </c>
      <c r="I68" s="2017">
        <f>D68</f>
      </c>
      <c r="J68" s="2018">
        <f>MOV_PROVIMENTO_E_VACANCIA!H171+MOV_REDISTRIBUIÇÃO!L191</f>
      </c>
      <c r="K68" s="2018">
        <f>MOV_PROVIMENTO_E_VACANCIA!J171+MOV_REDISTRIBUIÇÃO!N191</f>
      </c>
      <c r="L68" s="2019">
        <f>G68+J68-K68</f>
      </c>
      <c r="M68" s="2020">
        <f>I68-L68</f>
      </c>
      <c r="N68" s="2017">
        <f>I68</f>
      </c>
      <c r="O68" s="2018">
        <f>MOV_PROVIMENTO_E_VACANCIA!L171+MOV_REDISTRIBUIÇÃO!P191</f>
      </c>
      <c r="P68" s="2018">
        <f>MOV_PROVIMENTO_E_VACANCIA!N171+MOV_REDISTRIBUIÇÃO!R191</f>
      </c>
      <c r="Q68" s="2019">
        <f>L68+O68-P68</f>
      </c>
      <c r="R68" s="2020">
        <f>N68-Q68</f>
      </c>
      <c r="S68" s="2017">
        <f>N68</f>
      </c>
      <c r="T68" s="2018">
        <f>MOV_PROVIMENTO_E_VACANCIA!P171+MOV_REDISTRIBUIÇÃO!T191</f>
      </c>
      <c r="U68" s="2018">
        <f>MOV_PROVIMENTO_E_VACANCIA!R171+MOV_REDISTRIBUIÇÃO!V191</f>
      </c>
      <c r="V68" s="2019">
        <f>Q68+T68-U68</f>
      </c>
      <c r="W68" s="2020">
        <f>S68-V68</f>
      </c>
      <c r="X68" s="2017">
        <f>S68</f>
      </c>
      <c r="Y68" s="2018">
        <f>MOV_PROVIMENTO_E_VACANCIA!T171+MOV_REDISTRIBUIÇÃO!X191</f>
      </c>
      <c r="Z68" s="2018">
        <f>MOV_PROVIMENTO_E_VACANCIA!V171+MOV_REDISTRIBUIÇÃO!Z191</f>
      </c>
      <c r="AA68" s="2019">
        <f>V68+Y68-Z68</f>
      </c>
      <c r="AB68" s="2020">
        <f>X68-AA68</f>
      </c>
      <c r="AC68" s="2017">
        <f>X68</f>
      </c>
      <c r="AD68" s="2018">
        <f>MOV_PROVIMENTO_E_VACANCIA!X171+MOV_REDISTRIBUIÇÃO!AB191</f>
      </c>
      <c r="AE68" s="2018">
        <f>MOV_PROVIMENTO_E_VACANCIA!Z171+MOV_REDISTRIBUIÇÃO!AD191</f>
      </c>
      <c r="AF68" s="2019">
        <f>AA68+AD68-AE68</f>
      </c>
      <c r="AG68" s="2020">
        <f>AC68-AF68</f>
      </c>
      <c r="AH68" s="2017">
        <f>AC68</f>
      </c>
      <c r="AI68" s="2018">
        <f>MOV_PROVIMENTO_E_VACANCIA!AB171+MOV_REDISTRIBUIÇÃO!AF191</f>
      </c>
      <c r="AJ68" s="2018">
        <f>MOV_PROVIMENTO_E_VACANCIA!AD171+MOV_REDISTRIBUIÇÃO!AH191</f>
      </c>
      <c r="AK68" s="2019">
        <f>AF68+AI68-AJ68</f>
      </c>
      <c r="AL68" s="2020">
        <f>AH68-AK68</f>
      </c>
      <c r="AM68" s="2017">
        <f>AH68</f>
      </c>
      <c r="AN68" s="2018">
        <f>MOV_PROVIMENTO_E_VACANCIA!AF171+MOV_REDISTRIBUIÇÃO!AJ191</f>
      </c>
      <c r="AO68" s="2018">
        <f>MOV_PROVIMENTO_E_VACANCIA!AH171+MOV_REDISTRIBUIÇÃO!AL191</f>
      </c>
      <c r="AP68" s="2019">
        <f>AK68+AN68-AO68</f>
      </c>
      <c r="AQ68" s="2020">
        <f>AM68-AP68</f>
      </c>
      <c r="AR68" s="2017">
        <f>AM68</f>
      </c>
      <c r="AS68" s="2018">
        <f>MOV_PROVIMENTO_E_VACANCIA!AJ171+MOV_REDISTRIBUIÇÃO!AN191</f>
      </c>
      <c r="AT68" s="2018">
        <f>MOV_PROVIMENTO_E_VACANCIA!AL171+MOV_REDISTRIBUIÇÃO!AP191</f>
      </c>
      <c r="AU68" s="2019">
        <f>AP68+AS68-AT68</f>
      </c>
      <c r="AV68" s="2020">
        <f>AR68-AU68</f>
      </c>
      <c r="AW68" s="2017">
        <f>AR68</f>
      </c>
      <c r="AX68" s="2018">
        <f>MOV_PROVIMENTO_E_VACANCIA!AN171+MOV_REDISTRIBUIÇÃO!AR191</f>
      </c>
      <c r="AY68" s="2018">
        <f>MOV_PROVIMENTO_E_VACANCIA!AP171+MOV_REDISTRIBUIÇÃO!AT191</f>
      </c>
      <c r="AZ68" s="2019">
        <f>AU68+AX68-AY68</f>
      </c>
      <c r="BA68" s="2020">
        <f>AW68-AZ68</f>
      </c>
      <c r="BB68" s="2017">
        <f>AW68</f>
      </c>
      <c r="BC68" s="2018">
        <f>MOV_PROVIMENTO_E_VACANCIA!AR171+MOV_REDISTRIBUIÇÃO!AV191</f>
      </c>
      <c r="BD68" s="2018">
        <f>MOV_PROVIMENTO_E_VACANCIA!AT171+MOV_REDISTRIBUIÇÃO!AX191</f>
      </c>
      <c r="BE68" s="2019">
        <f>AZ68+BC68-BD68</f>
      </c>
      <c r="BF68" s="2020">
        <f>BB68-BE68</f>
      </c>
      <c r="BG68" s="2017">
        <f>BB68</f>
      </c>
      <c r="BH68" s="2018">
        <f>MOV_PROVIMENTO_E_VACANCIA!AV171+MOV_REDISTRIBUIÇÃO!AZ191</f>
      </c>
      <c r="BI68" s="2018">
        <f>MOV_PROVIMENTO_E_VACANCIA!AX171+MOV_REDISTRIBUIÇÃO!BB191</f>
      </c>
      <c r="BJ68" s="2019">
        <f>BE68+BH68-BI68</f>
      </c>
      <c r="BK68" s="2020">
        <f>BG68-BJ68</f>
      </c>
      <c r="BL68" s="2152">
        <f>BG68</f>
      </c>
      <c r="BM68" s="2152">
        <f>BJ68</f>
      </c>
      <c r="BN68" s="2152">
        <f>BK68</f>
      </c>
      <c r="BO68" s="2153" t="n">
        <v>0.0</v>
      </c>
      <c r="BP68" s="2117">
        <f>BM68+BN68</f>
      </c>
      <c r="BQ68" s="2005"/>
    </row>
    <row r="69" hidden="true">
      <c r="A69" s="1995" t="s">
        <v>129</v>
      </c>
      <c r="B69" s="2118" t="n">
        <v>0.0</v>
      </c>
      <c r="C69" s="2118" t="n">
        <v>0.0</v>
      </c>
      <c r="D69" s="2025">
        <f>MOV_REESTRUTURAÇÃO_CJ_E_FC!F58</f>
      </c>
      <c r="E69" s="2026" t="n">
        <v>0.0</v>
      </c>
      <c r="F69" s="2026" t="n">
        <v>0.0</v>
      </c>
      <c r="G69" s="2027">
        <f>C69+E69-F69</f>
      </c>
      <c r="H69" s="2028">
        <f>D69-G69</f>
      </c>
      <c r="I69" s="2025">
        <f>MOV_REESTRUTURAÇÃO_CJ_E_FC!I58</f>
      </c>
      <c r="J69" s="2026" t="n">
        <v>0.0</v>
      </c>
      <c r="K69" s="2026" t="n">
        <v>0.0</v>
      </c>
      <c r="L69" s="2027">
        <f>G69+J69-K69</f>
      </c>
      <c r="M69" s="2028">
        <f>I69-L69</f>
      </c>
      <c r="N69" s="2025">
        <f>MOV_REESTRUTURAÇÃO_CJ_E_FC!L58</f>
      </c>
      <c r="O69" s="2026" t="n">
        <v>0.0</v>
      </c>
      <c r="P69" s="2026" t="n">
        <v>0.0</v>
      </c>
      <c r="Q69" s="2027">
        <f>L69+O69-P69</f>
      </c>
      <c r="R69" s="2028">
        <f>N69-Q69</f>
      </c>
      <c r="S69" s="2025">
        <f>MOV_REESTRUTURAÇÃO_CJ_E_FC!O58</f>
      </c>
      <c r="T69" s="2026" t="n">
        <v>0.0</v>
      </c>
      <c r="U69" s="2026" t="n">
        <v>0.0</v>
      </c>
      <c r="V69" s="2027">
        <f>Q69+T69-U69</f>
      </c>
      <c r="W69" s="2028">
        <f>S69-V69</f>
      </c>
      <c r="X69" s="2025">
        <f>MOV_REESTRUTURAÇÃO_CJ_E_FC!R58</f>
      </c>
      <c r="Y69" s="2026" t="n">
        <v>0.0</v>
      </c>
      <c r="Z69" s="2026" t="n">
        <v>0.0</v>
      </c>
      <c r="AA69" s="2027">
        <f>V69+Y69-Z69</f>
      </c>
      <c r="AB69" s="2028">
        <f>X69-AA69</f>
      </c>
      <c r="AC69" s="2025">
        <f>MOV_REESTRUTURAÇÃO_CJ_E_FC!U58</f>
      </c>
      <c r="AD69" s="2026" t="n">
        <v>0.0</v>
      </c>
      <c r="AE69" s="2026" t="n">
        <v>0.0</v>
      </c>
      <c r="AF69" s="2027">
        <f>AA69+AD69-AE69</f>
      </c>
      <c r="AG69" s="2028">
        <f>AC69-AF69</f>
      </c>
      <c r="AH69" s="2025">
        <f>MOV_REESTRUTURAÇÃO_CJ_E_FC!X58</f>
      </c>
      <c r="AI69" s="2026" t="n">
        <v>0.0</v>
      </c>
      <c r="AJ69" s="2026" t="n">
        <v>0.0</v>
      </c>
      <c r="AK69" s="2027">
        <f>AF69+AI69-AJ69</f>
      </c>
      <c r="AL69" s="2028">
        <f>AH69-AK69</f>
      </c>
      <c r="AM69" s="2025">
        <f>MOV_REESTRUTURAÇÃO_CJ_E_FC!AA58</f>
      </c>
      <c r="AN69" s="2026" t="n">
        <v>0.0</v>
      </c>
      <c r="AO69" s="2026" t="n">
        <v>0.0</v>
      </c>
      <c r="AP69" s="2027">
        <f>AK69+AN69-AO69</f>
      </c>
      <c r="AQ69" s="2028">
        <f>AM69-AP69</f>
      </c>
      <c r="AR69" s="2025">
        <f>MOV_REESTRUTURAÇÃO_CJ_E_FC!AD58</f>
      </c>
      <c r="AS69" s="2026" t="n">
        <v>0.0</v>
      </c>
      <c r="AT69" s="2026" t="n">
        <v>0.0</v>
      </c>
      <c r="AU69" s="2027">
        <f>AP69+AS69-AT69</f>
      </c>
      <c r="AV69" s="2028">
        <f>AR69-AU69</f>
      </c>
      <c r="AW69" s="2025">
        <f>MOV_REESTRUTURAÇÃO_CJ_E_FC!AG58</f>
      </c>
      <c r="AX69" s="2026" t="n">
        <v>0.0</v>
      </c>
      <c r="AY69" s="2026" t="n">
        <v>0.0</v>
      </c>
      <c r="AZ69" s="2027">
        <f>AU69+AX69-AY69</f>
      </c>
      <c r="BA69" s="2028">
        <f>AW69-AZ69</f>
      </c>
      <c r="BB69" s="2025">
        <f>MOV_REESTRUTURAÇÃO_CJ_E_FC!AJ58</f>
      </c>
      <c r="BC69" s="2026" t="n">
        <v>0.0</v>
      </c>
      <c r="BD69" s="2026" t="n">
        <v>0.0</v>
      </c>
      <c r="BE69" s="2027">
        <f>AZ69+BC69-BD69</f>
      </c>
      <c r="BF69" s="2028">
        <f>BB69-BE69</f>
      </c>
      <c r="BG69" s="2025">
        <f>MOV_REESTRUTURAÇÃO_CJ_E_FC!AM58</f>
      </c>
      <c r="BH69" s="2026" t="n">
        <v>0.0</v>
      </c>
      <c r="BI69" s="2026" t="n">
        <v>0.0</v>
      </c>
      <c r="BJ69" s="2027">
        <f>BE69+BH69-BI69</f>
      </c>
      <c r="BK69" s="2028">
        <f>BG69-BJ69</f>
      </c>
      <c r="BL69" s="2150">
        <f>BG69</f>
      </c>
      <c r="BM69" s="2150">
        <f>BJ69</f>
      </c>
      <c r="BN69" s="2150">
        <f>BK69</f>
      </c>
      <c r="BO69" s="2151" t="n">
        <v>0.0</v>
      </c>
      <c r="BP69" s="2115">
        <f>BM69+BN69</f>
      </c>
      <c r="BQ69" s="2005"/>
    </row>
    <row r="70" hidden="true">
      <c r="A70" s="2006" t="s">
        <v>130</v>
      </c>
      <c r="B70" s="2007" t="n">
        <v>0.0</v>
      </c>
      <c r="C70" s="2007" t="n">
        <v>0.0</v>
      </c>
      <c r="D70" s="2008">
        <f>MOV_REESTRUTURAÇÃO_CJ_E_FC!F59</f>
      </c>
      <c r="E70" s="2154" t="n">
        <v>0.0</v>
      </c>
      <c r="F70" s="2154" t="n">
        <v>0.0</v>
      </c>
      <c r="G70" s="2010">
        <f>C70+E70-F70</f>
      </c>
      <c r="H70" s="2011">
        <f>D70-G70</f>
      </c>
      <c r="I70" s="2008">
        <f>MOV_REESTRUTURAÇÃO_CJ_E_FC!I59</f>
      </c>
      <c r="J70" s="2154" t="n">
        <v>0.0</v>
      </c>
      <c r="K70" s="2154" t="n">
        <v>0.0</v>
      </c>
      <c r="L70" s="2010">
        <f>G70+J70-K70</f>
      </c>
      <c r="M70" s="2011">
        <f>I70-L70</f>
      </c>
      <c r="N70" s="2008">
        <f>MOV_REESTRUTURAÇÃO_CJ_E_FC!L59</f>
      </c>
      <c r="O70" s="2154" t="n">
        <v>0.0</v>
      </c>
      <c r="P70" s="2154" t="n">
        <v>0.0</v>
      </c>
      <c r="Q70" s="2010">
        <f>L70+O70-P70</f>
      </c>
      <c r="R70" s="2011">
        <f>N70-Q70</f>
      </c>
      <c r="S70" s="2008">
        <f>MOV_REESTRUTURAÇÃO_CJ_E_FC!O59</f>
      </c>
      <c r="T70" s="2154" t="n">
        <v>0.0</v>
      </c>
      <c r="U70" s="2154" t="n">
        <v>0.0</v>
      </c>
      <c r="V70" s="2010">
        <f>Q70+T70-U70</f>
      </c>
      <c r="W70" s="2011">
        <f>S70-V70</f>
      </c>
      <c r="X70" s="2008">
        <f>MOV_REESTRUTURAÇÃO_CJ_E_FC!R59</f>
      </c>
      <c r="Y70" s="2154" t="n">
        <v>0.0</v>
      </c>
      <c r="Z70" s="2154" t="n">
        <v>0.0</v>
      </c>
      <c r="AA70" s="2010">
        <f>V70+Y70-Z70</f>
      </c>
      <c r="AB70" s="2011">
        <f>X70-AA70</f>
      </c>
      <c r="AC70" s="2008">
        <f>MOV_REESTRUTURAÇÃO_CJ_E_FC!U59</f>
      </c>
      <c r="AD70" s="2154" t="n">
        <v>0.0</v>
      </c>
      <c r="AE70" s="2154" t="n">
        <v>0.0</v>
      </c>
      <c r="AF70" s="2010">
        <f>AA70+AD70-AE70</f>
      </c>
      <c r="AG70" s="2011">
        <f>AC70-AF70</f>
      </c>
      <c r="AH70" s="2008">
        <f>MOV_REESTRUTURAÇÃO_CJ_E_FC!X59</f>
      </c>
      <c r="AI70" s="2154" t="n">
        <v>0.0</v>
      </c>
      <c r="AJ70" s="2154" t="n">
        <v>0.0</v>
      </c>
      <c r="AK70" s="2010">
        <f>AF70+AI70-AJ70</f>
      </c>
      <c r="AL70" s="2011">
        <f>AH70-AK70</f>
      </c>
      <c r="AM70" s="2008">
        <f>MOV_REESTRUTURAÇÃO_CJ_E_FC!AA59</f>
      </c>
      <c r="AN70" s="2154" t="n">
        <v>0.0</v>
      </c>
      <c r="AO70" s="2154" t="n">
        <v>0.0</v>
      </c>
      <c r="AP70" s="2010">
        <f>AK70+AN70-AO70</f>
      </c>
      <c r="AQ70" s="2011">
        <f>AM70-AP70</f>
      </c>
      <c r="AR70" s="2008">
        <f>MOV_REESTRUTURAÇÃO_CJ_E_FC!AD59</f>
      </c>
      <c r="AS70" s="2154" t="n">
        <v>0.0</v>
      </c>
      <c r="AT70" s="2154" t="n">
        <v>0.0</v>
      </c>
      <c r="AU70" s="2010">
        <f>AP70+AS70-AT70</f>
      </c>
      <c r="AV70" s="2011">
        <f>AR70-AU70</f>
      </c>
      <c r="AW70" s="2008">
        <f>MOV_REESTRUTURAÇÃO_CJ_E_FC!AG59</f>
      </c>
      <c r="AX70" s="2154" t="n">
        <v>0.0</v>
      </c>
      <c r="AY70" s="2154" t="n">
        <v>0.0</v>
      </c>
      <c r="AZ70" s="2010">
        <f>AU70+AX70-AY70</f>
      </c>
      <c r="BA70" s="2011">
        <f>AW70-AZ70</f>
      </c>
      <c r="BB70" s="2008">
        <f>MOV_REESTRUTURAÇÃO_CJ_E_FC!AJ59</f>
      </c>
      <c r="BC70" s="2154" t="n">
        <v>0.0</v>
      </c>
      <c r="BD70" s="2154" t="n">
        <v>0.0</v>
      </c>
      <c r="BE70" s="2010">
        <f>AZ70+BC70-BD70</f>
      </c>
      <c r="BF70" s="2011">
        <f>BB70-BE70</f>
      </c>
      <c r="BG70" s="2008">
        <f>MOV_REESTRUTURAÇÃO_CJ_E_FC!AM59</f>
      </c>
      <c r="BH70" s="2154" t="n">
        <v>0.0</v>
      </c>
      <c r="BI70" s="2154" t="n">
        <v>0.0</v>
      </c>
      <c r="BJ70" s="2010">
        <f>BE70+BH70-BI70</f>
      </c>
      <c r="BK70" s="2011">
        <f>BG70-BJ70</f>
      </c>
      <c r="BL70" s="2155">
        <f>BG70</f>
      </c>
      <c r="BM70" s="2155">
        <f>BJ70</f>
      </c>
      <c r="BN70" s="2155">
        <f>BK70</f>
      </c>
      <c r="BO70" s="2151" t="n">
        <v>0.0</v>
      </c>
      <c r="BP70" s="2081">
        <f>BM70+BN70</f>
      </c>
      <c r="BQ70" s="2005"/>
    </row>
    <row r="71" hidden="true">
      <c r="A71" s="2006" t="s">
        <v>131</v>
      </c>
      <c r="B71" s="2007" t="n">
        <v>0.0</v>
      </c>
      <c r="C71" s="2007" t="n">
        <v>0.0</v>
      </c>
      <c r="D71" s="2008">
        <f>MOV_REESTRUTURAÇÃO_CJ_E_FC!F60</f>
      </c>
      <c r="E71" s="2154" t="n">
        <v>0.0</v>
      </c>
      <c r="F71" s="2154" t="n">
        <v>0.0</v>
      </c>
      <c r="G71" s="2010">
        <f>C71+E71-F71</f>
      </c>
      <c r="H71" s="2011">
        <f>D71-G71</f>
      </c>
      <c r="I71" s="2008">
        <f>MOV_REESTRUTURAÇÃO_CJ_E_FC!I60</f>
      </c>
      <c r="J71" s="2154" t="n">
        <v>0.0</v>
      </c>
      <c r="K71" s="2154" t="n">
        <v>0.0</v>
      </c>
      <c r="L71" s="2010">
        <f>G71+J71-K71</f>
      </c>
      <c r="M71" s="2011">
        <f>I71-L71</f>
      </c>
      <c r="N71" s="2008">
        <f>MOV_REESTRUTURAÇÃO_CJ_E_FC!L60</f>
      </c>
      <c r="O71" s="2154" t="n">
        <v>0.0</v>
      </c>
      <c r="P71" s="2154" t="n">
        <v>0.0</v>
      </c>
      <c r="Q71" s="2010">
        <f>L71+O71-P71</f>
      </c>
      <c r="R71" s="2011">
        <f>N71-Q71</f>
      </c>
      <c r="S71" s="2008">
        <f>MOV_REESTRUTURAÇÃO_CJ_E_FC!O60</f>
      </c>
      <c r="T71" s="2154" t="n">
        <v>0.0</v>
      </c>
      <c r="U71" s="2154" t="n">
        <v>0.0</v>
      </c>
      <c r="V71" s="2010">
        <f>Q71+T71-U71</f>
      </c>
      <c r="W71" s="2011">
        <f>S71-V71</f>
      </c>
      <c r="X71" s="2008">
        <f>MOV_REESTRUTURAÇÃO_CJ_E_FC!R60</f>
      </c>
      <c r="Y71" s="2154" t="n">
        <v>0.0</v>
      </c>
      <c r="Z71" s="2154" t="n">
        <v>0.0</v>
      </c>
      <c r="AA71" s="2010">
        <f>V71+Y71-Z71</f>
      </c>
      <c r="AB71" s="2011">
        <f>X71-AA71</f>
      </c>
      <c r="AC71" s="2008">
        <f>MOV_REESTRUTURAÇÃO_CJ_E_FC!U60</f>
      </c>
      <c r="AD71" s="2154" t="n">
        <v>0.0</v>
      </c>
      <c r="AE71" s="2154" t="n">
        <v>0.0</v>
      </c>
      <c r="AF71" s="2010">
        <f>AA71+AD71-AE71</f>
      </c>
      <c r="AG71" s="2011">
        <f>AC71-AF71</f>
      </c>
      <c r="AH71" s="2008">
        <f>MOV_REESTRUTURAÇÃO_CJ_E_FC!X60</f>
      </c>
      <c r="AI71" s="2154" t="n">
        <v>0.0</v>
      </c>
      <c r="AJ71" s="2154" t="n">
        <v>0.0</v>
      </c>
      <c r="AK71" s="2010">
        <f>AF71+AI71-AJ71</f>
      </c>
      <c r="AL71" s="2011">
        <f>AH71-AK71</f>
      </c>
      <c r="AM71" s="2008">
        <f>MOV_REESTRUTURAÇÃO_CJ_E_FC!AA60</f>
      </c>
      <c r="AN71" s="2154" t="n">
        <v>0.0</v>
      </c>
      <c r="AO71" s="2154" t="n">
        <v>0.0</v>
      </c>
      <c r="AP71" s="2010">
        <f>AK71+AN71-AO71</f>
      </c>
      <c r="AQ71" s="2011">
        <f>AM71-AP71</f>
      </c>
      <c r="AR71" s="2008">
        <f>MOV_REESTRUTURAÇÃO_CJ_E_FC!AD60</f>
      </c>
      <c r="AS71" s="2154" t="n">
        <v>0.0</v>
      </c>
      <c r="AT71" s="2154" t="n">
        <v>0.0</v>
      </c>
      <c r="AU71" s="2010">
        <f>AP71+AS71-AT71</f>
      </c>
      <c r="AV71" s="2011">
        <f>AR71-AU71</f>
      </c>
      <c r="AW71" s="2008">
        <f>MOV_REESTRUTURAÇÃO_CJ_E_FC!AG60</f>
      </c>
      <c r="AX71" s="2154" t="n">
        <v>0.0</v>
      </c>
      <c r="AY71" s="2154" t="n">
        <v>0.0</v>
      </c>
      <c r="AZ71" s="2010">
        <f>AU71+AX71-AY71</f>
      </c>
      <c r="BA71" s="2011">
        <f>AW71-AZ71</f>
      </c>
      <c r="BB71" s="2008">
        <f>MOV_REESTRUTURAÇÃO_CJ_E_FC!AJ60</f>
      </c>
      <c r="BC71" s="2154" t="n">
        <v>0.0</v>
      </c>
      <c r="BD71" s="2154" t="n">
        <v>0.0</v>
      </c>
      <c r="BE71" s="2010">
        <f>AZ71+BC71-BD71</f>
      </c>
      <c r="BF71" s="2011">
        <f>BB71-BE71</f>
      </c>
      <c r="BG71" s="2008">
        <f>MOV_REESTRUTURAÇÃO_CJ_E_FC!AM60</f>
      </c>
      <c r="BH71" s="2154" t="n">
        <v>0.0</v>
      </c>
      <c r="BI71" s="2154" t="n">
        <v>0.0</v>
      </c>
      <c r="BJ71" s="2010">
        <f>BE71+BH71-BI71</f>
      </c>
      <c r="BK71" s="2011">
        <f>BG71-BJ71</f>
      </c>
      <c r="BL71" s="2155">
        <f>BG71</f>
      </c>
      <c r="BM71" s="2155">
        <f>BJ71</f>
      </c>
      <c r="BN71" s="2155">
        <f>BK71</f>
      </c>
      <c r="BO71" s="2151" t="n">
        <v>0.0</v>
      </c>
      <c r="BP71" s="2081">
        <f>BM71+BN71</f>
      </c>
      <c r="BQ71" s="2005"/>
    </row>
    <row r="72" hidden="true">
      <c r="A72" s="2006" t="s">
        <v>132</v>
      </c>
      <c r="B72" s="2007" t="n">
        <v>0.0</v>
      </c>
      <c r="C72" s="2007" t="n">
        <v>0.0</v>
      </c>
      <c r="D72" s="2008">
        <f>MOV_REESTRUTURAÇÃO_CJ_E_FC!F61</f>
      </c>
      <c r="E72" s="2154" t="n">
        <v>0.0</v>
      </c>
      <c r="F72" s="2154" t="n">
        <v>0.0</v>
      </c>
      <c r="G72" s="2010">
        <f>C72+E72-F72</f>
      </c>
      <c r="H72" s="2011">
        <f>D72-G72</f>
      </c>
      <c r="I72" s="2008">
        <f>MOV_REESTRUTURAÇÃO_CJ_E_FC!I61</f>
      </c>
      <c r="J72" s="2154" t="n">
        <v>0.0</v>
      </c>
      <c r="K72" s="2154" t="n">
        <v>0.0</v>
      </c>
      <c r="L72" s="2010">
        <f>G72+J72-K72</f>
      </c>
      <c r="M72" s="2011">
        <f>I72-L72</f>
      </c>
      <c r="N72" s="2008">
        <f>MOV_REESTRUTURAÇÃO_CJ_E_FC!L61</f>
      </c>
      <c r="O72" s="2154" t="n">
        <v>0.0</v>
      </c>
      <c r="P72" s="2154" t="n">
        <v>0.0</v>
      </c>
      <c r="Q72" s="2010">
        <f>L72+O72-P72</f>
      </c>
      <c r="R72" s="2011">
        <f>N72-Q72</f>
      </c>
      <c r="S72" s="2008">
        <f>MOV_REESTRUTURAÇÃO_CJ_E_FC!O61</f>
      </c>
      <c r="T72" s="2154" t="n">
        <v>0.0</v>
      </c>
      <c r="U72" s="2154" t="n">
        <v>0.0</v>
      </c>
      <c r="V72" s="2010">
        <f>Q72+T72-U72</f>
      </c>
      <c r="W72" s="2011">
        <f>S72-V72</f>
      </c>
      <c r="X72" s="2008">
        <f>MOV_REESTRUTURAÇÃO_CJ_E_FC!R61</f>
      </c>
      <c r="Y72" s="2154" t="n">
        <v>0.0</v>
      </c>
      <c r="Z72" s="2154" t="n">
        <v>0.0</v>
      </c>
      <c r="AA72" s="2010">
        <f>V72+Y72-Z72</f>
      </c>
      <c r="AB72" s="2011">
        <f>X72-AA72</f>
      </c>
      <c r="AC72" s="2008">
        <f>MOV_REESTRUTURAÇÃO_CJ_E_FC!U61</f>
      </c>
      <c r="AD72" s="2154" t="n">
        <v>0.0</v>
      </c>
      <c r="AE72" s="2154" t="n">
        <v>0.0</v>
      </c>
      <c r="AF72" s="2010">
        <f>AA72+AD72-AE72</f>
      </c>
      <c r="AG72" s="2011">
        <f>AC72-AF72</f>
      </c>
      <c r="AH72" s="2008">
        <f>MOV_REESTRUTURAÇÃO_CJ_E_FC!X61</f>
      </c>
      <c r="AI72" s="2154" t="n">
        <v>0.0</v>
      </c>
      <c r="AJ72" s="2154" t="n">
        <v>0.0</v>
      </c>
      <c r="AK72" s="2010">
        <f>AF72+AI72-AJ72</f>
      </c>
      <c r="AL72" s="2011">
        <f>AH72-AK72</f>
      </c>
      <c r="AM72" s="2008">
        <f>MOV_REESTRUTURAÇÃO_CJ_E_FC!AA61</f>
      </c>
      <c r="AN72" s="2154" t="n">
        <v>0.0</v>
      </c>
      <c r="AO72" s="2154" t="n">
        <v>0.0</v>
      </c>
      <c r="AP72" s="2010">
        <f>AK72+AN72-AO72</f>
      </c>
      <c r="AQ72" s="2011">
        <f>AM72-AP72</f>
      </c>
      <c r="AR72" s="2008">
        <f>MOV_REESTRUTURAÇÃO_CJ_E_FC!AD61</f>
      </c>
      <c r="AS72" s="2154" t="n">
        <v>0.0</v>
      </c>
      <c r="AT72" s="2154" t="n">
        <v>0.0</v>
      </c>
      <c r="AU72" s="2010">
        <f>AP72+AS72-AT72</f>
      </c>
      <c r="AV72" s="2011">
        <f>AR72-AU72</f>
      </c>
      <c r="AW72" s="2008">
        <f>MOV_REESTRUTURAÇÃO_CJ_E_FC!AG61</f>
      </c>
      <c r="AX72" s="2154" t="n">
        <v>0.0</v>
      </c>
      <c r="AY72" s="2154" t="n">
        <v>0.0</v>
      </c>
      <c r="AZ72" s="2010">
        <f>AU72+AX72-AY72</f>
      </c>
      <c r="BA72" s="2011">
        <f>AW72-AZ72</f>
      </c>
      <c r="BB72" s="2008">
        <f>MOV_REESTRUTURAÇÃO_CJ_E_FC!AJ61</f>
      </c>
      <c r="BC72" s="2154" t="n">
        <v>0.0</v>
      </c>
      <c r="BD72" s="2154" t="n">
        <v>0.0</v>
      </c>
      <c r="BE72" s="2010">
        <f>AZ72+BC72-BD72</f>
      </c>
      <c r="BF72" s="2011">
        <f>BB72-BE72</f>
      </c>
      <c r="BG72" s="2008">
        <f>MOV_REESTRUTURAÇÃO_CJ_E_FC!AM61</f>
      </c>
      <c r="BH72" s="2154" t="n">
        <v>0.0</v>
      </c>
      <c r="BI72" s="2154" t="n">
        <v>0.0</v>
      </c>
      <c r="BJ72" s="2010">
        <f>BE72+BH72-BI72</f>
      </c>
      <c r="BK72" s="2011">
        <f>BG72-BJ72</f>
      </c>
      <c r="BL72" s="2155">
        <f>BG72</f>
      </c>
      <c r="BM72" s="2155">
        <f>BJ72</f>
      </c>
      <c r="BN72" s="2155">
        <f>BK72</f>
      </c>
      <c r="BO72" s="2151" t="n">
        <v>0.0</v>
      </c>
      <c r="BP72" s="2081">
        <f>BM72+BN72</f>
      </c>
      <c r="BQ72" s="2005"/>
    </row>
    <row r="73" hidden="true">
      <c r="A73" s="2006" t="s">
        <v>133</v>
      </c>
      <c r="B73" s="2007" t="n">
        <v>0.0</v>
      </c>
      <c r="C73" s="2007" t="n">
        <v>0.0</v>
      </c>
      <c r="D73" s="2008">
        <f>MOV_REESTRUTURAÇÃO_CJ_E_FC!F62</f>
      </c>
      <c r="E73" s="2154" t="n">
        <v>0.0</v>
      </c>
      <c r="F73" s="2154" t="n">
        <v>0.0</v>
      </c>
      <c r="G73" s="2010">
        <f>C73+E73-F73</f>
      </c>
      <c r="H73" s="2011">
        <f>D73-G73</f>
      </c>
      <c r="I73" s="2008">
        <f>MOV_REESTRUTURAÇÃO_CJ_E_FC!I62</f>
      </c>
      <c r="J73" s="2154" t="n">
        <v>0.0</v>
      </c>
      <c r="K73" s="2154" t="n">
        <v>0.0</v>
      </c>
      <c r="L73" s="2010">
        <f>G73+J73-K73</f>
      </c>
      <c r="M73" s="2011">
        <f>I73-L73</f>
      </c>
      <c r="N73" s="2008">
        <f>MOV_REESTRUTURAÇÃO_CJ_E_FC!L62</f>
      </c>
      <c r="O73" s="2154" t="n">
        <v>0.0</v>
      </c>
      <c r="P73" s="2154" t="n">
        <v>0.0</v>
      </c>
      <c r="Q73" s="2010">
        <f>L73+O73-P73</f>
      </c>
      <c r="R73" s="2011">
        <f>N73-Q73</f>
      </c>
      <c r="S73" s="2008">
        <f>MOV_REESTRUTURAÇÃO_CJ_E_FC!O62</f>
      </c>
      <c r="T73" s="2154" t="n">
        <v>0.0</v>
      </c>
      <c r="U73" s="2154" t="n">
        <v>0.0</v>
      </c>
      <c r="V73" s="2010">
        <f>Q73+T73-U73</f>
      </c>
      <c r="W73" s="2011">
        <f>S73-V73</f>
      </c>
      <c r="X73" s="2008">
        <f>MOV_REESTRUTURAÇÃO_CJ_E_FC!R62</f>
      </c>
      <c r="Y73" s="2154" t="n">
        <v>0.0</v>
      </c>
      <c r="Z73" s="2154" t="n">
        <v>0.0</v>
      </c>
      <c r="AA73" s="2010">
        <f>V73+Y73-Z73</f>
      </c>
      <c r="AB73" s="2011">
        <f>X73-AA73</f>
      </c>
      <c r="AC73" s="2008">
        <f>MOV_REESTRUTURAÇÃO_CJ_E_FC!U62</f>
      </c>
      <c r="AD73" s="2154" t="n">
        <v>0.0</v>
      </c>
      <c r="AE73" s="2154" t="n">
        <v>0.0</v>
      </c>
      <c r="AF73" s="2010">
        <f>AA73+AD73-AE73</f>
      </c>
      <c r="AG73" s="2011">
        <f>AC73-AF73</f>
      </c>
      <c r="AH73" s="2008">
        <f>MOV_REESTRUTURAÇÃO_CJ_E_FC!X62</f>
      </c>
      <c r="AI73" s="2154" t="n">
        <v>0.0</v>
      </c>
      <c r="AJ73" s="2154" t="n">
        <v>0.0</v>
      </c>
      <c r="AK73" s="2010">
        <f>AF73+AI73-AJ73</f>
      </c>
      <c r="AL73" s="2011">
        <f>AH73-AK73</f>
      </c>
      <c r="AM73" s="2008">
        <f>MOV_REESTRUTURAÇÃO_CJ_E_FC!AA62</f>
      </c>
      <c r="AN73" s="2154" t="n">
        <v>0.0</v>
      </c>
      <c r="AO73" s="2154" t="n">
        <v>0.0</v>
      </c>
      <c r="AP73" s="2010">
        <f>AK73+AN73-AO73</f>
      </c>
      <c r="AQ73" s="2011">
        <f>AM73-AP73</f>
      </c>
      <c r="AR73" s="2008">
        <f>MOV_REESTRUTURAÇÃO_CJ_E_FC!AD62</f>
      </c>
      <c r="AS73" s="2154" t="n">
        <v>0.0</v>
      </c>
      <c r="AT73" s="2154" t="n">
        <v>0.0</v>
      </c>
      <c r="AU73" s="2010">
        <f>AP73+AS73-AT73</f>
      </c>
      <c r="AV73" s="2011">
        <f>AR73-AU73</f>
      </c>
      <c r="AW73" s="2008">
        <f>MOV_REESTRUTURAÇÃO_CJ_E_FC!AG62</f>
      </c>
      <c r="AX73" s="2154" t="n">
        <v>0.0</v>
      </c>
      <c r="AY73" s="2154" t="n">
        <v>0.0</v>
      </c>
      <c r="AZ73" s="2010">
        <f>AU73+AX73-AY73</f>
      </c>
      <c r="BA73" s="2011">
        <f>AW73-AZ73</f>
      </c>
      <c r="BB73" s="2008">
        <f>MOV_REESTRUTURAÇÃO_CJ_E_FC!AJ62</f>
      </c>
      <c r="BC73" s="2154" t="n">
        <v>0.0</v>
      </c>
      <c r="BD73" s="2154" t="n">
        <v>0.0</v>
      </c>
      <c r="BE73" s="2010">
        <f>AZ73+BC73-BD73</f>
      </c>
      <c r="BF73" s="2011">
        <f>BB73-BE73</f>
      </c>
      <c r="BG73" s="2008">
        <f>MOV_REESTRUTURAÇÃO_CJ_E_FC!AM62</f>
      </c>
      <c r="BH73" s="2154" t="n">
        <v>0.0</v>
      </c>
      <c r="BI73" s="2154" t="n">
        <v>0.0</v>
      </c>
      <c r="BJ73" s="2010">
        <f>BE73+BH73-BI73</f>
      </c>
      <c r="BK73" s="2011">
        <f>BG73-BJ73</f>
      </c>
      <c r="BL73" s="2155">
        <f>BG73</f>
      </c>
      <c r="BM73" s="2155">
        <f>BJ73</f>
      </c>
      <c r="BN73" s="2155">
        <f>BK73</f>
      </c>
      <c r="BO73" s="2151" t="n">
        <v>0.0</v>
      </c>
      <c r="BP73" s="2081">
        <f>BM73+BN73</f>
      </c>
      <c r="BQ73" s="2005"/>
    </row>
    <row r="74" hidden="true">
      <c r="A74" s="2006" t="s">
        <v>134</v>
      </c>
      <c r="B74" s="2007" t="n">
        <v>0.0</v>
      </c>
      <c r="C74" s="2007" t="n">
        <v>0.0</v>
      </c>
      <c r="D74" s="2008">
        <f>MOV_REESTRUTURAÇÃO_CJ_E_FC!F63</f>
      </c>
      <c r="E74" s="2154" t="n">
        <v>0.0</v>
      </c>
      <c r="F74" s="2154" t="n">
        <v>0.0</v>
      </c>
      <c r="G74" s="2010">
        <f>C74+E74-F74</f>
      </c>
      <c r="H74" s="2011">
        <f>D74-G74</f>
      </c>
      <c r="I74" s="2008">
        <f>MOV_REESTRUTURAÇÃO_CJ_E_FC!I63</f>
      </c>
      <c r="J74" s="2154" t="n">
        <v>0.0</v>
      </c>
      <c r="K74" s="2154" t="n">
        <v>0.0</v>
      </c>
      <c r="L74" s="2010">
        <f>G74+J74-K74</f>
      </c>
      <c r="M74" s="2011">
        <f>I74-L74</f>
      </c>
      <c r="N74" s="2008">
        <f>MOV_REESTRUTURAÇÃO_CJ_E_FC!L63</f>
      </c>
      <c r="O74" s="2154" t="n">
        <v>0.0</v>
      </c>
      <c r="P74" s="2154" t="n">
        <v>0.0</v>
      </c>
      <c r="Q74" s="2010">
        <f>L74+O74-P74</f>
      </c>
      <c r="R74" s="2011">
        <f>N74-Q74</f>
      </c>
      <c r="S74" s="2008">
        <f>MOV_REESTRUTURAÇÃO_CJ_E_FC!O63</f>
      </c>
      <c r="T74" s="2154" t="n">
        <v>0.0</v>
      </c>
      <c r="U74" s="2154" t="n">
        <v>0.0</v>
      </c>
      <c r="V74" s="2010">
        <f>Q74+T74-U74</f>
      </c>
      <c r="W74" s="2011">
        <f>S74-V74</f>
      </c>
      <c r="X74" s="2008">
        <f>MOV_REESTRUTURAÇÃO_CJ_E_FC!R63</f>
      </c>
      <c r="Y74" s="2154" t="n">
        <v>0.0</v>
      </c>
      <c r="Z74" s="2154" t="n">
        <v>0.0</v>
      </c>
      <c r="AA74" s="2010">
        <f>V74+Y74-Z74</f>
      </c>
      <c r="AB74" s="2011">
        <f>X74-AA74</f>
      </c>
      <c r="AC74" s="2008">
        <f>MOV_REESTRUTURAÇÃO_CJ_E_FC!U63</f>
      </c>
      <c r="AD74" s="2154" t="n">
        <v>0.0</v>
      </c>
      <c r="AE74" s="2154" t="n">
        <v>0.0</v>
      </c>
      <c r="AF74" s="2010">
        <f>AA74+AD74-AE74</f>
      </c>
      <c r="AG74" s="2011">
        <f>AC74-AF74</f>
      </c>
      <c r="AH74" s="2008">
        <f>MOV_REESTRUTURAÇÃO_CJ_E_FC!X63</f>
      </c>
      <c r="AI74" s="2154" t="n">
        <v>0.0</v>
      </c>
      <c r="AJ74" s="2154" t="n">
        <v>0.0</v>
      </c>
      <c r="AK74" s="2010">
        <f>AF74+AI74-AJ74</f>
      </c>
      <c r="AL74" s="2011">
        <f>AH74-AK74</f>
      </c>
      <c r="AM74" s="2008">
        <f>MOV_REESTRUTURAÇÃO_CJ_E_FC!AA63</f>
      </c>
      <c r="AN74" s="2154" t="n">
        <v>0.0</v>
      </c>
      <c r="AO74" s="2154" t="n">
        <v>0.0</v>
      </c>
      <c r="AP74" s="2010">
        <f>AK74+AN74-AO74</f>
      </c>
      <c r="AQ74" s="2011">
        <f>AM74-AP74</f>
      </c>
      <c r="AR74" s="2008">
        <f>MOV_REESTRUTURAÇÃO_CJ_E_FC!AD63</f>
      </c>
      <c r="AS74" s="2154" t="n">
        <v>0.0</v>
      </c>
      <c r="AT74" s="2154" t="n">
        <v>0.0</v>
      </c>
      <c r="AU74" s="2010">
        <f>AP74+AS74-AT74</f>
      </c>
      <c r="AV74" s="2011">
        <f>AR74-AU74</f>
      </c>
      <c r="AW74" s="2008">
        <f>MOV_REESTRUTURAÇÃO_CJ_E_FC!AG63</f>
      </c>
      <c r="AX74" s="2154" t="n">
        <v>0.0</v>
      </c>
      <c r="AY74" s="2154" t="n">
        <v>0.0</v>
      </c>
      <c r="AZ74" s="2010">
        <f>AU74+AX74-AY74</f>
      </c>
      <c r="BA74" s="2011">
        <f>AW74-AZ74</f>
      </c>
      <c r="BB74" s="2008">
        <f>MOV_REESTRUTURAÇÃO_CJ_E_FC!AJ63</f>
      </c>
      <c r="BC74" s="2154" t="n">
        <v>0.0</v>
      </c>
      <c r="BD74" s="2154" t="n">
        <v>0.0</v>
      </c>
      <c r="BE74" s="2010">
        <f>AZ74+BC74-BD74</f>
      </c>
      <c r="BF74" s="2011">
        <f>BB74-BE74</f>
      </c>
      <c r="BG74" s="2008">
        <f>MOV_REESTRUTURAÇÃO_CJ_E_FC!AM63</f>
      </c>
      <c r="BH74" s="2154" t="n">
        <v>0.0</v>
      </c>
      <c r="BI74" s="2154" t="n">
        <v>0.0</v>
      </c>
      <c r="BJ74" s="2010">
        <f>BE74+BH74-BI74</f>
      </c>
      <c r="BK74" s="2011">
        <f>BG74-BJ74</f>
      </c>
      <c r="BL74" s="2155">
        <f>BG74</f>
      </c>
      <c r="BM74" s="2155">
        <f>BJ74</f>
      </c>
      <c r="BN74" s="2155">
        <f>BK74</f>
      </c>
      <c r="BO74" s="2151" t="n">
        <v>0.0</v>
      </c>
      <c r="BP74" s="2081">
        <f>BM74+BN74</f>
      </c>
      <c r="BQ74" s="2005"/>
    </row>
    <row r="75" hidden="true">
      <c r="A75" s="2006" t="s">
        <v>135</v>
      </c>
      <c r="B75" s="2007" t="n">
        <v>0.0</v>
      </c>
      <c r="C75" s="2007" t="n">
        <v>0.0</v>
      </c>
      <c r="D75" s="2008">
        <f>MOV_REESTRUTURAÇÃO_CJ_E_FC!F64</f>
      </c>
      <c r="E75" s="2154" t="n">
        <v>0.0</v>
      </c>
      <c r="F75" s="2154" t="n">
        <v>0.0</v>
      </c>
      <c r="G75" s="2010">
        <f>C75+E75-F75</f>
      </c>
      <c r="H75" s="2011">
        <f>D75-G75</f>
      </c>
      <c r="I75" s="2008">
        <f>MOV_REESTRUTURAÇÃO_CJ_E_FC!I64</f>
      </c>
      <c r="J75" s="2154" t="n">
        <v>0.0</v>
      </c>
      <c r="K75" s="2154" t="n">
        <v>0.0</v>
      </c>
      <c r="L75" s="2010">
        <f>G75+J75-K75</f>
      </c>
      <c r="M75" s="2011">
        <f>I75-L75</f>
      </c>
      <c r="N75" s="2008">
        <f>MOV_REESTRUTURAÇÃO_CJ_E_FC!L64</f>
      </c>
      <c r="O75" s="2154" t="n">
        <v>0.0</v>
      </c>
      <c r="P75" s="2154" t="n">
        <v>0.0</v>
      </c>
      <c r="Q75" s="2010">
        <f>L75+O75-P75</f>
      </c>
      <c r="R75" s="2011">
        <f>N75-Q75</f>
      </c>
      <c r="S75" s="2008">
        <f>MOV_REESTRUTURAÇÃO_CJ_E_FC!O64</f>
      </c>
      <c r="T75" s="2154" t="n">
        <v>0.0</v>
      </c>
      <c r="U75" s="2154" t="n">
        <v>0.0</v>
      </c>
      <c r="V75" s="2010">
        <f>Q75+T75-U75</f>
      </c>
      <c r="W75" s="2011">
        <f>S75-V75</f>
      </c>
      <c r="X75" s="2008">
        <f>MOV_REESTRUTURAÇÃO_CJ_E_FC!R64</f>
      </c>
      <c r="Y75" s="2154" t="n">
        <v>0.0</v>
      </c>
      <c r="Z75" s="2154" t="n">
        <v>0.0</v>
      </c>
      <c r="AA75" s="2010">
        <f>V75+Y75-Z75</f>
      </c>
      <c r="AB75" s="2011">
        <f>X75-AA75</f>
      </c>
      <c r="AC75" s="2008">
        <f>MOV_REESTRUTURAÇÃO_CJ_E_FC!U64</f>
      </c>
      <c r="AD75" s="2154" t="n">
        <v>0.0</v>
      </c>
      <c r="AE75" s="2154" t="n">
        <v>0.0</v>
      </c>
      <c r="AF75" s="2010">
        <f>AA75+AD75-AE75</f>
      </c>
      <c r="AG75" s="2011">
        <f>AC75-AF75</f>
      </c>
      <c r="AH75" s="2008">
        <f>MOV_REESTRUTURAÇÃO_CJ_E_FC!X64</f>
      </c>
      <c r="AI75" s="2154" t="n">
        <v>0.0</v>
      </c>
      <c r="AJ75" s="2154" t="n">
        <v>0.0</v>
      </c>
      <c r="AK75" s="2010">
        <f>AF75+AI75-AJ75</f>
      </c>
      <c r="AL75" s="2011">
        <f>AH75-AK75</f>
      </c>
      <c r="AM75" s="2008">
        <f>MOV_REESTRUTURAÇÃO_CJ_E_FC!AA64</f>
      </c>
      <c r="AN75" s="2154" t="n">
        <v>0.0</v>
      </c>
      <c r="AO75" s="2154" t="n">
        <v>0.0</v>
      </c>
      <c r="AP75" s="2010">
        <f>AK75+AN75-AO75</f>
      </c>
      <c r="AQ75" s="2011">
        <f>AM75-AP75</f>
      </c>
      <c r="AR75" s="2008">
        <f>MOV_REESTRUTURAÇÃO_CJ_E_FC!AD64</f>
      </c>
      <c r="AS75" s="2154" t="n">
        <v>0.0</v>
      </c>
      <c r="AT75" s="2154" t="n">
        <v>0.0</v>
      </c>
      <c r="AU75" s="2010">
        <f>AP75+AS75-AT75</f>
      </c>
      <c r="AV75" s="2011">
        <f>AR75-AU75</f>
      </c>
      <c r="AW75" s="2008">
        <f>MOV_REESTRUTURAÇÃO_CJ_E_FC!AG64</f>
      </c>
      <c r="AX75" s="2154" t="n">
        <v>0.0</v>
      </c>
      <c r="AY75" s="2154" t="n">
        <v>0.0</v>
      </c>
      <c r="AZ75" s="2010">
        <f>AU75+AX75-AY75</f>
      </c>
      <c r="BA75" s="2011">
        <f>AW75-AZ75</f>
      </c>
      <c r="BB75" s="2008">
        <f>MOV_REESTRUTURAÇÃO_CJ_E_FC!AJ64</f>
      </c>
      <c r="BC75" s="2154" t="n">
        <v>0.0</v>
      </c>
      <c r="BD75" s="2154" t="n">
        <v>0.0</v>
      </c>
      <c r="BE75" s="2010">
        <f>AZ75+BC75-BD75</f>
      </c>
      <c r="BF75" s="2011">
        <f>BB75-BE75</f>
      </c>
      <c r="BG75" s="2008">
        <f>MOV_REESTRUTURAÇÃO_CJ_E_FC!AM64</f>
      </c>
      <c r="BH75" s="2154" t="n">
        <v>0.0</v>
      </c>
      <c r="BI75" s="2154" t="n">
        <v>0.0</v>
      </c>
      <c r="BJ75" s="2010">
        <f>BE75+BH75-BI75</f>
      </c>
      <c r="BK75" s="2011">
        <f>BG75-BJ75</f>
      </c>
      <c r="BL75" s="2155">
        <f>BG75</f>
      </c>
      <c r="BM75" s="2155">
        <f>BJ75</f>
      </c>
      <c r="BN75" s="2155">
        <f>BK75</f>
      </c>
      <c r="BO75" s="2151" t="n">
        <v>0.0</v>
      </c>
      <c r="BP75" s="2081">
        <f>BM75+BN75</f>
      </c>
      <c r="BQ75" s="2005"/>
    </row>
    <row r="76" hidden="true">
      <c r="A76" s="2006" t="s">
        <v>136</v>
      </c>
      <c r="B76" s="2007" t="n">
        <v>0.0</v>
      </c>
      <c r="C76" s="2007" t="n">
        <v>0.0</v>
      </c>
      <c r="D76" s="2008">
        <f>MOV_REESTRUTURAÇÃO_CJ_E_FC!F65</f>
      </c>
      <c r="E76" s="2154" t="n">
        <v>0.0</v>
      </c>
      <c r="F76" s="2154" t="n">
        <v>0.0</v>
      </c>
      <c r="G76" s="2010">
        <f>C76+E76-F76</f>
      </c>
      <c r="H76" s="2011">
        <f>D76-G76</f>
      </c>
      <c r="I76" s="2008">
        <f>MOV_REESTRUTURAÇÃO_CJ_E_FC!I65</f>
      </c>
      <c r="J76" s="2154" t="n">
        <v>0.0</v>
      </c>
      <c r="K76" s="2154" t="n">
        <v>0.0</v>
      </c>
      <c r="L76" s="2010">
        <f>G76+J76-K76</f>
      </c>
      <c r="M76" s="2011">
        <f>I76-L76</f>
      </c>
      <c r="N76" s="2008">
        <f>MOV_REESTRUTURAÇÃO_CJ_E_FC!L65</f>
      </c>
      <c r="O76" s="2154" t="n">
        <v>0.0</v>
      </c>
      <c r="P76" s="2154" t="n">
        <v>0.0</v>
      </c>
      <c r="Q76" s="2010">
        <f>L76+O76-P76</f>
      </c>
      <c r="R76" s="2011">
        <f>N76-Q76</f>
      </c>
      <c r="S76" s="2008">
        <f>MOV_REESTRUTURAÇÃO_CJ_E_FC!O65</f>
      </c>
      <c r="T76" s="2154" t="n">
        <v>0.0</v>
      </c>
      <c r="U76" s="2154" t="n">
        <v>0.0</v>
      </c>
      <c r="V76" s="2010">
        <f>Q76+T76-U76</f>
      </c>
      <c r="W76" s="2011">
        <f>S76-V76</f>
      </c>
      <c r="X76" s="2008">
        <f>MOV_REESTRUTURAÇÃO_CJ_E_FC!R65</f>
      </c>
      <c r="Y76" s="2154" t="n">
        <v>0.0</v>
      </c>
      <c r="Z76" s="2154" t="n">
        <v>0.0</v>
      </c>
      <c r="AA76" s="2010">
        <f>V76+Y76-Z76</f>
      </c>
      <c r="AB76" s="2011">
        <f>X76-AA76</f>
      </c>
      <c r="AC76" s="2008">
        <f>MOV_REESTRUTURAÇÃO_CJ_E_FC!U65</f>
      </c>
      <c r="AD76" s="2154" t="n">
        <v>0.0</v>
      </c>
      <c r="AE76" s="2154" t="n">
        <v>0.0</v>
      </c>
      <c r="AF76" s="2010">
        <f>AA76+AD76-AE76</f>
      </c>
      <c r="AG76" s="2011">
        <f>AC76-AF76</f>
      </c>
      <c r="AH76" s="2008">
        <f>MOV_REESTRUTURAÇÃO_CJ_E_FC!X65</f>
      </c>
      <c r="AI76" s="2154" t="n">
        <v>0.0</v>
      </c>
      <c r="AJ76" s="2154" t="n">
        <v>0.0</v>
      </c>
      <c r="AK76" s="2010">
        <f>AF76+AI76-AJ76</f>
      </c>
      <c r="AL76" s="2011">
        <f>AH76-AK76</f>
      </c>
      <c r="AM76" s="2008">
        <f>MOV_REESTRUTURAÇÃO_CJ_E_FC!AA65</f>
      </c>
      <c r="AN76" s="2154" t="n">
        <v>0.0</v>
      </c>
      <c r="AO76" s="2154" t="n">
        <v>0.0</v>
      </c>
      <c r="AP76" s="2010">
        <f>AK76+AN76-AO76</f>
      </c>
      <c r="AQ76" s="2011">
        <f>AM76-AP76</f>
      </c>
      <c r="AR76" s="2008">
        <f>MOV_REESTRUTURAÇÃO_CJ_E_FC!AD65</f>
      </c>
      <c r="AS76" s="2154" t="n">
        <v>0.0</v>
      </c>
      <c r="AT76" s="2154" t="n">
        <v>0.0</v>
      </c>
      <c r="AU76" s="2010">
        <f>AP76+AS76-AT76</f>
      </c>
      <c r="AV76" s="2011">
        <f>AR76-AU76</f>
      </c>
      <c r="AW76" s="2008">
        <f>MOV_REESTRUTURAÇÃO_CJ_E_FC!AG65</f>
      </c>
      <c r="AX76" s="2154" t="n">
        <v>0.0</v>
      </c>
      <c r="AY76" s="2154" t="n">
        <v>0.0</v>
      </c>
      <c r="AZ76" s="2010">
        <f>AU76+AX76-AY76</f>
      </c>
      <c r="BA76" s="2011">
        <f>AW76-AZ76</f>
      </c>
      <c r="BB76" s="2008">
        <f>MOV_REESTRUTURAÇÃO_CJ_E_FC!AJ65</f>
      </c>
      <c r="BC76" s="2154" t="n">
        <v>0.0</v>
      </c>
      <c r="BD76" s="2154" t="n">
        <v>0.0</v>
      </c>
      <c r="BE76" s="2010">
        <f>AZ76+BC76-BD76</f>
      </c>
      <c r="BF76" s="2011">
        <f>BB76-BE76</f>
      </c>
      <c r="BG76" s="2008">
        <f>MOV_REESTRUTURAÇÃO_CJ_E_FC!AM65</f>
      </c>
      <c r="BH76" s="2154" t="n">
        <v>0.0</v>
      </c>
      <c r="BI76" s="2154" t="n">
        <v>0.0</v>
      </c>
      <c r="BJ76" s="2010">
        <f>BE76+BH76-BI76</f>
      </c>
      <c r="BK76" s="2011">
        <f>BG76-BJ76</f>
      </c>
      <c r="BL76" s="2155">
        <f>BG76</f>
      </c>
      <c r="BM76" s="2155">
        <f>BJ76</f>
      </c>
      <c r="BN76" s="2155">
        <f>BK76</f>
      </c>
      <c r="BO76" s="2151" t="n">
        <v>0.0</v>
      </c>
      <c r="BP76" s="2081">
        <f>BM76+BN76</f>
      </c>
      <c r="BQ76" s="2005"/>
    </row>
    <row r="77" hidden="true">
      <c r="A77" s="2006" t="s">
        <v>137</v>
      </c>
      <c r="B77" s="2007" t="n">
        <v>0.0</v>
      </c>
      <c r="C77" s="2007" t="n">
        <v>0.0</v>
      </c>
      <c r="D77" s="2008">
        <f>MOV_REESTRUTURAÇÃO_CJ_E_FC!F66</f>
      </c>
      <c r="E77" s="2154" t="n">
        <v>0.0</v>
      </c>
      <c r="F77" s="2154" t="n">
        <v>0.0</v>
      </c>
      <c r="G77" s="2010">
        <f>C77+E77-F77</f>
      </c>
      <c r="H77" s="2011">
        <f>D77-G77</f>
      </c>
      <c r="I77" s="2008">
        <f>MOV_REESTRUTURAÇÃO_CJ_E_FC!I66</f>
      </c>
      <c r="J77" s="2154" t="n">
        <v>0.0</v>
      </c>
      <c r="K77" s="2154" t="n">
        <v>0.0</v>
      </c>
      <c r="L77" s="2010">
        <f>G77+J77-K77</f>
      </c>
      <c r="M77" s="2011">
        <f>I77-L77</f>
      </c>
      <c r="N77" s="2008">
        <f>MOV_REESTRUTURAÇÃO_CJ_E_FC!L66</f>
      </c>
      <c r="O77" s="2154" t="n">
        <v>0.0</v>
      </c>
      <c r="P77" s="2154" t="n">
        <v>0.0</v>
      </c>
      <c r="Q77" s="2010">
        <f>L77+O77-P77</f>
      </c>
      <c r="R77" s="2011">
        <f>N77-Q77</f>
      </c>
      <c r="S77" s="2008">
        <f>MOV_REESTRUTURAÇÃO_CJ_E_FC!O66</f>
      </c>
      <c r="T77" s="2154" t="n">
        <v>0.0</v>
      </c>
      <c r="U77" s="2154" t="n">
        <v>0.0</v>
      </c>
      <c r="V77" s="2010">
        <f>Q77+T77-U77</f>
      </c>
      <c r="W77" s="2011">
        <f>S77-V77</f>
      </c>
      <c r="X77" s="2008">
        <f>MOV_REESTRUTURAÇÃO_CJ_E_FC!R66</f>
      </c>
      <c r="Y77" s="2154" t="n">
        <v>0.0</v>
      </c>
      <c r="Z77" s="2154" t="n">
        <v>0.0</v>
      </c>
      <c r="AA77" s="2010">
        <f>V77+Y77-Z77</f>
      </c>
      <c r="AB77" s="2011">
        <f>X77-AA77</f>
      </c>
      <c r="AC77" s="2008">
        <f>MOV_REESTRUTURAÇÃO_CJ_E_FC!U66</f>
      </c>
      <c r="AD77" s="2154" t="n">
        <v>0.0</v>
      </c>
      <c r="AE77" s="2154" t="n">
        <v>0.0</v>
      </c>
      <c r="AF77" s="2010">
        <f>AA77+AD77-AE77</f>
      </c>
      <c r="AG77" s="2011">
        <f>AC77-AF77</f>
      </c>
      <c r="AH77" s="2008">
        <f>MOV_REESTRUTURAÇÃO_CJ_E_FC!X66</f>
      </c>
      <c r="AI77" s="2154" t="n">
        <v>0.0</v>
      </c>
      <c r="AJ77" s="2154" t="n">
        <v>0.0</v>
      </c>
      <c r="AK77" s="2010">
        <f>AF77+AI77-AJ77</f>
      </c>
      <c r="AL77" s="2011">
        <f>AH77-AK77</f>
      </c>
      <c r="AM77" s="2008">
        <f>MOV_REESTRUTURAÇÃO_CJ_E_FC!AA66</f>
      </c>
      <c r="AN77" s="2154" t="n">
        <v>0.0</v>
      </c>
      <c r="AO77" s="2154" t="n">
        <v>0.0</v>
      </c>
      <c r="AP77" s="2010">
        <f>AK77+AN77-AO77</f>
      </c>
      <c r="AQ77" s="2011">
        <f>AM77-AP77</f>
      </c>
      <c r="AR77" s="2008">
        <f>MOV_REESTRUTURAÇÃO_CJ_E_FC!AD66</f>
      </c>
      <c r="AS77" s="2154" t="n">
        <v>0.0</v>
      </c>
      <c r="AT77" s="2154" t="n">
        <v>0.0</v>
      </c>
      <c r="AU77" s="2010">
        <f>AP77+AS77-AT77</f>
      </c>
      <c r="AV77" s="2011">
        <f>AR77-AU77</f>
      </c>
      <c r="AW77" s="2008">
        <f>MOV_REESTRUTURAÇÃO_CJ_E_FC!AG66</f>
      </c>
      <c r="AX77" s="2154" t="n">
        <v>0.0</v>
      </c>
      <c r="AY77" s="2154" t="n">
        <v>0.0</v>
      </c>
      <c r="AZ77" s="2010">
        <f>AU77+AX77-AY77</f>
      </c>
      <c r="BA77" s="2011">
        <f>AW77-AZ77</f>
      </c>
      <c r="BB77" s="2008">
        <f>MOV_REESTRUTURAÇÃO_CJ_E_FC!AJ66</f>
      </c>
      <c r="BC77" s="2154" t="n">
        <v>0.0</v>
      </c>
      <c r="BD77" s="2154" t="n">
        <v>0.0</v>
      </c>
      <c r="BE77" s="2010">
        <f>AZ77+BC77-BD77</f>
      </c>
      <c r="BF77" s="2011">
        <f>BB77-BE77</f>
      </c>
      <c r="BG77" s="2008">
        <f>MOV_REESTRUTURAÇÃO_CJ_E_FC!AM66</f>
      </c>
      <c r="BH77" s="2154" t="n">
        <v>0.0</v>
      </c>
      <c r="BI77" s="2154" t="n">
        <v>0.0</v>
      </c>
      <c r="BJ77" s="2010">
        <f>BE77+BH77-BI77</f>
      </c>
      <c r="BK77" s="2011">
        <f>BG77-BJ77</f>
      </c>
      <c r="BL77" s="2155">
        <f>BG77</f>
      </c>
      <c r="BM77" s="2155">
        <f>BJ77</f>
      </c>
      <c r="BN77" s="2155">
        <f>BK77</f>
      </c>
      <c r="BO77" s="2151" t="n">
        <v>0.0</v>
      </c>
      <c r="BP77" s="2081">
        <f>BM77+BN77</f>
      </c>
      <c r="BQ77" s="2005"/>
    </row>
    <row r="78" hidden="true">
      <c r="A78" s="2062" t="s">
        <v>138</v>
      </c>
      <c r="B78" s="2063" t="n">
        <v>0.0</v>
      </c>
      <c r="C78" s="2063" t="n">
        <v>0.0</v>
      </c>
      <c r="D78" s="2064">
        <f>MOV_REESTRUTURAÇÃO_CJ_E_FC!F67</f>
      </c>
      <c r="E78" s="2156" t="n">
        <v>0.0</v>
      </c>
      <c r="F78" s="2156" t="n">
        <v>0.0</v>
      </c>
      <c r="G78" s="2065">
        <f>C78+E78-F78</f>
      </c>
      <c r="H78" s="2066">
        <f>D78-G78</f>
      </c>
      <c r="I78" s="2064">
        <f>MOV_REESTRUTURAÇÃO_CJ_E_FC!I67</f>
      </c>
      <c r="J78" s="2156" t="n">
        <v>0.0</v>
      </c>
      <c r="K78" s="2156" t="n">
        <v>0.0</v>
      </c>
      <c r="L78" s="2065">
        <f>G78+J78-K78</f>
      </c>
      <c r="M78" s="2066">
        <f>I78-L78</f>
      </c>
      <c r="N78" s="2064">
        <f>MOV_REESTRUTURAÇÃO_CJ_E_FC!L67</f>
      </c>
      <c r="O78" s="2156" t="n">
        <v>0.0</v>
      </c>
      <c r="P78" s="2156" t="n">
        <v>0.0</v>
      </c>
      <c r="Q78" s="2065">
        <f>L78+O78-P78</f>
      </c>
      <c r="R78" s="2066">
        <f>N78-Q78</f>
      </c>
      <c r="S78" s="2064">
        <f>MOV_REESTRUTURAÇÃO_CJ_E_FC!O67</f>
      </c>
      <c r="T78" s="2156" t="n">
        <v>0.0</v>
      </c>
      <c r="U78" s="2156" t="n">
        <v>0.0</v>
      </c>
      <c r="V78" s="2065">
        <f>Q78+T78-U78</f>
      </c>
      <c r="W78" s="2066">
        <f>S78-V78</f>
      </c>
      <c r="X78" s="2064">
        <f>MOV_REESTRUTURAÇÃO_CJ_E_FC!R67</f>
      </c>
      <c r="Y78" s="2156" t="n">
        <v>0.0</v>
      </c>
      <c r="Z78" s="2156" t="n">
        <v>0.0</v>
      </c>
      <c r="AA78" s="2065">
        <f>V78+Y78-Z78</f>
      </c>
      <c r="AB78" s="2066">
        <f>X78-AA78</f>
      </c>
      <c r="AC78" s="2064">
        <f>MOV_REESTRUTURAÇÃO_CJ_E_FC!U67</f>
      </c>
      <c r="AD78" s="2156" t="n">
        <v>0.0</v>
      </c>
      <c r="AE78" s="2156" t="n">
        <v>0.0</v>
      </c>
      <c r="AF78" s="2065">
        <f>AA78+AD78-AE78</f>
      </c>
      <c r="AG78" s="2066">
        <f>AC78-AF78</f>
      </c>
      <c r="AH78" s="2064">
        <f>MOV_REESTRUTURAÇÃO_CJ_E_FC!X67</f>
      </c>
      <c r="AI78" s="2156" t="n">
        <v>0.0</v>
      </c>
      <c r="AJ78" s="2156" t="n">
        <v>0.0</v>
      </c>
      <c r="AK78" s="2065">
        <f>AF78+AI78-AJ78</f>
      </c>
      <c r="AL78" s="2066">
        <f>AH78-AK78</f>
      </c>
      <c r="AM78" s="2064">
        <f>MOV_REESTRUTURAÇÃO_CJ_E_FC!AA67</f>
      </c>
      <c r="AN78" s="2156" t="n">
        <v>0.0</v>
      </c>
      <c r="AO78" s="2156" t="n">
        <v>0.0</v>
      </c>
      <c r="AP78" s="2065">
        <f>AK78+AN78-AO78</f>
      </c>
      <c r="AQ78" s="2066">
        <f>AM78-AP78</f>
      </c>
      <c r="AR78" s="2064">
        <f>MOV_REESTRUTURAÇÃO_CJ_E_FC!AD67</f>
      </c>
      <c r="AS78" s="2156" t="n">
        <v>0.0</v>
      </c>
      <c r="AT78" s="2156" t="n">
        <v>0.0</v>
      </c>
      <c r="AU78" s="2065">
        <f>AP78+AS78-AT78</f>
      </c>
      <c r="AV78" s="2066">
        <f>AR78-AU78</f>
      </c>
      <c r="AW78" s="2064">
        <f>MOV_REESTRUTURAÇÃO_CJ_E_FC!AG67</f>
      </c>
      <c r="AX78" s="2156" t="n">
        <v>0.0</v>
      </c>
      <c r="AY78" s="2156" t="n">
        <v>0.0</v>
      </c>
      <c r="AZ78" s="2065">
        <f>AU78+AX78-AY78</f>
      </c>
      <c r="BA78" s="2066">
        <f>AW78-AZ78</f>
      </c>
      <c r="BB78" s="2064">
        <f>MOV_REESTRUTURAÇÃO_CJ_E_FC!AJ67</f>
      </c>
      <c r="BC78" s="2156" t="n">
        <v>0.0</v>
      </c>
      <c r="BD78" s="2156" t="n">
        <v>0.0</v>
      </c>
      <c r="BE78" s="2065">
        <f>AZ78+BC78-BD78</f>
      </c>
      <c r="BF78" s="2066">
        <f>BB78-BE78</f>
      </c>
      <c r="BG78" s="2064">
        <f>MOV_REESTRUTURAÇÃO_CJ_E_FC!AM67</f>
      </c>
      <c r="BH78" s="2156" t="n">
        <v>0.0</v>
      </c>
      <c r="BI78" s="2156" t="n">
        <v>0.0</v>
      </c>
      <c r="BJ78" s="2065">
        <f>BE78+BH78-BI78</f>
      </c>
      <c r="BK78" s="2066">
        <f>BG78-BJ78</f>
      </c>
      <c r="BL78" s="2157">
        <f>BG78</f>
      </c>
      <c r="BM78" s="2157">
        <f>BJ78</f>
      </c>
      <c r="BN78" s="2157">
        <f>BK78</f>
      </c>
      <c r="BO78" s="2158" t="n">
        <v>0.0</v>
      </c>
      <c r="BP78" s="2149">
        <f>BM78+BN78</f>
      </c>
      <c r="BQ78" s="2005"/>
    </row>
    <row r="79" hidden="true">
      <c r="A79" s="2071" t="s">
        <v>139</v>
      </c>
      <c r="B79" s="2072">
        <f>SUM(B67:B78)</f>
      </c>
      <c r="C79" s="2072">
        <f>SUM(C67:C78)</f>
      </c>
      <c r="D79" s="2072">
        <f>SUM(D67:D78)</f>
      </c>
      <c r="E79" s="2072">
        <f>SUM(E67:E78)</f>
      </c>
      <c r="F79" s="2072">
        <f>SUM(F67:F78)</f>
      </c>
      <c r="G79" s="2072">
        <f>SUM(G67:G78)</f>
      </c>
      <c r="H79" s="2072">
        <f>SUM(H67:H78)</f>
      </c>
      <c r="I79" s="2072">
        <f>SUM(I67:I78)</f>
      </c>
      <c r="J79" s="2072">
        <f>SUM(J67:J78)</f>
      </c>
      <c r="K79" s="2072">
        <f>SUM(K67:K78)</f>
      </c>
      <c r="L79" s="2072">
        <f>SUM(L67:L78)</f>
      </c>
      <c r="M79" s="2072">
        <f>SUM(M67:M78)</f>
      </c>
      <c r="N79" s="2072">
        <f>SUM(N67:N78)</f>
      </c>
      <c r="O79" s="2072">
        <f>SUM(O67:O78)</f>
      </c>
      <c r="P79" s="2072">
        <f>SUM(P67:P78)</f>
      </c>
      <c r="Q79" s="2072">
        <f>SUM(Q67:Q78)</f>
      </c>
      <c r="R79" s="2072">
        <f>SUM(R67:R78)</f>
      </c>
      <c r="S79" s="2072">
        <f>SUM(S67:S78)</f>
      </c>
      <c r="T79" s="2072">
        <f>SUM(T67:T78)</f>
      </c>
      <c r="U79" s="2072">
        <f>SUM(U67:U78)</f>
      </c>
      <c r="V79" s="2072">
        <f>SUM(V67:V78)</f>
      </c>
      <c r="W79" s="2072">
        <f>SUM(W67:W78)</f>
      </c>
      <c r="X79" s="2072">
        <f>SUM(X67:X78)</f>
      </c>
      <c r="Y79" s="2072">
        <f>SUM(Y67:Y78)</f>
      </c>
      <c r="Z79" s="2072">
        <f>SUM(Z67:Z78)</f>
      </c>
      <c r="AA79" s="2072">
        <f>SUM(AA67:AA78)</f>
      </c>
      <c r="AB79" s="2072">
        <f>SUM(AB67:AB78)</f>
      </c>
      <c r="AC79" s="2072">
        <f>SUM(AC67:AC78)</f>
      </c>
      <c r="AD79" s="2072">
        <f>SUM(AD67:AD78)</f>
      </c>
      <c r="AE79" s="2072">
        <f>SUM(AE67:AE78)</f>
      </c>
      <c r="AF79" s="2072">
        <f>SUM(AF67:AF78)</f>
      </c>
      <c r="AG79" s="2072">
        <f>SUM(AG67:AG78)</f>
      </c>
      <c r="AH79" s="2072">
        <f>SUM(AH67:AH78)</f>
      </c>
      <c r="AI79" s="2072">
        <f>SUM(AI67:AI78)</f>
      </c>
      <c r="AJ79" s="2072">
        <f>SUM(AJ67:AJ78)</f>
      </c>
      <c r="AK79" s="2072">
        <f>SUM(AK67:AK78)</f>
      </c>
      <c r="AL79" s="2072">
        <f>SUM(AL67:AL78)</f>
      </c>
      <c r="AM79" s="2072">
        <f>SUM(AM67:AM78)</f>
      </c>
      <c r="AN79" s="2072">
        <f>SUM(AN67:AN78)</f>
      </c>
      <c r="AO79" s="2072">
        <f>SUM(AO67:AO78)</f>
      </c>
      <c r="AP79" s="2072">
        <f>SUM(AP67:AP78)</f>
      </c>
      <c r="AQ79" s="2072">
        <f>SUM(AQ67:AQ78)</f>
      </c>
      <c r="AR79" s="2072">
        <f>SUM(AR67:AR78)</f>
      </c>
      <c r="AS79" s="2072">
        <f>SUM(AS67:AS78)</f>
      </c>
      <c r="AT79" s="2072">
        <f>SUM(AT67:AT78)</f>
      </c>
      <c r="AU79" s="2072">
        <f>SUM(AU67:AU78)</f>
      </c>
      <c r="AV79" s="2072">
        <f>SUM(AV67:AV78)</f>
      </c>
      <c r="AW79" s="2072">
        <f>SUM(AW67:AW78)</f>
      </c>
      <c r="AX79" s="2072">
        <f>SUM(AX67:AX78)</f>
      </c>
      <c r="AY79" s="2072">
        <f>SUM(AY67:AY78)</f>
      </c>
      <c r="AZ79" s="2072">
        <f>SUM(AZ67:AZ78)</f>
      </c>
      <c r="BA79" s="2072">
        <f>SUM(BA67:BA78)</f>
      </c>
      <c r="BB79" s="2072">
        <f>SUM(BB67:BB78)</f>
      </c>
      <c r="BC79" s="2072">
        <f>SUM(BC67:BC78)</f>
      </c>
      <c r="BD79" s="2072">
        <f>SUM(BD67:BD78)</f>
      </c>
      <c r="BE79" s="2072">
        <f>SUM(BE67:BE78)</f>
      </c>
      <c r="BF79" s="2072">
        <f>SUM(BF67:BF78)</f>
      </c>
      <c r="BG79" s="2072">
        <f>SUM(BG67:BG78)</f>
      </c>
      <c r="BH79" s="2072">
        <f>SUM(BH67:BH78)</f>
      </c>
      <c r="BI79" s="2072">
        <f>SUM(BI67:BI78)</f>
      </c>
      <c r="BJ79" s="2072">
        <f>SUM(BJ67:BJ78)</f>
      </c>
      <c r="BK79" s="2072">
        <f>SUM(BK67:BK78)</f>
      </c>
      <c r="BL79" s="2072">
        <f>SUM(BL67:BL78)</f>
      </c>
      <c r="BM79" s="2072">
        <f>SUM(BM67:BM78)</f>
      </c>
      <c r="BN79" s="2072">
        <f>SUM(BN67:BN78)</f>
      </c>
      <c r="BO79" s="2072">
        <f>SUM(BO67:BO78)</f>
      </c>
      <c r="BP79" s="2073">
        <f>SUM(BP67:BP78)</f>
      </c>
      <c r="BQ79" s="2005"/>
    </row>
    <row r="80" hidden="true">
      <c r="A80" s="2074" t="s">
        <v>144</v>
      </c>
      <c r="B80" s="2075"/>
      <c r="C80" s="2075"/>
      <c r="D80" s="2075"/>
      <c r="E80" s="2075"/>
      <c r="F80" s="2075"/>
      <c r="G80" s="2075"/>
      <c r="H80" s="2075"/>
      <c r="I80" s="2075"/>
      <c r="J80" s="2075"/>
      <c r="K80" s="2075"/>
      <c r="L80" s="2075"/>
      <c r="M80" s="2075"/>
      <c r="N80" s="2075"/>
      <c r="O80" s="2075"/>
      <c r="P80" s="2075"/>
      <c r="Q80" s="2075"/>
      <c r="R80" s="2075"/>
      <c r="S80" s="2075"/>
      <c r="T80" s="2075"/>
      <c r="U80" s="2075"/>
      <c r="V80" s="2075"/>
      <c r="W80" s="2075"/>
      <c r="X80" s="2075"/>
      <c r="Y80" s="2075"/>
      <c r="Z80" s="2075"/>
      <c r="AA80" s="2075"/>
      <c r="AB80" s="2075"/>
      <c r="AC80" s="2075"/>
      <c r="AD80" s="2075"/>
      <c r="AE80" s="2075"/>
      <c r="AF80" s="2075"/>
      <c r="AG80" s="2075"/>
      <c r="AH80" s="2075"/>
      <c r="AI80" s="2075"/>
      <c r="AJ80" s="2075"/>
      <c r="AK80" s="2075"/>
      <c r="AL80" s="2075"/>
      <c r="AM80" s="2075"/>
      <c r="AN80" s="2075"/>
      <c r="AO80" s="2075"/>
      <c r="AP80" s="2075"/>
      <c r="AQ80" s="2075"/>
      <c r="AR80" s="2075"/>
      <c r="AS80" s="2075"/>
      <c r="AT80" s="2075"/>
      <c r="AU80" s="2075"/>
      <c r="AV80" s="2075"/>
      <c r="AW80" s="2075"/>
      <c r="AX80" s="2075"/>
      <c r="AY80" s="2075"/>
      <c r="AZ80" s="2075"/>
      <c r="BA80" s="2075"/>
      <c r="BB80" s="2075"/>
      <c r="BC80" s="2075"/>
      <c r="BD80" s="2075"/>
      <c r="BE80" s="2075"/>
      <c r="BF80" s="2075"/>
      <c r="BG80" s="2075"/>
      <c r="BH80" s="2075"/>
      <c r="BI80" s="2075"/>
      <c r="BJ80" s="2075"/>
      <c r="BK80" s="2075"/>
      <c r="BL80" s="2076"/>
      <c r="BM80" s="2076"/>
      <c r="BN80" s="2076"/>
      <c r="BO80" s="2077"/>
      <c r="BP80" s="2078"/>
      <c r="BQ80" s="2005"/>
    </row>
    <row r="81" hidden="true">
      <c r="A81" s="2079" t="s">
        <v>126</v>
      </c>
      <c r="B81" s="1996" t="n">
        <v>0.0</v>
      </c>
      <c r="C81" s="1996" t="n">
        <v>0.0</v>
      </c>
      <c r="D81" s="1997">
        <f>B81</f>
      </c>
      <c r="E81" s="1998">
        <f>MOV_PROVIMENTO_E_VACANCIA!D187+MOV_REDISTRIBUIÇÃO!H209</f>
      </c>
      <c r="F81" s="1998">
        <f>MOV_PROVIMENTO_E_VACANCIA!F187+MOV_REDISTRIBUIÇÃO!J209</f>
      </c>
      <c r="G81" s="1999">
        <f>C81+E81-F81</f>
      </c>
      <c r="H81" s="2000">
        <f>D81-G81</f>
      </c>
      <c r="I81" s="1997">
        <f>D81</f>
      </c>
      <c r="J81" s="1998">
        <f>MOV_PROVIMENTO_E_VACANCIA!H187+MOV_REDISTRIBUIÇÃO!L209</f>
      </c>
      <c r="K81" s="1998">
        <f>MOV_PROVIMENTO_E_VACANCIA!J187+MOV_REDISTRIBUIÇÃO!N209</f>
      </c>
      <c r="L81" s="1999">
        <f>G81+J81-K81</f>
      </c>
      <c r="M81" s="2000">
        <f>I81-L81</f>
      </c>
      <c r="N81" s="1997">
        <f>I81</f>
      </c>
      <c r="O81" s="1998">
        <f>MOV_PROVIMENTO_E_VACANCIA!L187+MOV_REDISTRIBUIÇÃO!P209</f>
      </c>
      <c r="P81" s="1998">
        <f>MOV_PROVIMENTO_E_VACANCIA!N187+MOV_REDISTRIBUIÇÃO!R209</f>
      </c>
      <c r="Q81" s="1999">
        <f>L81+O81-P81</f>
      </c>
      <c r="R81" s="2000">
        <f>N81-Q81</f>
      </c>
      <c r="S81" s="1997">
        <f>N81</f>
      </c>
      <c r="T81" s="1998">
        <f>MOV_PROVIMENTO_E_VACANCIA!P187+MOV_REDISTRIBUIÇÃO!T209</f>
      </c>
      <c r="U81" s="1998">
        <f>MOV_PROVIMENTO_E_VACANCIA!R187+MOV_REDISTRIBUIÇÃO!V209</f>
      </c>
      <c r="V81" s="1999">
        <f>Q81+T81-U81</f>
      </c>
      <c r="W81" s="2000">
        <f>S81-V81</f>
      </c>
      <c r="X81" s="1997">
        <f>S81</f>
      </c>
      <c r="Y81" s="1998">
        <f>MOV_PROVIMENTO_E_VACANCIA!T187+MOV_REDISTRIBUIÇÃO!X209</f>
      </c>
      <c r="Z81" s="1998">
        <f>MOV_PROVIMENTO_E_VACANCIA!V187+MOV_REDISTRIBUIÇÃO!Z209</f>
      </c>
      <c r="AA81" s="1999">
        <f>V81+Y81-Z81</f>
      </c>
      <c r="AB81" s="2000">
        <f>X81-AA81</f>
      </c>
      <c r="AC81" s="1997">
        <f>X81</f>
      </c>
      <c r="AD81" s="1998">
        <f>MOV_PROVIMENTO_E_VACANCIA!X187+MOV_REDISTRIBUIÇÃO!AB209</f>
      </c>
      <c r="AE81" s="1998">
        <f>MOV_PROVIMENTO_E_VACANCIA!Z187+MOV_REDISTRIBUIÇÃO!AD209</f>
      </c>
      <c r="AF81" s="1999">
        <f>AA81+AD81-AE81</f>
      </c>
      <c r="AG81" s="2000">
        <f>AC81-AF81</f>
      </c>
      <c r="AH81" s="1997">
        <f>AC81</f>
      </c>
      <c r="AI81" s="1998">
        <f>MOV_PROVIMENTO_E_VACANCIA!AB187+MOV_REDISTRIBUIÇÃO!AF209</f>
      </c>
      <c r="AJ81" s="1998">
        <f>MOV_PROVIMENTO_E_VACANCIA!AD187+MOV_REDISTRIBUIÇÃO!AH209</f>
      </c>
      <c r="AK81" s="1999">
        <f>AF81+AI81-AJ81</f>
      </c>
      <c r="AL81" s="2000">
        <f>AH81-AK81</f>
      </c>
      <c r="AM81" s="1997">
        <f>AH81</f>
      </c>
      <c r="AN81" s="1998">
        <f>MOV_PROVIMENTO_E_VACANCIA!AF187+MOV_REDISTRIBUIÇÃO!AJ209</f>
      </c>
      <c r="AO81" s="1998">
        <f>MOV_PROVIMENTO_E_VACANCIA!AH187+MOV_REDISTRIBUIÇÃO!AL209</f>
      </c>
      <c r="AP81" s="1999">
        <f>AK81+AN81-AO81</f>
      </c>
      <c r="AQ81" s="2000">
        <f>AM81-AP81</f>
      </c>
      <c r="AR81" s="1997">
        <f>AM81</f>
      </c>
      <c r="AS81" s="1998">
        <f>MOV_PROVIMENTO_E_VACANCIA!AJ187+MOV_REDISTRIBUIÇÃO!AN209</f>
      </c>
      <c r="AT81" s="1998">
        <f>MOV_PROVIMENTO_E_VACANCIA!AL187+MOV_REDISTRIBUIÇÃO!AP209</f>
      </c>
      <c r="AU81" s="1999">
        <f>AP81+AS81-AT81</f>
      </c>
      <c r="AV81" s="2000">
        <f>AR81-AU81</f>
      </c>
      <c r="AW81" s="1997">
        <f>AR81</f>
      </c>
      <c r="AX81" s="1998">
        <f>MOV_PROVIMENTO_E_VACANCIA!AN187+MOV_REDISTRIBUIÇÃO!AR209</f>
      </c>
      <c r="AY81" s="1998">
        <f>MOV_PROVIMENTO_E_VACANCIA!AP187+MOV_REDISTRIBUIÇÃO!AT209</f>
      </c>
      <c r="AZ81" s="1999">
        <f>AU81+AX81-AY81</f>
      </c>
      <c r="BA81" s="2000">
        <f>AW81-AZ81</f>
      </c>
      <c r="BB81" s="1997">
        <f>AW81</f>
      </c>
      <c r="BC81" s="1998">
        <f>MOV_PROVIMENTO_E_VACANCIA!AR187+MOV_REDISTRIBUIÇÃO!AV209</f>
      </c>
      <c r="BD81" s="1998">
        <f>MOV_PROVIMENTO_E_VACANCIA!AT187+MOV_REDISTRIBUIÇÃO!AX209</f>
      </c>
      <c r="BE81" s="1999">
        <f>AZ81+BC81-BD81</f>
      </c>
      <c r="BF81" s="2000">
        <f>BB81-BE81</f>
      </c>
      <c r="BG81" s="1997">
        <f>BB81</f>
      </c>
      <c r="BH81" s="1998">
        <f>MOV_PROVIMENTO_E_VACANCIA!AV187+MOV_REDISTRIBUIÇÃO!AZ209</f>
      </c>
      <c r="BI81" s="1998">
        <f>MOV_PROVIMENTO_E_VACANCIA!AX187+MOV_REDISTRIBUIÇÃO!BB209</f>
      </c>
      <c r="BJ81" s="1999">
        <f>BE81+BH81-BI81</f>
      </c>
      <c r="BK81" s="2000">
        <f>BG81-BJ81</f>
      </c>
      <c r="BL81" s="2150">
        <f>BG81</f>
      </c>
      <c r="BM81" s="2150">
        <f>BJ81</f>
      </c>
      <c r="BN81" s="2150">
        <f>BK81</f>
      </c>
      <c r="BO81" s="2151" t="n">
        <v>0.0</v>
      </c>
      <c r="BP81" s="2115">
        <f>BM81+BN81</f>
      </c>
      <c r="BQ81" s="2005"/>
    </row>
    <row r="82" hidden="true">
      <c r="A82" s="2015" t="s">
        <v>127</v>
      </c>
      <c r="B82" s="2016" t="n">
        <v>0.0</v>
      </c>
      <c r="C82" s="2016" t="n">
        <v>0.0</v>
      </c>
      <c r="D82" s="2017">
        <f>B82</f>
      </c>
      <c r="E82" s="2018">
        <f>MOV_PROVIMENTO_E_VACANCIA!D201+MOV_REDISTRIBUIÇÃO!H225</f>
      </c>
      <c r="F82" s="2018">
        <f>MOV_PROVIMENTO_E_VACANCIA!F201+MOV_REDISTRIBUIÇÃO!J225</f>
      </c>
      <c r="G82" s="2019">
        <f>C82+E82-F82</f>
      </c>
      <c r="H82" s="2020">
        <f>D82-G82</f>
      </c>
      <c r="I82" s="2017">
        <f>D82</f>
      </c>
      <c r="J82" s="2018">
        <f>MOV_PROVIMENTO_E_VACANCIA!H201+MOV_REDISTRIBUIÇÃO!L225</f>
      </c>
      <c r="K82" s="2018">
        <f>MOV_PROVIMENTO_E_VACANCIA!J201+MOV_REDISTRIBUIÇÃO!N225</f>
      </c>
      <c r="L82" s="2019">
        <f>G82+J82-K82</f>
      </c>
      <c r="M82" s="2020">
        <f>I82-L82</f>
      </c>
      <c r="N82" s="2017">
        <f>I82</f>
      </c>
      <c r="O82" s="2018">
        <f>MOV_PROVIMENTO_E_VACANCIA!L201+MOV_REDISTRIBUIÇÃO!P225</f>
      </c>
      <c r="P82" s="2018">
        <f>MOV_PROVIMENTO_E_VACANCIA!N201+MOV_REDISTRIBUIÇÃO!R225</f>
      </c>
      <c r="Q82" s="2019">
        <f>L82+O82-P82</f>
      </c>
      <c r="R82" s="2020">
        <f>N82-Q82</f>
      </c>
      <c r="S82" s="2017">
        <f>N82</f>
      </c>
      <c r="T82" s="2018">
        <f>MOV_PROVIMENTO_E_VACANCIA!P201+MOV_REDISTRIBUIÇÃO!T225</f>
      </c>
      <c r="U82" s="2018">
        <f>MOV_PROVIMENTO_E_VACANCIA!R201+MOV_REDISTRIBUIÇÃO!V225</f>
      </c>
      <c r="V82" s="2019">
        <f>Q82+T82-U82</f>
      </c>
      <c r="W82" s="2020">
        <f>S82-V82</f>
      </c>
      <c r="X82" s="2017">
        <f>S82</f>
      </c>
      <c r="Y82" s="2018">
        <f>MOV_PROVIMENTO_E_VACANCIA!T201+MOV_REDISTRIBUIÇÃO!X225</f>
      </c>
      <c r="Z82" s="2018">
        <f>MOV_PROVIMENTO_E_VACANCIA!V201+MOV_REDISTRIBUIÇÃO!Z225</f>
      </c>
      <c r="AA82" s="2019">
        <f>V82+Y82-Z82</f>
      </c>
      <c r="AB82" s="2020">
        <f>X82-AA82</f>
      </c>
      <c r="AC82" s="2017">
        <f>X82</f>
      </c>
      <c r="AD82" s="2018">
        <f>MOV_PROVIMENTO_E_VACANCIA!X201+MOV_REDISTRIBUIÇÃO!AB225</f>
      </c>
      <c r="AE82" s="2018">
        <f>MOV_PROVIMENTO_E_VACANCIA!Z201+MOV_REDISTRIBUIÇÃO!AD225</f>
      </c>
      <c r="AF82" s="2019">
        <f>AA82+AD82-AE82</f>
      </c>
      <c r="AG82" s="2020">
        <f>AC82-AF82</f>
      </c>
      <c r="AH82" s="2017">
        <f>AC82</f>
      </c>
      <c r="AI82" s="2018">
        <f>MOV_PROVIMENTO_E_VACANCIA!AB201+MOV_REDISTRIBUIÇÃO!AF225</f>
      </c>
      <c r="AJ82" s="2018">
        <f>MOV_PROVIMENTO_E_VACANCIA!AD201+MOV_REDISTRIBUIÇÃO!AH225</f>
      </c>
      <c r="AK82" s="2019">
        <f>AF82+AI82-AJ82</f>
      </c>
      <c r="AL82" s="2020">
        <f>AH82-AK82</f>
      </c>
      <c r="AM82" s="2017">
        <f>AH82</f>
      </c>
      <c r="AN82" s="2018">
        <f>MOV_PROVIMENTO_E_VACANCIA!AF201+MOV_REDISTRIBUIÇÃO!AJ225</f>
      </c>
      <c r="AO82" s="2018">
        <f>MOV_PROVIMENTO_E_VACANCIA!AH201+MOV_REDISTRIBUIÇÃO!AL225</f>
      </c>
      <c r="AP82" s="2019">
        <f>AK82+AN82-AO82</f>
      </c>
      <c r="AQ82" s="2020">
        <f>AM82-AP82</f>
      </c>
      <c r="AR82" s="2017">
        <f>AM82</f>
      </c>
      <c r="AS82" s="2018">
        <f>MOV_PROVIMENTO_E_VACANCIA!AJ201+MOV_REDISTRIBUIÇÃO!AN225</f>
      </c>
      <c r="AT82" s="2018">
        <f>MOV_PROVIMENTO_E_VACANCIA!AL201+MOV_REDISTRIBUIÇÃO!AP225</f>
      </c>
      <c r="AU82" s="2019">
        <f>AP82+AS82-AT82</f>
      </c>
      <c r="AV82" s="2020">
        <f>AR82-AU82</f>
      </c>
      <c r="AW82" s="2017">
        <f>AR82</f>
      </c>
      <c r="AX82" s="2018">
        <f>MOV_PROVIMENTO_E_VACANCIA!AN201+MOV_REDISTRIBUIÇÃO!AR225</f>
      </c>
      <c r="AY82" s="2018">
        <f>MOV_PROVIMENTO_E_VACANCIA!AP201+MOV_REDISTRIBUIÇÃO!AT225</f>
      </c>
      <c r="AZ82" s="2019">
        <f>AU82+AX82-AY82</f>
      </c>
      <c r="BA82" s="2020">
        <f>AW82-AZ82</f>
      </c>
      <c r="BB82" s="2017">
        <f>AW82</f>
      </c>
      <c r="BC82" s="2018">
        <f>MOV_PROVIMENTO_E_VACANCIA!AR201+MOV_REDISTRIBUIÇÃO!AV225</f>
      </c>
      <c r="BD82" s="2018">
        <f>MOV_PROVIMENTO_E_VACANCIA!AT201+MOV_REDISTRIBUIÇÃO!AX225</f>
      </c>
      <c r="BE82" s="2019">
        <f>AZ82+BC82-BD82</f>
      </c>
      <c r="BF82" s="2020">
        <f>BB82-BE82</f>
      </c>
      <c r="BG82" s="2017">
        <f>BB82</f>
      </c>
      <c r="BH82" s="2018">
        <f>MOV_PROVIMENTO_E_VACANCIA!AV201+MOV_REDISTRIBUIÇÃO!AZ225</f>
      </c>
      <c r="BI82" s="2018">
        <f>MOV_PROVIMENTO_E_VACANCIA!AX201+MOV_REDISTRIBUIÇÃO!BB225</f>
      </c>
      <c r="BJ82" s="2019">
        <f>BE82+BH82-BI82</f>
      </c>
      <c r="BK82" s="2020">
        <f>BG82-BJ82</f>
      </c>
      <c r="BL82" s="2152">
        <f>BG82</f>
      </c>
      <c r="BM82" s="2152">
        <f>BJ82</f>
      </c>
      <c r="BN82" s="2152">
        <f>BK82</f>
      </c>
      <c r="BO82" s="2153" t="n">
        <v>0.0</v>
      </c>
      <c r="BP82" s="2117">
        <f>BM82+BN82</f>
      </c>
      <c r="BQ82" s="2005"/>
    </row>
    <row r="83" hidden="true">
      <c r="A83" s="1995" t="s">
        <v>129</v>
      </c>
      <c r="B83" s="2118" t="n">
        <v>0.0</v>
      </c>
      <c r="C83" s="2118" t="n">
        <v>0.0</v>
      </c>
      <c r="D83" s="2025">
        <f>MOV_REESTRUTURAÇÃO_CJ_E_FC!F70</f>
      </c>
      <c r="E83" s="2026" t="n">
        <v>0.0</v>
      </c>
      <c r="F83" s="2026" t="n">
        <v>0.0</v>
      </c>
      <c r="G83" s="2027">
        <f>C83+E83-F83</f>
      </c>
      <c r="H83" s="2028">
        <f>D83-G83</f>
      </c>
      <c r="I83" s="2025">
        <f>MOV_REESTRUTURAÇÃO_CJ_E_FC!I70</f>
      </c>
      <c r="J83" s="2026" t="n">
        <v>0.0</v>
      </c>
      <c r="K83" s="2026" t="n">
        <v>0.0</v>
      </c>
      <c r="L83" s="2027">
        <f>G83+J83-K83</f>
      </c>
      <c r="M83" s="2028">
        <f>I83-L83</f>
      </c>
      <c r="N83" s="2025">
        <f>MOV_REESTRUTURAÇÃO_CJ_E_FC!L70</f>
      </c>
      <c r="O83" s="2026" t="n">
        <v>0.0</v>
      </c>
      <c r="P83" s="2026" t="n">
        <v>0.0</v>
      </c>
      <c r="Q83" s="2027">
        <f>L83+O83-P83</f>
      </c>
      <c r="R83" s="2028">
        <f>N83-Q83</f>
      </c>
      <c r="S83" s="2025">
        <f>MOV_REESTRUTURAÇÃO_CJ_E_FC!O70</f>
      </c>
      <c r="T83" s="2026" t="n">
        <v>0.0</v>
      </c>
      <c r="U83" s="2026" t="n">
        <v>0.0</v>
      </c>
      <c r="V83" s="2027">
        <f>Q83+T83-U83</f>
      </c>
      <c r="W83" s="2028">
        <f>S83-V83</f>
      </c>
      <c r="X83" s="2025">
        <f>MOV_REESTRUTURAÇÃO_CJ_E_FC!R70</f>
      </c>
      <c r="Y83" s="2026" t="n">
        <v>0.0</v>
      </c>
      <c r="Z83" s="2026" t="n">
        <v>0.0</v>
      </c>
      <c r="AA83" s="2027">
        <f>V83+Y83-Z83</f>
      </c>
      <c r="AB83" s="2028">
        <f>X83-AA83</f>
      </c>
      <c r="AC83" s="2025">
        <f>MOV_REESTRUTURAÇÃO_CJ_E_FC!U70</f>
      </c>
      <c r="AD83" s="2026" t="n">
        <v>0.0</v>
      </c>
      <c r="AE83" s="2026" t="n">
        <v>0.0</v>
      </c>
      <c r="AF83" s="2027">
        <f>AA83+AD83-AE83</f>
      </c>
      <c r="AG83" s="2028">
        <f>AC83-AF83</f>
      </c>
      <c r="AH83" s="2025">
        <f>MOV_REESTRUTURAÇÃO_CJ_E_FC!X70</f>
      </c>
      <c r="AI83" s="2026" t="n">
        <v>0.0</v>
      </c>
      <c r="AJ83" s="2026" t="n">
        <v>0.0</v>
      </c>
      <c r="AK83" s="2027">
        <f>AF83+AI83-AJ83</f>
      </c>
      <c r="AL83" s="2028">
        <f>AH83-AK83</f>
      </c>
      <c r="AM83" s="2025">
        <f>MOV_REESTRUTURAÇÃO_CJ_E_FC!AA70</f>
      </c>
      <c r="AN83" s="2026" t="n">
        <v>0.0</v>
      </c>
      <c r="AO83" s="2026" t="n">
        <v>0.0</v>
      </c>
      <c r="AP83" s="2027">
        <f>AK83+AN83-AO83</f>
      </c>
      <c r="AQ83" s="2028">
        <f>AM83-AP83</f>
      </c>
      <c r="AR83" s="2025">
        <f>MOV_REESTRUTURAÇÃO_CJ_E_FC!AD70</f>
      </c>
      <c r="AS83" s="2026" t="n">
        <v>0.0</v>
      </c>
      <c r="AT83" s="2026" t="n">
        <v>0.0</v>
      </c>
      <c r="AU83" s="2027">
        <f>AP83+AS83-AT83</f>
      </c>
      <c r="AV83" s="2028">
        <f>AR83-AU83</f>
      </c>
      <c r="AW83" s="2025">
        <f>MOV_REESTRUTURAÇÃO_CJ_E_FC!AG70</f>
      </c>
      <c r="AX83" s="2026" t="n">
        <v>0.0</v>
      </c>
      <c r="AY83" s="2026" t="n">
        <v>0.0</v>
      </c>
      <c r="AZ83" s="2027">
        <f>AU83+AX83-AY83</f>
      </c>
      <c r="BA83" s="2028">
        <f>AW83-AZ83</f>
      </c>
      <c r="BB83" s="2025">
        <f>MOV_REESTRUTURAÇÃO_CJ_E_FC!AJ70</f>
      </c>
      <c r="BC83" s="2026" t="n">
        <v>0.0</v>
      </c>
      <c r="BD83" s="2026" t="n">
        <v>0.0</v>
      </c>
      <c r="BE83" s="2027">
        <f>AZ83+BC83-BD83</f>
      </c>
      <c r="BF83" s="2028">
        <f>BB83-BE83</f>
      </c>
      <c r="BG83" s="2025">
        <f>MOV_REESTRUTURAÇÃO_CJ_E_FC!AM70</f>
      </c>
      <c r="BH83" s="2026" t="n">
        <v>0.0</v>
      </c>
      <c r="BI83" s="2026" t="n">
        <v>0.0</v>
      </c>
      <c r="BJ83" s="2027">
        <f>BE83+BH83-BI83</f>
      </c>
      <c r="BK83" s="2028">
        <f>BG83-BJ83</f>
      </c>
      <c r="BL83" s="2150">
        <f>BG83</f>
      </c>
      <c r="BM83" s="2150">
        <f>BJ83</f>
      </c>
      <c r="BN83" s="2150">
        <f>BK83</f>
      </c>
      <c r="BO83" s="2151" t="n">
        <v>0.0</v>
      </c>
      <c r="BP83" s="2115">
        <f>BM83+BN83</f>
      </c>
      <c r="BQ83" s="2005"/>
    </row>
    <row r="84" hidden="true">
      <c r="A84" s="2006" t="s">
        <v>130</v>
      </c>
      <c r="B84" s="2007" t="n">
        <v>0.0</v>
      </c>
      <c r="C84" s="2007" t="n">
        <v>0.0</v>
      </c>
      <c r="D84" s="2008">
        <f>MOV_REESTRUTURAÇÃO_CJ_E_FC!F71</f>
      </c>
      <c r="E84" s="2154" t="n">
        <v>0.0</v>
      </c>
      <c r="F84" s="2154" t="n">
        <v>0.0</v>
      </c>
      <c r="G84" s="2010">
        <f>C84+E84-F84</f>
      </c>
      <c r="H84" s="2011">
        <f>D84-G84</f>
      </c>
      <c r="I84" s="2008">
        <f>MOV_REESTRUTURAÇÃO_CJ_E_FC!I71</f>
      </c>
      <c r="J84" s="2154" t="n">
        <v>0.0</v>
      </c>
      <c r="K84" s="2154" t="n">
        <v>0.0</v>
      </c>
      <c r="L84" s="2010">
        <f>G84+J84-K84</f>
      </c>
      <c r="M84" s="2011">
        <f>I84-L84</f>
      </c>
      <c r="N84" s="2008">
        <f>MOV_REESTRUTURAÇÃO_CJ_E_FC!L71</f>
      </c>
      <c r="O84" s="2154" t="n">
        <v>0.0</v>
      </c>
      <c r="P84" s="2154" t="n">
        <v>0.0</v>
      </c>
      <c r="Q84" s="2010">
        <f>L84+O84-P84</f>
      </c>
      <c r="R84" s="2011">
        <f>N84-Q84</f>
      </c>
      <c r="S84" s="2008">
        <f>MOV_REESTRUTURAÇÃO_CJ_E_FC!O71</f>
      </c>
      <c r="T84" s="2154" t="n">
        <v>0.0</v>
      </c>
      <c r="U84" s="2154" t="n">
        <v>0.0</v>
      </c>
      <c r="V84" s="2010">
        <f>Q84+T84-U84</f>
      </c>
      <c r="W84" s="2011">
        <f>S84-V84</f>
      </c>
      <c r="X84" s="2008">
        <f>MOV_REESTRUTURAÇÃO_CJ_E_FC!R71</f>
      </c>
      <c r="Y84" s="2154" t="n">
        <v>0.0</v>
      </c>
      <c r="Z84" s="2154" t="n">
        <v>0.0</v>
      </c>
      <c r="AA84" s="2010">
        <f>V84+Y84-Z84</f>
      </c>
      <c r="AB84" s="2011">
        <f>X84-AA84</f>
      </c>
      <c r="AC84" s="2008">
        <f>MOV_REESTRUTURAÇÃO_CJ_E_FC!U71</f>
      </c>
      <c r="AD84" s="2154" t="n">
        <v>0.0</v>
      </c>
      <c r="AE84" s="2154" t="n">
        <v>0.0</v>
      </c>
      <c r="AF84" s="2010">
        <f>AA84+AD84-AE84</f>
      </c>
      <c r="AG84" s="2011">
        <f>AC84-AF84</f>
      </c>
      <c r="AH84" s="2008">
        <f>MOV_REESTRUTURAÇÃO_CJ_E_FC!X71</f>
      </c>
      <c r="AI84" s="2154" t="n">
        <v>0.0</v>
      </c>
      <c r="AJ84" s="2154" t="n">
        <v>0.0</v>
      </c>
      <c r="AK84" s="2010">
        <f>AF84+AI84-AJ84</f>
      </c>
      <c r="AL84" s="2011">
        <f>AH84-AK84</f>
      </c>
      <c r="AM84" s="2008">
        <f>MOV_REESTRUTURAÇÃO_CJ_E_FC!AA71</f>
      </c>
      <c r="AN84" s="2154" t="n">
        <v>0.0</v>
      </c>
      <c r="AO84" s="2154" t="n">
        <v>0.0</v>
      </c>
      <c r="AP84" s="2010">
        <f>AK84+AN84-AO84</f>
      </c>
      <c r="AQ84" s="2011">
        <f>AM84-AP84</f>
      </c>
      <c r="AR84" s="2008">
        <f>MOV_REESTRUTURAÇÃO_CJ_E_FC!AD71</f>
      </c>
      <c r="AS84" s="2154" t="n">
        <v>0.0</v>
      </c>
      <c r="AT84" s="2154" t="n">
        <v>0.0</v>
      </c>
      <c r="AU84" s="2010">
        <f>AP84+AS84-AT84</f>
      </c>
      <c r="AV84" s="2011">
        <f>AR84-AU84</f>
      </c>
      <c r="AW84" s="2008">
        <f>MOV_REESTRUTURAÇÃO_CJ_E_FC!AG71</f>
      </c>
      <c r="AX84" s="2154" t="n">
        <v>0.0</v>
      </c>
      <c r="AY84" s="2154" t="n">
        <v>0.0</v>
      </c>
      <c r="AZ84" s="2010">
        <f>AU84+AX84-AY84</f>
      </c>
      <c r="BA84" s="2011">
        <f>AW84-AZ84</f>
      </c>
      <c r="BB84" s="2008">
        <f>MOV_REESTRUTURAÇÃO_CJ_E_FC!AJ71</f>
      </c>
      <c r="BC84" s="2154" t="n">
        <v>0.0</v>
      </c>
      <c r="BD84" s="2154" t="n">
        <v>0.0</v>
      </c>
      <c r="BE84" s="2010">
        <f>AZ84+BC84-BD84</f>
      </c>
      <c r="BF84" s="2011">
        <f>BB84-BE84</f>
      </c>
      <c r="BG84" s="2008">
        <f>MOV_REESTRUTURAÇÃO_CJ_E_FC!AM71</f>
      </c>
      <c r="BH84" s="2154" t="n">
        <v>0.0</v>
      </c>
      <c r="BI84" s="2154" t="n">
        <v>0.0</v>
      </c>
      <c r="BJ84" s="2010">
        <f>BE84+BH84-BI84</f>
      </c>
      <c r="BK84" s="2011">
        <f>BG84-BJ84</f>
      </c>
      <c r="BL84" s="2155">
        <f>BG84</f>
      </c>
      <c r="BM84" s="2155">
        <f>BJ84</f>
      </c>
      <c r="BN84" s="2155">
        <f>BK84</f>
      </c>
      <c r="BO84" s="2151" t="n">
        <v>0.0</v>
      </c>
      <c r="BP84" s="2081">
        <f>BM84+BN84</f>
      </c>
      <c r="BQ84" s="2005"/>
    </row>
    <row r="85" hidden="true">
      <c r="A85" s="2006" t="s">
        <v>131</v>
      </c>
      <c r="B85" s="2007" t="n">
        <v>0.0</v>
      </c>
      <c r="C85" s="2007" t="n">
        <v>0.0</v>
      </c>
      <c r="D85" s="2008">
        <f>MOV_REESTRUTURAÇÃO_CJ_E_FC!F72</f>
      </c>
      <c r="E85" s="2154" t="n">
        <v>0.0</v>
      </c>
      <c r="F85" s="2154" t="n">
        <v>0.0</v>
      </c>
      <c r="G85" s="2010">
        <f>C85+E85-F85</f>
      </c>
      <c r="H85" s="2011">
        <f>D85-G85</f>
      </c>
      <c r="I85" s="2008">
        <f>MOV_REESTRUTURAÇÃO_CJ_E_FC!I72</f>
      </c>
      <c r="J85" s="2154" t="n">
        <v>0.0</v>
      </c>
      <c r="K85" s="2154" t="n">
        <v>0.0</v>
      </c>
      <c r="L85" s="2010">
        <f>G85+J85-K85</f>
      </c>
      <c r="M85" s="2011">
        <f>I85-L85</f>
      </c>
      <c r="N85" s="2008">
        <f>MOV_REESTRUTURAÇÃO_CJ_E_FC!L72</f>
      </c>
      <c r="O85" s="2154" t="n">
        <v>0.0</v>
      </c>
      <c r="P85" s="2154" t="n">
        <v>0.0</v>
      </c>
      <c r="Q85" s="2010">
        <f>L85+O85-P85</f>
      </c>
      <c r="R85" s="2011">
        <f>N85-Q85</f>
      </c>
      <c r="S85" s="2008">
        <f>MOV_REESTRUTURAÇÃO_CJ_E_FC!O72</f>
      </c>
      <c r="T85" s="2154" t="n">
        <v>0.0</v>
      </c>
      <c r="U85" s="2154" t="n">
        <v>0.0</v>
      </c>
      <c r="V85" s="2010">
        <f>Q85+T85-U85</f>
      </c>
      <c r="W85" s="2011">
        <f>S85-V85</f>
      </c>
      <c r="X85" s="2008">
        <f>MOV_REESTRUTURAÇÃO_CJ_E_FC!R72</f>
      </c>
      <c r="Y85" s="2154" t="n">
        <v>0.0</v>
      </c>
      <c r="Z85" s="2154" t="n">
        <v>0.0</v>
      </c>
      <c r="AA85" s="2010">
        <f>V85+Y85-Z85</f>
      </c>
      <c r="AB85" s="2011">
        <f>X85-AA85</f>
      </c>
      <c r="AC85" s="2008">
        <f>MOV_REESTRUTURAÇÃO_CJ_E_FC!U72</f>
      </c>
      <c r="AD85" s="2154" t="n">
        <v>0.0</v>
      </c>
      <c r="AE85" s="2154" t="n">
        <v>0.0</v>
      </c>
      <c r="AF85" s="2010">
        <f>AA85+AD85-AE85</f>
      </c>
      <c r="AG85" s="2011">
        <f>AC85-AF85</f>
      </c>
      <c r="AH85" s="2008">
        <f>MOV_REESTRUTURAÇÃO_CJ_E_FC!X72</f>
      </c>
      <c r="AI85" s="2154" t="n">
        <v>0.0</v>
      </c>
      <c r="AJ85" s="2154" t="n">
        <v>0.0</v>
      </c>
      <c r="AK85" s="2010">
        <f>AF85+AI85-AJ85</f>
      </c>
      <c r="AL85" s="2011">
        <f>AH85-AK85</f>
      </c>
      <c r="AM85" s="2008">
        <f>MOV_REESTRUTURAÇÃO_CJ_E_FC!AA72</f>
      </c>
      <c r="AN85" s="2154" t="n">
        <v>0.0</v>
      </c>
      <c r="AO85" s="2154" t="n">
        <v>0.0</v>
      </c>
      <c r="AP85" s="2010">
        <f>AK85+AN85-AO85</f>
      </c>
      <c r="AQ85" s="2011">
        <f>AM85-AP85</f>
      </c>
      <c r="AR85" s="2008">
        <f>MOV_REESTRUTURAÇÃO_CJ_E_FC!AD72</f>
      </c>
      <c r="AS85" s="2154" t="n">
        <v>0.0</v>
      </c>
      <c r="AT85" s="2154" t="n">
        <v>0.0</v>
      </c>
      <c r="AU85" s="2010">
        <f>AP85+AS85-AT85</f>
      </c>
      <c r="AV85" s="2011">
        <f>AR85-AU85</f>
      </c>
      <c r="AW85" s="2008">
        <f>MOV_REESTRUTURAÇÃO_CJ_E_FC!AG72</f>
      </c>
      <c r="AX85" s="2154" t="n">
        <v>0.0</v>
      </c>
      <c r="AY85" s="2154" t="n">
        <v>0.0</v>
      </c>
      <c r="AZ85" s="2010">
        <f>AU85+AX85-AY85</f>
      </c>
      <c r="BA85" s="2011">
        <f>AW85-AZ85</f>
      </c>
      <c r="BB85" s="2008">
        <f>MOV_REESTRUTURAÇÃO_CJ_E_FC!AJ72</f>
      </c>
      <c r="BC85" s="2154" t="n">
        <v>0.0</v>
      </c>
      <c r="BD85" s="2154" t="n">
        <v>0.0</v>
      </c>
      <c r="BE85" s="2010">
        <f>AZ85+BC85-BD85</f>
      </c>
      <c r="BF85" s="2011">
        <f>BB85-BE85</f>
      </c>
      <c r="BG85" s="2008">
        <f>MOV_REESTRUTURAÇÃO_CJ_E_FC!AM72</f>
      </c>
      <c r="BH85" s="2154" t="n">
        <v>0.0</v>
      </c>
      <c r="BI85" s="2154" t="n">
        <v>0.0</v>
      </c>
      <c r="BJ85" s="2010">
        <f>BE85+BH85-BI85</f>
      </c>
      <c r="BK85" s="2011">
        <f>BG85-BJ85</f>
      </c>
      <c r="BL85" s="2155">
        <f>BG85</f>
      </c>
      <c r="BM85" s="2155">
        <f>BJ85</f>
      </c>
      <c r="BN85" s="2155">
        <f>BK85</f>
      </c>
      <c r="BO85" s="2151" t="n">
        <v>0.0</v>
      </c>
      <c r="BP85" s="2081">
        <f>BM85+BN85</f>
      </c>
      <c r="BQ85" s="2005"/>
    </row>
    <row r="86" hidden="true">
      <c r="A86" s="2006" t="s">
        <v>132</v>
      </c>
      <c r="B86" s="2007" t="n">
        <v>0.0</v>
      </c>
      <c r="C86" s="2007" t="n">
        <v>0.0</v>
      </c>
      <c r="D86" s="2008">
        <f>MOV_REESTRUTURAÇÃO_CJ_E_FC!F73</f>
      </c>
      <c r="E86" s="2154" t="n">
        <v>0.0</v>
      </c>
      <c r="F86" s="2154" t="n">
        <v>0.0</v>
      </c>
      <c r="G86" s="2010">
        <f>C86+E86-F86</f>
      </c>
      <c r="H86" s="2011">
        <f>D86-G86</f>
      </c>
      <c r="I86" s="2008">
        <f>MOV_REESTRUTURAÇÃO_CJ_E_FC!I73</f>
      </c>
      <c r="J86" s="2154" t="n">
        <v>0.0</v>
      </c>
      <c r="K86" s="2154" t="n">
        <v>0.0</v>
      </c>
      <c r="L86" s="2010">
        <f>G86+J86-K86</f>
      </c>
      <c r="M86" s="2011">
        <f>I86-L86</f>
      </c>
      <c r="N86" s="2008">
        <f>MOV_REESTRUTURAÇÃO_CJ_E_FC!L73</f>
      </c>
      <c r="O86" s="2154" t="n">
        <v>0.0</v>
      </c>
      <c r="P86" s="2154" t="n">
        <v>0.0</v>
      </c>
      <c r="Q86" s="2010">
        <f>L86+O86-P86</f>
      </c>
      <c r="R86" s="2011">
        <f>N86-Q86</f>
      </c>
      <c r="S86" s="2008">
        <f>MOV_REESTRUTURAÇÃO_CJ_E_FC!O73</f>
      </c>
      <c r="T86" s="2154" t="n">
        <v>0.0</v>
      </c>
      <c r="U86" s="2154" t="n">
        <v>0.0</v>
      </c>
      <c r="V86" s="2010">
        <f>Q86+T86-U86</f>
      </c>
      <c r="W86" s="2011">
        <f>S86-V86</f>
      </c>
      <c r="X86" s="2008">
        <f>MOV_REESTRUTURAÇÃO_CJ_E_FC!R73</f>
      </c>
      <c r="Y86" s="2154" t="n">
        <v>0.0</v>
      </c>
      <c r="Z86" s="2154" t="n">
        <v>0.0</v>
      </c>
      <c r="AA86" s="2010">
        <f>V86+Y86-Z86</f>
      </c>
      <c r="AB86" s="2011">
        <f>X86-AA86</f>
      </c>
      <c r="AC86" s="2008">
        <f>MOV_REESTRUTURAÇÃO_CJ_E_FC!U73</f>
      </c>
      <c r="AD86" s="2154" t="n">
        <v>0.0</v>
      </c>
      <c r="AE86" s="2154" t="n">
        <v>0.0</v>
      </c>
      <c r="AF86" s="2010">
        <f>AA86+AD86-AE86</f>
      </c>
      <c r="AG86" s="2011">
        <f>AC86-AF86</f>
      </c>
      <c r="AH86" s="2008">
        <f>MOV_REESTRUTURAÇÃO_CJ_E_FC!X73</f>
      </c>
      <c r="AI86" s="2154" t="n">
        <v>0.0</v>
      </c>
      <c r="AJ86" s="2154" t="n">
        <v>0.0</v>
      </c>
      <c r="AK86" s="2010">
        <f>AF86+AI86-AJ86</f>
      </c>
      <c r="AL86" s="2011">
        <f>AH86-AK86</f>
      </c>
      <c r="AM86" s="2008">
        <f>MOV_REESTRUTURAÇÃO_CJ_E_FC!AA73</f>
      </c>
      <c r="AN86" s="2154" t="n">
        <v>0.0</v>
      </c>
      <c r="AO86" s="2154" t="n">
        <v>0.0</v>
      </c>
      <c r="AP86" s="2010">
        <f>AK86+AN86-AO86</f>
      </c>
      <c r="AQ86" s="2011">
        <f>AM86-AP86</f>
      </c>
      <c r="AR86" s="2008">
        <f>MOV_REESTRUTURAÇÃO_CJ_E_FC!AD73</f>
      </c>
      <c r="AS86" s="2154" t="n">
        <v>0.0</v>
      </c>
      <c r="AT86" s="2154" t="n">
        <v>0.0</v>
      </c>
      <c r="AU86" s="2010">
        <f>AP86+AS86-AT86</f>
      </c>
      <c r="AV86" s="2011">
        <f>AR86-AU86</f>
      </c>
      <c r="AW86" s="2008">
        <f>MOV_REESTRUTURAÇÃO_CJ_E_FC!AG73</f>
      </c>
      <c r="AX86" s="2154" t="n">
        <v>0.0</v>
      </c>
      <c r="AY86" s="2154" t="n">
        <v>0.0</v>
      </c>
      <c r="AZ86" s="2010">
        <f>AU86+AX86-AY86</f>
      </c>
      <c r="BA86" s="2011">
        <f>AW86-AZ86</f>
      </c>
      <c r="BB86" s="2008">
        <f>MOV_REESTRUTURAÇÃO_CJ_E_FC!AJ73</f>
      </c>
      <c r="BC86" s="2154" t="n">
        <v>0.0</v>
      </c>
      <c r="BD86" s="2154" t="n">
        <v>0.0</v>
      </c>
      <c r="BE86" s="2010">
        <f>AZ86+BC86-BD86</f>
      </c>
      <c r="BF86" s="2011">
        <f>BB86-BE86</f>
      </c>
      <c r="BG86" s="2008">
        <f>MOV_REESTRUTURAÇÃO_CJ_E_FC!AM73</f>
      </c>
      <c r="BH86" s="2154" t="n">
        <v>0.0</v>
      </c>
      <c r="BI86" s="2154" t="n">
        <v>0.0</v>
      </c>
      <c r="BJ86" s="2010">
        <f>BE86+BH86-BI86</f>
      </c>
      <c r="BK86" s="2011">
        <f>BG86-BJ86</f>
      </c>
      <c r="BL86" s="2155">
        <f>BG86</f>
      </c>
      <c r="BM86" s="2155">
        <f>BJ86</f>
      </c>
      <c r="BN86" s="2155">
        <f>BK86</f>
      </c>
      <c r="BO86" s="2151" t="n">
        <v>0.0</v>
      </c>
      <c r="BP86" s="2081">
        <f>BM86+BN86</f>
      </c>
      <c r="BQ86" s="2005"/>
    </row>
    <row r="87" hidden="true">
      <c r="A87" s="2006" t="s">
        <v>133</v>
      </c>
      <c r="B87" s="2007" t="n">
        <v>0.0</v>
      </c>
      <c r="C87" s="2007" t="n">
        <v>0.0</v>
      </c>
      <c r="D87" s="2008">
        <f>MOV_REESTRUTURAÇÃO_CJ_E_FC!F74</f>
      </c>
      <c r="E87" s="2154" t="n">
        <v>0.0</v>
      </c>
      <c r="F87" s="2154" t="n">
        <v>0.0</v>
      </c>
      <c r="G87" s="2010">
        <f>C87+E87-F87</f>
      </c>
      <c r="H87" s="2011">
        <f>D87-G87</f>
      </c>
      <c r="I87" s="2008">
        <f>MOV_REESTRUTURAÇÃO_CJ_E_FC!I74</f>
      </c>
      <c r="J87" s="2154" t="n">
        <v>0.0</v>
      </c>
      <c r="K87" s="2154" t="n">
        <v>0.0</v>
      </c>
      <c r="L87" s="2010">
        <f>G87+J87-K87</f>
      </c>
      <c r="M87" s="2011">
        <f>I87-L87</f>
      </c>
      <c r="N87" s="2008">
        <f>MOV_REESTRUTURAÇÃO_CJ_E_FC!L74</f>
      </c>
      <c r="O87" s="2154" t="n">
        <v>0.0</v>
      </c>
      <c r="P87" s="2154" t="n">
        <v>0.0</v>
      </c>
      <c r="Q87" s="2010">
        <f>L87+O87-P87</f>
      </c>
      <c r="R87" s="2011">
        <f>N87-Q87</f>
      </c>
      <c r="S87" s="2008">
        <f>MOV_REESTRUTURAÇÃO_CJ_E_FC!O74</f>
      </c>
      <c r="T87" s="2154" t="n">
        <v>0.0</v>
      </c>
      <c r="U87" s="2154" t="n">
        <v>0.0</v>
      </c>
      <c r="V87" s="2010">
        <f>Q87+T87-U87</f>
      </c>
      <c r="W87" s="2011">
        <f>S87-V87</f>
      </c>
      <c r="X87" s="2008">
        <f>MOV_REESTRUTURAÇÃO_CJ_E_FC!R74</f>
      </c>
      <c r="Y87" s="2154" t="n">
        <v>0.0</v>
      </c>
      <c r="Z87" s="2154" t="n">
        <v>0.0</v>
      </c>
      <c r="AA87" s="2010">
        <f>V87+Y87-Z87</f>
      </c>
      <c r="AB87" s="2011">
        <f>X87-AA87</f>
      </c>
      <c r="AC87" s="2008">
        <f>MOV_REESTRUTURAÇÃO_CJ_E_FC!U74</f>
      </c>
      <c r="AD87" s="2154" t="n">
        <v>0.0</v>
      </c>
      <c r="AE87" s="2154" t="n">
        <v>0.0</v>
      </c>
      <c r="AF87" s="2010">
        <f>AA87+AD87-AE87</f>
      </c>
      <c r="AG87" s="2011">
        <f>AC87-AF87</f>
      </c>
      <c r="AH87" s="2008">
        <f>MOV_REESTRUTURAÇÃO_CJ_E_FC!X74</f>
      </c>
      <c r="AI87" s="2154" t="n">
        <v>0.0</v>
      </c>
      <c r="AJ87" s="2154" t="n">
        <v>0.0</v>
      </c>
      <c r="AK87" s="2010">
        <f>AF87+AI87-AJ87</f>
      </c>
      <c r="AL87" s="2011">
        <f>AH87-AK87</f>
      </c>
      <c r="AM87" s="2008">
        <f>MOV_REESTRUTURAÇÃO_CJ_E_FC!AA74</f>
      </c>
      <c r="AN87" s="2154" t="n">
        <v>0.0</v>
      </c>
      <c r="AO87" s="2154" t="n">
        <v>0.0</v>
      </c>
      <c r="AP87" s="2010">
        <f>AK87+AN87-AO87</f>
      </c>
      <c r="AQ87" s="2011">
        <f>AM87-AP87</f>
      </c>
      <c r="AR87" s="2008">
        <f>MOV_REESTRUTURAÇÃO_CJ_E_FC!AD74</f>
      </c>
      <c r="AS87" s="2154" t="n">
        <v>0.0</v>
      </c>
      <c r="AT87" s="2154" t="n">
        <v>0.0</v>
      </c>
      <c r="AU87" s="2010">
        <f>AP87+AS87-AT87</f>
      </c>
      <c r="AV87" s="2011">
        <f>AR87-AU87</f>
      </c>
      <c r="AW87" s="2008">
        <f>MOV_REESTRUTURAÇÃO_CJ_E_FC!AG74</f>
      </c>
      <c r="AX87" s="2154" t="n">
        <v>0.0</v>
      </c>
      <c r="AY87" s="2154" t="n">
        <v>0.0</v>
      </c>
      <c r="AZ87" s="2010">
        <f>AU87+AX87-AY87</f>
      </c>
      <c r="BA87" s="2011">
        <f>AW87-AZ87</f>
      </c>
      <c r="BB87" s="2008">
        <f>MOV_REESTRUTURAÇÃO_CJ_E_FC!AJ74</f>
      </c>
      <c r="BC87" s="2154" t="n">
        <v>0.0</v>
      </c>
      <c r="BD87" s="2154" t="n">
        <v>0.0</v>
      </c>
      <c r="BE87" s="2010">
        <f>AZ87+BC87-BD87</f>
      </c>
      <c r="BF87" s="2011">
        <f>BB87-BE87</f>
      </c>
      <c r="BG87" s="2008">
        <f>MOV_REESTRUTURAÇÃO_CJ_E_FC!AM74</f>
      </c>
      <c r="BH87" s="2154" t="n">
        <v>0.0</v>
      </c>
      <c r="BI87" s="2154" t="n">
        <v>0.0</v>
      </c>
      <c r="BJ87" s="2010">
        <f>BE87+BH87-BI87</f>
      </c>
      <c r="BK87" s="2011">
        <f>BG87-BJ87</f>
      </c>
      <c r="BL87" s="2155">
        <f>BG87</f>
      </c>
      <c r="BM87" s="2155">
        <f>BJ87</f>
      </c>
      <c r="BN87" s="2155">
        <f>BK87</f>
      </c>
      <c r="BO87" s="2151" t="n">
        <v>0.0</v>
      </c>
      <c r="BP87" s="2081">
        <f>BM87+BN87</f>
      </c>
      <c r="BQ87" s="2005"/>
    </row>
    <row r="88" hidden="true">
      <c r="A88" s="2006" t="s">
        <v>134</v>
      </c>
      <c r="B88" s="2007" t="n">
        <v>0.0</v>
      </c>
      <c r="C88" s="2007" t="n">
        <v>0.0</v>
      </c>
      <c r="D88" s="2008">
        <f>MOV_REESTRUTURAÇÃO_CJ_E_FC!F75</f>
      </c>
      <c r="E88" s="2154" t="n">
        <v>0.0</v>
      </c>
      <c r="F88" s="2154" t="n">
        <v>0.0</v>
      </c>
      <c r="G88" s="2010">
        <f>C88+E88-F88</f>
      </c>
      <c r="H88" s="2011">
        <f>D88-G88</f>
      </c>
      <c r="I88" s="2008">
        <f>MOV_REESTRUTURAÇÃO_CJ_E_FC!I75</f>
      </c>
      <c r="J88" s="2154" t="n">
        <v>0.0</v>
      </c>
      <c r="K88" s="2154" t="n">
        <v>0.0</v>
      </c>
      <c r="L88" s="2010">
        <f>G88+J88-K88</f>
      </c>
      <c r="M88" s="2011">
        <f>I88-L88</f>
      </c>
      <c r="N88" s="2008">
        <f>MOV_REESTRUTURAÇÃO_CJ_E_FC!L75</f>
      </c>
      <c r="O88" s="2154" t="n">
        <v>0.0</v>
      </c>
      <c r="P88" s="2154" t="n">
        <v>0.0</v>
      </c>
      <c r="Q88" s="2010">
        <f>L88+O88-P88</f>
      </c>
      <c r="R88" s="2011">
        <f>N88-Q88</f>
      </c>
      <c r="S88" s="2008">
        <f>MOV_REESTRUTURAÇÃO_CJ_E_FC!O75</f>
      </c>
      <c r="T88" s="2154" t="n">
        <v>0.0</v>
      </c>
      <c r="U88" s="2154" t="n">
        <v>0.0</v>
      </c>
      <c r="V88" s="2010">
        <f>Q88+T88-U88</f>
      </c>
      <c r="W88" s="2011">
        <f>S88-V88</f>
      </c>
      <c r="X88" s="2008">
        <f>MOV_REESTRUTURAÇÃO_CJ_E_FC!R75</f>
      </c>
      <c r="Y88" s="2154" t="n">
        <v>0.0</v>
      </c>
      <c r="Z88" s="2154" t="n">
        <v>0.0</v>
      </c>
      <c r="AA88" s="2010">
        <f>V88+Y88-Z88</f>
      </c>
      <c r="AB88" s="2011">
        <f>X88-AA88</f>
      </c>
      <c r="AC88" s="2008">
        <f>MOV_REESTRUTURAÇÃO_CJ_E_FC!U75</f>
      </c>
      <c r="AD88" s="2154" t="n">
        <v>0.0</v>
      </c>
      <c r="AE88" s="2154" t="n">
        <v>0.0</v>
      </c>
      <c r="AF88" s="2010">
        <f>AA88+AD88-AE88</f>
      </c>
      <c r="AG88" s="2011">
        <f>AC88-AF88</f>
      </c>
      <c r="AH88" s="2008">
        <f>MOV_REESTRUTURAÇÃO_CJ_E_FC!X75</f>
      </c>
      <c r="AI88" s="2154" t="n">
        <v>0.0</v>
      </c>
      <c r="AJ88" s="2154" t="n">
        <v>0.0</v>
      </c>
      <c r="AK88" s="2010">
        <f>AF88+AI88-AJ88</f>
      </c>
      <c r="AL88" s="2011">
        <f>AH88-AK88</f>
      </c>
      <c r="AM88" s="2008">
        <f>MOV_REESTRUTURAÇÃO_CJ_E_FC!AA75</f>
      </c>
      <c r="AN88" s="2154" t="n">
        <v>0.0</v>
      </c>
      <c r="AO88" s="2154" t="n">
        <v>0.0</v>
      </c>
      <c r="AP88" s="2010">
        <f>AK88+AN88-AO88</f>
      </c>
      <c r="AQ88" s="2011">
        <f>AM88-AP88</f>
      </c>
      <c r="AR88" s="2008">
        <f>MOV_REESTRUTURAÇÃO_CJ_E_FC!AD75</f>
      </c>
      <c r="AS88" s="2154" t="n">
        <v>0.0</v>
      </c>
      <c r="AT88" s="2154" t="n">
        <v>0.0</v>
      </c>
      <c r="AU88" s="2010">
        <f>AP88+AS88-AT88</f>
      </c>
      <c r="AV88" s="2011">
        <f>AR88-AU88</f>
      </c>
      <c r="AW88" s="2008">
        <f>MOV_REESTRUTURAÇÃO_CJ_E_FC!AG75</f>
      </c>
      <c r="AX88" s="2154" t="n">
        <v>0.0</v>
      </c>
      <c r="AY88" s="2154" t="n">
        <v>0.0</v>
      </c>
      <c r="AZ88" s="2010">
        <f>AU88+AX88-AY88</f>
      </c>
      <c r="BA88" s="2011">
        <f>AW88-AZ88</f>
      </c>
      <c r="BB88" s="2008">
        <f>MOV_REESTRUTURAÇÃO_CJ_E_FC!AJ75</f>
      </c>
      <c r="BC88" s="2154" t="n">
        <v>0.0</v>
      </c>
      <c r="BD88" s="2154" t="n">
        <v>0.0</v>
      </c>
      <c r="BE88" s="2010">
        <f>AZ88+BC88-BD88</f>
      </c>
      <c r="BF88" s="2011">
        <f>BB88-BE88</f>
      </c>
      <c r="BG88" s="2008">
        <f>MOV_REESTRUTURAÇÃO_CJ_E_FC!AM75</f>
      </c>
      <c r="BH88" s="2154" t="n">
        <v>0.0</v>
      </c>
      <c r="BI88" s="2154" t="n">
        <v>0.0</v>
      </c>
      <c r="BJ88" s="2010">
        <f>BE88+BH88-BI88</f>
      </c>
      <c r="BK88" s="2011">
        <f>BG88-BJ88</f>
      </c>
      <c r="BL88" s="2155">
        <f>BG88</f>
      </c>
      <c r="BM88" s="2155">
        <f>BJ88</f>
      </c>
      <c r="BN88" s="2155">
        <f>BK88</f>
      </c>
      <c r="BO88" s="2151" t="n">
        <v>0.0</v>
      </c>
      <c r="BP88" s="2081">
        <f>BM88+BN88</f>
      </c>
      <c r="BQ88" s="2005"/>
    </row>
    <row r="89" hidden="true">
      <c r="A89" s="2006" t="s">
        <v>135</v>
      </c>
      <c r="B89" s="2007" t="n">
        <v>0.0</v>
      </c>
      <c r="C89" s="2007" t="n">
        <v>0.0</v>
      </c>
      <c r="D89" s="2008">
        <f>MOV_REESTRUTURAÇÃO_CJ_E_FC!F76</f>
      </c>
      <c r="E89" s="2154" t="n">
        <v>0.0</v>
      </c>
      <c r="F89" s="2154" t="n">
        <v>0.0</v>
      </c>
      <c r="G89" s="2010">
        <f>C89+E89-F89</f>
      </c>
      <c r="H89" s="2011">
        <f>D89-G89</f>
      </c>
      <c r="I89" s="2008">
        <f>MOV_REESTRUTURAÇÃO_CJ_E_FC!I76</f>
      </c>
      <c r="J89" s="2154" t="n">
        <v>0.0</v>
      </c>
      <c r="K89" s="2154" t="n">
        <v>0.0</v>
      </c>
      <c r="L89" s="2010">
        <f>G89+J89-K89</f>
      </c>
      <c r="M89" s="2011">
        <f>I89-L89</f>
      </c>
      <c r="N89" s="2008">
        <f>MOV_REESTRUTURAÇÃO_CJ_E_FC!L76</f>
      </c>
      <c r="O89" s="2154" t="n">
        <v>0.0</v>
      </c>
      <c r="P89" s="2154" t="n">
        <v>0.0</v>
      </c>
      <c r="Q89" s="2010">
        <f>L89+O89-P89</f>
      </c>
      <c r="R89" s="2011">
        <f>N89-Q89</f>
      </c>
      <c r="S89" s="2008">
        <f>MOV_REESTRUTURAÇÃO_CJ_E_FC!O76</f>
      </c>
      <c r="T89" s="2154" t="n">
        <v>0.0</v>
      </c>
      <c r="U89" s="2154" t="n">
        <v>0.0</v>
      </c>
      <c r="V89" s="2010">
        <f>Q89+T89-U89</f>
      </c>
      <c r="W89" s="2011">
        <f>S89-V89</f>
      </c>
      <c r="X89" s="2008">
        <f>MOV_REESTRUTURAÇÃO_CJ_E_FC!R76</f>
      </c>
      <c r="Y89" s="2154" t="n">
        <v>0.0</v>
      </c>
      <c r="Z89" s="2154" t="n">
        <v>0.0</v>
      </c>
      <c r="AA89" s="2010">
        <f>V89+Y89-Z89</f>
      </c>
      <c r="AB89" s="2011">
        <f>X89-AA89</f>
      </c>
      <c r="AC89" s="2008">
        <f>MOV_REESTRUTURAÇÃO_CJ_E_FC!U76</f>
      </c>
      <c r="AD89" s="2154" t="n">
        <v>0.0</v>
      </c>
      <c r="AE89" s="2154" t="n">
        <v>0.0</v>
      </c>
      <c r="AF89" s="2010">
        <f>AA89+AD89-AE89</f>
      </c>
      <c r="AG89" s="2011">
        <f>AC89-AF89</f>
      </c>
      <c r="AH89" s="2008">
        <f>MOV_REESTRUTURAÇÃO_CJ_E_FC!X76</f>
      </c>
      <c r="AI89" s="2154" t="n">
        <v>0.0</v>
      </c>
      <c r="AJ89" s="2154" t="n">
        <v>0.0</v>
      </c>
      <c r="AK89" s="2010">
        <f>AF89+AI89-AJ89</f>
      </c>
      <c r="AL89" s="2011">
        <f>AH89-AK89</f>
      </c>
      <c r="AM89" s="2008">
        <f>MOV_REESTRUTURAÇÃO_CJ_E_FC!AA76</f>
      </c>
      <c r="AN89" s="2154" t="n">
        <v>0.0</v>
      </c>
      <c r="AO89" s="2154" t="n">
        <v>0.0</v>
      </c>
      <c r="AP89" s="2010">
        <f>AK89+AN89-AO89</f>
      </c>
      <c r="AQ89" s="2011">
        <f>AM89-AP89</f>
      </c>
      <c r="AR89" s="2008">
        <f>MOV_REESTRUTURAÇÃO_CJ_E_FC!AD76</f>
      </c>
      <c r="AS89" s="2154" t="n">
        <v>0.0</v>
      </c>
      <c r="AT89" s="2154" t="n">
        <v>0.0</v>
      </c>
      <c r="AU89" s="2010">
        <f>AP89+AS89-AT89</f>
      </c>
      <c r="AV89" s="2011">
        <f>AR89-AU89</f>
      </c>
      <c r="AW89" s="2008">
        <f>MOV_REESTRUTURAÇÃO_CJ_E_FC!AG76</f>
      </c>
      <c r="AX89" s="2154" t="n">
        <v>0.0</v>
      </c>
      <c r="AY89" s="2154" t="n">
        <v>0.0</v>
      </c>
      <c r="AZ89" s="2010">
        <f>AU89+AX89-AY89</f>
      </c>
      <c r="BA89" s="2011">
        <f>AW89-AZ89</f>
      </c>
      <c r="BB89" s="2008">
        <f>MOV_REESTRUTURAÇÃO_CJ_E_FC!AJ76</f>
      </c>
      <c r="BC89" s="2154" t="n">
        <v>0.0</v>
      </c>
      <c r="BD89" s="2154" t="n">
        <v>0.0</v>
      </c>
      <c r="BE89" s="2010">
        <f>AZ89+BC89-BD89</f>
      </c>
      <c r="BF89" s="2011">
        <f>BB89-BE89</f>
      </c>
      <c r="BG89" s="2008">
        <f>MOV_REESTRUTURAÇÃO_CJ_E_FC!AM76</f>
      </c>
      <c r="BH89" s="2154" t="n">
        <v>0.0</v>
      </c>
      <c r="BI89" s="2154" t="n">
        <v>0.0</v>
      </c>
      <c r="BJ89" s="2010">
        <f>BE89+BH89-BI89</f>
      </c>
      <c r="BK89" s="2011">
        <f>BG89-BJ89</f>
      </c>
      <c r="BL89" s="2155">
        <f>BG89</f>
      </c>
      <c r="BM89" s="2155">
        <f>BJ89</f>
      </c>
      <c r="BN89" s="2155">
        <f>BK89</f>
      </c>
      <c r="BO89" s="2151" t="n">
        <v>0.0</v>
      </c>
      <c r="BP89" s="2081">
        <f>BM89+BN89</f>
      </c>
      <c r="BQ89" s="2005"/>
    </row>
    <row r="90" hidden="true">
      <c r="A90" s="2006" t="s">
        <v>136</v>
      </c>
      <c r="B90" s="2007" t="n">
        <v>0.0</v>
      </c>
      <c r="C90" s="2007" t="n">
        <v>0.0</v>
      </c>
      <c r="D90" s="2008">
        <f>MOV_REESTRUTURAÇÃO_CJ_E_FC!F77</f>
      </c>
      <c r="E90" s="2154" t="n">
        <v>0.0</v>
      </c>
      <c r="F90" s="2154" t="n">
        <v>0.0</v>
      </c>
      <c r="G90" s="2010">
        <f>C90+E90-F90</f>
      </c>
      <c r="H90" s="2011">
        <f>D90-G90</f>
      </c>
      <c r="I90" s="2008">
        <f>MOV_REESTRUTURAÇÃO_CJ_E_FC!I77</f>
      </c>
      <c r="J90" s="2154" t="n">
        <v>0.0</v>
      </c>
      <c r="K90" s="2154" t="n">
        <v>0.0</v>
      </c>
      <c r="L90" s="2010">
        <f>G90+J90-K90</f>
      </c>
      <c r="M90" s="2011">
        <f>I90-L90</f>
      </c>
      <c r="N90" s="2008">
        <f>MOV_REESTRUTURAÇÃO_CJ_E_FC!L77</f>
      </c>
      <c r="O90" s="2154" t="n">
        <v>0.0</v>
      </c>
      <c r="P90" s="2154" t="n">
        <v>0.0</v>
      </c>
      <c r="Q90" s="2010">
        <f>L90+O90-P90</f>
      </c>
      <c r="R90" s="2011">
        <f>N90-Q90</f>
      </c>
      <c r="S90" s="2008">
        <f>MOV_REESTRUTURAÇÃO_CJ_E_FC!O77</f>
      </c>
      <c r="T90" s="2154" t="n">
        <v>0.0</v>
      </c>
      <c r="U90" s="2154" t="n">
        <v>0.0</v>
      </c>
      <c r="V90" s="2010">
        <f>Q90+T90-U90</f>
      </c>
      <c r="W90" s="2011">
        <f>S90-V90</f>
      </c>
      <c r="X90" s="2008">
        <f>MOV_REESTRUTURAÇÃO_CJ_E_FC!R77</f>
      </c>
      <c r="Y90" s="2154" t="n">
        <v>0.0</v>
      </c>
      <c r="Z90" s="2154" t="n">
        <v>0.0</v>
      </c>
      <c r="AA90" s="2010">
        <f>V90+Y90-Z90</f>
      </c>
      <c r="AB90" s="2011">
        <f>X90-AA90</f>
      </c>
      <c r="AC90" s="2008">
        <f>MOV_REESTRUTURAÇÃO_CJ_E_FC!U77</f>
      </c>
      <c r="AD90" s="2154" t="n">
        <v>0.0</v>
      </c>
      <c r="AE90" s="2154" t="n">
        <v>0.0</v>
      </c>
      <c r="AF90" s="2010">
        <f>AA90+AD90-AE90</f>
      </c>
      <c r="AG90" s="2011">
        <f>AC90-AF90</f>
      </c>
      <c r="AH90" s="2008">
        <f>MOV_REESTRUTURAÇÃO_CJ_E_FC!X77</f>
      </c>
      <c r="AI90" s="2154" t="n">
        <v>0.0</v>
      </c>
      <c r="AJ90" s="2154" t="n">
        <v>0.0</v>
      </c>
      <c r="AK90" s="2010">
        <f>AF90+AI90-AJ90</f>
      </c>
      <c r="AL90" s="2011">
        <f>AH90-AK90</f>
      </c>
      <c r="AM90" s="2008">
        <f>MOV_REESTRUTURAÇÃO_CJ_E_FC!AA77</f>
      </c>
      <c r="AN90" s="2154" t="n">
        <v>0.0</v>
      </c>
      <c r="AO90" s="2154" t="n">
        <v>0.0</v>
      </c>
      <c r="AP90" s="2010">
        <f>AK90+AN90-AO90</f>
      </c>
      <c r="AQ90" s="2011">
        <f>AM90-AP90</f>
      </c>
      <c r="AR90" s="2008">
        <f>MOV_REESTRUTURAÇÃO_CJ_E_FC!AD77</f>
      </c>
      <c r="AS90" s="2154" t="n">
        <v>0.0</v>
      </c>
      <c r="AT90" s="2154" t="n">
        <v>0.0</v>
      </c>
      <c r="AU90" s="2010">
        <f>AP90+AS90-AT90</f>
      </c>
      <c r="AV90" s="2011">
        <f>AR90-AU90</f>
      </c>
      <c r="AW90" s="2008">
        <f>MOV_REESTRUTURAÇÃO_CJ_E_FC!AG77</f>
      </c>
      <c r="AX90" s="2154" t="n">
        <v>0.0</v>
      </c>
      <c r="AY90" s="2154" t="n">
        <v>0.0</v>
      </c>
      <c r="AZ90" s="2010">
        <f>AU90+AX90-AY90</f>
      </c>
      <c r="BA90" s="2011">
        <f>AW90-AZ90</f>
      </c>
      <c r="BB90" s="2008">
        <f>MOV_REESTRUTURAÇÃO_CJ_E_FC!AJ77</f>
      </c>
      <c r="BC90" s="2154" t="n">
        <v>0.0</v>
      </c>
      <c r="BD90" s="2154" t="n">
        <v>0.0</v>
      </c>
      <c r="BE90" s="2010">
        <f>AZ90+BC90-BD90</f>
      </c>
      <c r="BF90" s="2011">
        <f>BB90-BE90</f>
      </c>
      <c r="BG90" s="2008">
        <f>MOV_REESTRUTURAÇÃO_CJ_E_FC!AM77</f>
      </c>
      <c r="BH90" s="2154" t="n">
        <v>0.0</v>
      </c>
      <c r="BI90" s="2154" t="n">
        <v>0.0</v>
      </c>
      <c r="BJ90" s="2010">
        <f>BE90+BH90-BI90</f>
      </c>
      <c r="BK90" s="2011">
        <f>BG90-BJ90</f>
      </c>
      <c r="BL90" s="2155">
        <f>BG90</f>
      </c>
      <c r="BM90" s="2155">
        <f>BJ90</f>
      </c>
      <c r="BN90" s="2155">
        <f>BK90</f>
      </c>
      <c r="BO90" s="2151" t="n">
        <v>0.0</v>
      </c>
      <c r="BP90" s="2081">
        <f>BM90+BN90</f>
      </c>
      <c r="BQ90" s="2005"/>
    </row>
    <row r="91" hidden="true">
      <c r="A91" s="2006" t="s">
        <v>137</v>
      </c>
      <c r="B91" s="2007" t="n">
        <v>0.0</v>
      </c>
      <c r="C91" s="2007" t="n">
        <v>0.0</v>
      </c>
      <c r="D91" s="2008">
        <f>MOV_REESTRUTURAÇÃO_CJ_E_FC!F78</f>
      </c>
      <c r="E91" s="2154" t="n">
        <v>0.0</v>
      </c>
      <c r="F91" s="2154" t="n">
        <v>0.0</v>
      </c>
      <c r="G91" s="2010">
        <f>C91+E91-F91</f>
      </c>
      <c r="H91" s="2011">
        <f>D91-G91</f>
      </c>
      <c r="I91" s="2008">
        <f>MOV_REESTRUTURAÇÃO_CJ_E_FC!I78</f>
      </c>
      <c r="J91" s="2154" t="n">
        <v>0.0</v>
      </c>
      <c r="K91" s="2154" t="n">
        <v>0.0</v>
      </c>
      <c r="L91" s="2010">
        <f>G91+J91-K91</f>
      </c>
      <c r="M91" s="2011">
        <f>I91-L91</f>
      </c>
      <c r="N91" s="2008">
        <f>MOV_REESTRUTURAÇÃO_CJ_E_FC!L78</f>
      </c>
      <c r="O91" s="2154" t="n">
        <v>0.0</v>
      </c>
      <c r="P91" s="2154" t="n">
        <v>0.0</v>
      </c>
      <c r="Q91" s="2010">
        <f>L91+O91-P91</f>
      </c>
      <c r="R91" s="2011">
        <f>N91-Q91</f>
      </c>
      <c r="S91" s="2008">
        <f>MOV_REESTRUTURAÇÃO_CJ_E_FC!O78</f>
      </c>
      <c r="T91" s="2154" t="n">
        <v>0.0</v>
      </c>
      <c r="U91" s="2154" t="n">
        <v>0.0</v>
      </c>
      <c r="V91" s="2010">
        <f>Q91+T91-U91</f>
      </c>
      <c r="W91" s="2011">
        <f>S91-V91</f>
      </c>
      <c r="X91" s="2008">
        <f>MOV_REESTRUTURAÇÃO_CJ_E_FC!R78</f>
      </c>
      <c r="Y91" s="2154" t="n">
        <v>0.0</v>
      </c>
      <c r="Z91" s="2154" t="n">
        <v>0.0</v>
      </c>
      <c r="AA91" s="2010">
        <f>V91+Y91-Z91</f>
      </c>
      <c r="AB91" s="2011">
        <f>X91-AA91</f>
      </c>
      <c r="AC91" s="2008">
        <f>MOV_REESTRUTURAÇÃO_CJ_E_FC!U78</f>
      </c>
      <c r="AD91" s="2154" t="n">
        <v>0.0</v>
      </c>
      <c r="AE91" s="2154" t="n">
        <v>0.0</v>
      </c>
      <c r="AF91" s="2010">
        <f>AA91+AD91-AE91</f>
      </c>
      <c r="AG91" s="2011">
        <f>AC91-AF91</f>
      </c>
      <c r="AH91" s="2008">
        <f>MOV_REESTRUTURAÇÃO_CJ_E_FC!X78</f>
      </c>
      <c r="AI91" s="2154" t="n">
        <v>0.0</v>
      </c>
      <c r="AJ91" s="2154" t="n">
        <v>0.0</v>
      </c>
      <c r="AK91" s="2010">
        <f>AF91+AI91-AJ91</f>
      </c>
      <c r="AL91" s="2011">
        <f>AH91-AK91</f>
      </c>
      <c r="AM91" s="2008">
        <f>MOV_REESTRUTURAÇÃO_CJ_E_FC!AA78</f>
      </c>
      <c r="AN91" s="2154" t="n">
        <v>0.0</v>
      </c>
      <c r="AO91" s="2154" t="n">
        <v>0.0</v>
      </c>
      <c r="AP91" s="2010">
        <f>AK91+AN91-AO91</f>
      </c>
      <c r="AQ91" s="2011">
        <f>AM91-AP91</f>
      </c>
      <c r="AR91" s="2008">
        <f>MOV_REESTRUTURAÇÃO_CJ_E_FC!AD78</f>
      </c>
      <c r="AS91" s="2154" t="n">
        <v>0.0</v>
      </c>
      <c r="AT91" s="2154" t="n">
        <v>0.0</v>
      </c>
      <c r="AU91" s="2010">
        <f>AP91+AS91-AT91</f>
      </c>
      <c r="AV91" s="2011">
        <f>AR91-AU91</f>
      </c>
      <c r="AW91" s="2008">
        <f>MOV_REESTRUTURAÇÃO_CJ_E_FC!AG78</f>
      </c>
      <c r="AX91" s="2154" t="n">
        <v>0.0</v>
      </c>
      <c r="AY91" s="2154" t="n">
        <v>0.0</v>
      </c>
      <c r="AZ91" s="2010">
        <f>AU91+AX91-AY91</f>
      </c>
      <c r="BA91" s="2011">
        <f>AW91-AZ91</f>
      </c>
      <c r="BB91" s="2008">
        <f>MOV_REESTRUTURAÇÃO_CJ_E_FC!AJ78</f>
      </c>
      <c r="BC91" s="2154" t="n">
        <v>0.0</v>
      </c>
      <c r="BD91" s="2154" t="n">
        <v>0.0</v>
      </c>
      <c r="BE91" s="2010">
        <f>AZ91+BC91-BD91</f>
      </c>
      <c r="BF91" s="2011">
        <f>BB91-BE91</f>
      </c>
      <c r="BG91" s="2008">
        <f>MOV_REESTRUTURAÇÃO_CJ_E_FC!AM78</f>
      </c>
      <c r="BH91" s="2154" t="n">
        <v>0.0</v>
      </c>
      <c r="BI91" s="2154" t="n">
        <v>0.0</v>
      </c>
      <c r="BJ91" s="2010">
        <f>BE91+BH91-BI91</f>
      </c>
      <c r="BK91" s="2011">
        <f>BG91-BJ91</f>
      </c>
      <c r="BL91" s="2155">
        <f>BG91</f>
      </c>
      <c r="BM91" s="2155">
        <f>BJ91</f>
      </c>
      <c r="BN91" s="2155">
        <f>BK91</f>
      </c>
      <c r="BO91" s="2151" t="n">
        <v>0.0</v>
      </c>
      <c r="BP91" s="2081">
        <f>BM91+BN91</f>
      </c>
      <c r="BQ91" s="2005"/>
    </row>
    <row r="92" hidden="true">
      <c r="A92" s="2062" t="s">
        <v>138</v>
      </c>
      <c r="B92" s="2063" t="n">
        <v>0.0</v>
      </c>
      <c r="C92" s="2063" t="n">
        <v>0.0</v>
      </c>
      <c r="D92" s="2064">
        <f>MOV_REESTRUTURAÇÃO_CJ_E_FC!F79</f>
      </c>
      <c r="E92" s="2156" t="n">
        <v>0.0</v>
      </c>
      <c r="F92" s="2156" t="n">
        <v>0.0</v>
      </c>
      <c r="G92" s="2065">
        <f>C92+E92-F92</f>
      </c>
      <c r="H92" s="2066">
        <f>D92-G92</f>
      </c>
      <c r="I92" s="2064">
        <f>MOV_REESTRUTURAÇÃO_CJ_E_FC!I79</f>
      </c>
      <c r="J92" s="2156" t="n">
        <v>0.0</v>
      </c>
      <c r="K92" s="2156" t="n">
        <v>0.0</v>
      </c>
      <c r="L92" s="2065">
        <f>G92+J92-K92</f>
      </c>
      <c r="M92" s="2066">
        <f>I92-L92</f>
      </c>
      <c r="N92" s="2064">
        <f>MOV_REESTRUTURAÇÃO_CJ_E_FC!L79</f>
      </c>
      <c r="O92" s="2156" t="n">
        <v>0.0</v>
      </c>
      <c r="P92" s="2156" t="n">
        <v>0.0</v>
      </c>
      <c r="Q92" s="2065">
        <f>L92+O92-P92</f>
      </c>
      <c r="R92" s="2066">
        <f>N92-Q92</f>
      </c>
      <c r="S92" s="2064">
        <f>MOV_REESTRUTURAÇÃO_CJ_E_FC!O79</f>
      </c>
      <c r="T92" s="2156" t="n">
        <v>0.0</v>
      </c>
      <c r="U92" s="2156" t="n">
        <v>0.0</v>
      </c>
      <c r="V92" s="2065">
        <f>Q92+T92-U92</f>
      </c>
      <c r="W92" s="2066">
        <f>S92-V92</f>
      </c>
      <c r="X92" s="2064">
        <f>MOV_REESTRUTURAÇÃO_CJ_E_FC!R79</f>
      </c>
      <c r="Y92" s="2156" t="n">
        <v>0.0</v>
      </c>
      <c r="Z92" s="2156" t="n">
        <v>0.0</v>
      </c>
      <c r="AA92" s="2065">
        <f>V92+Y92-Z92</f>
      </c>
      <c r="AB92" s="2066">
        <f>X92-AA92</f>
      </c>
      <c r="AC92" s="2064">
        <f>MOV_REESTRUTURAÇÃO_CJ_E_FC!U79</f>
      </c>
      <c r="AD92" s="2156" t="n">
        <v>0.0</v>
      </c>
      <c r="AE92" s="2156" t="n">
        <v>0.0</v>
      </c>
      <c r="AF92" s="2065">
        <f>AA92+AD92-AE92</f>
      </c>
      <c r="AG92" s="2066">
        <f>AC92-AF92</f>
      </c>
      <c r="AH92" s="2064">
        <f>MOV_REESTRUTURAÇÃO_CJ_E_FC!X79</f>
      </c>
      <c r="AI92" s="2156" t="n">
        <v>0.0</v>
      </c>
      <c r="AJ92" s="2156" t="n">
        <v>0.0</v>
      </c>
      <c r="AK92" s="2065">
        <f>AF92+AI92-AJ92</f>
      </c>
      <c r="AL92" s="2066">
        <f>AH92-AK92</f>
      </c>
      <c r="AM92" s="2064">
        <f>MOV_REESTRUTURAÇÃO_CJ_E_FC!AA79</f>
      </c>
      <c r="AN92" s="2156" t="n">
        <v>0.0</v>
      </c>
      <c r="AO92" s="2156" t="n">
        <v>0.0</v>
      </c>
      <c r="AP92" s="2065">
        <f>AK92+AN92-AO92</f>
      </c>
      <c r="AQ92" s="2066">
        <f>AM92-AP92</f>
      </c>
      <c r="AR92" s="2064">
        <f>MOV_REESTRUTURAÇÃO_CJ_E_FC!AD79</f>
      </c>
      <c r="AS92" s="2156" t="n">
        <v>0.0</v>
      </c>
      <c r="AT92" s="2156" t="n">
        <v>0.0</v>
      </c>
      <c r="AU92" s="2065">
        <f>AP92+AS92-AT92</f>
      </c>
      <c r="AV92" s="2066">
        <f>AR92-AU92</f>
      </c>
      <c r="AW92" s="2064">
        <f>MOV_REESTRUTURAÇÃO_CJ_E_FC!AG79</f>
      </c>
      <c r="AX92" s="2156" t="n">
        <v>0.0</v>
      </c>
      <c r="AY92" s="2156" t="n">
        <v>0.0</v>
      </c>
      <c r="AZ92" s="2065">
        <f>AU92+AX92-AY92</f>
      </c>
      <c r="BA92" s="2066">
        <f>AW92-AZ92</f>
      </c>
      <c r="BB92" s="2064">
        <f>MOV_REESTRUTURAÇÃO_CJ_E_FC!AJ79</f>
      </c>
      <c r="BC92" s="2156" t="n">
        <v>0.0</v>
      </c>
      <c r="BD92" s="2156" t="n">
        <v>0.0</v>
      </c>
      <c r="BE92" s="2065">
        <f>AZ92+BC92-BD92</f>
      </c>
      <c r="BF92" s="2066">
        <f>BB92-BE92</f>
      </c>
      <c r="BG92" s="2064">
        <f>MOV_REESTRUTURAÇÃO_CJ_E_FC!AM79</f>
      </c>
      <c r="BH92" s="2156" t="n">
        <v>0.0</v>
      </c>
      <c r="BI92" s="2156" t="n">
        <v>0.0</v>
      </c>
      <c r="BJ92" s="2065">
        <f>BE92+BH92-BI92</f>
      </c>
      <c r="BK92" s="2066">
        <f>BG92-BJ92</f>
      </c>
      <c r="BL92" s="2157">
        <f>BG92</f>
      </c>
      <c r="BM92" s="2157">
        <f>BJ92</f>
      </c>
      <c r="BN92" s="2157">
        <f>BK92</f>
      </c>
      <c r="BO92" s="2158" t="n">
        <v>0.0</v>
      </c>
      <c r="BP92" s="2149">
        <f>BM92+BN92</f>
      </c>
      <c r="BQ92" s="2005"/>
    </row>
    <row r="93" hidden="true">
      <c r="A93" s="2071" t="s">
        <v>139</v>
      </c>
      <c r="B93" s="2072">
        <f>SUM(B81:B92)</f>
      </c>
      <c r="C93" s="2072">
        <f>SUM(C81:C92)</f>
      </c>
      <c r="D93" s="2072">
        <f>SUM(D81:D92)</f>
      </c>
      <c r="E93" s="2072">
        <f>SUM(E81:E92)</f>
      </c>
      <c r="F93" s="2072">
        <f>SUM(F81:F92)</f>
      </c>
      <c r="G93" s="2072">
        <f>SUM(G81:G92)</f>
      </c>
      <c r="H93" s="2072">
        <f>SUM(H81:H92)</f>
      </c>
      <c r="I93" s="2072">
        <f>SUM(I81:I92)</f>
      </c>
      <c r="J93" s="2072">
        <f>SUM(J81:J92)</f>
      </c>
      <c r="K93" s="2072">
        <f>SUM(K81:K92)</f>
      </c>
      <c r="L93" s="2072">
        <f>SUM(L81:L92)</f>
      </c>
      <c r="M93" s="2072">
        <f>SUM(M81:M92)</f>
      </c>
      <c r="N93" s="2072">
        <f>SUM(N81:N92)</f>
      </c>
      <c r="O93" s="2072">
        <f>SUM(O81:O92)</f>
      </c>
      <c r="P93" s="2072">
        <f>SUM(P81:P92)</f>
      </c>
      <c r="Q93" s="2072">
        <f>SUM(Q81:Q92)</f>
      </c>
      <c r="R93" s="2072">
        <f>SUM(R81:R92)</f>
      </c>
      <c r="S93" s="2072">
        <f>SUM(S81:S92)</f>
      </c>
      <c r="T93" s="2072">
        <f>SUM(T81:T92)</f>
      </c>
      <c r="U93" s="2072">
        <f>SUM(U81:U92)</f>
      </c>
      <c r="V93" s="2072">
        <f>SUM(V81:V92)</f>
      </c>
      <c r="W93" s="2072">
        <f>SUM(W81:W92)</f>
      </c>
      <c r="X93" s="2072">
        <f>SUM(X81:X92)</f>
      </c>
      <c r="Y93" s="2072">
        <f>SUM(Y81:Y92)</f>
      </c>
      <c r="Z93" s="2072">
        <f>SUM(Z81:Z92)</f>
      </c>
      <c r="AA93" s="2072">
        <f>SUM(AA81:AA92)</f>
      </c>
      <c r="AB93" s="2072">
        <f>SUM(AB81:AB92)</f>
      </c>
      <c r="AC93" s="2072">
        <f>SUM(AC81:AC92)</f>
      </c>
      <c r="AD93" s="2072">
        <f>SUM(AD81:AD92)</f>
      </c>
      <c r="AE93" s="2072">
        <f>SUM(AE81:AE92)</f>
      </c>
      <c r="AF93" s="2072">
        <f>SUM(AF81:AF92)</f>
      </c>
      <c r="AG93" s="2072">
        <f>SUM(AG81:AG92)</f>
      </c>
      <c r="AH93" s="2072">
        <f>SUM(AH81:AH92)</f>
      </c>
      <c r="AI93" s="2072">
        <f>SUM(AI81:AI92)</f>
      </c>
      <c r="AJ93" s="2072">
        <f>SUM(AJ81:AJ92)</f>
      </c>
      <c r="AK93" s="2072">
        <f>SUM(AK81:AK92)</f>
      </c>
      <c r="AL93" s="2072">
        <f>SUM(AL81:AL92)</f>
      </c>
      <c r="AM93" s="2072">
        <f>SUM(AM81:AM92)</f>
      </c>
      <c r="AN93" s="2072">
        <f>SUM(AN81:AN92)</f>
      </c>
      <c r="AO93" s="2072">
        <f>SUM(AO81:AO92)</f>
      </c>
      <c r="AP93" s="2072">
        <f>SUM(AP81:AP92)</f>
      </c>
      <c r="AQ93" s="2072">
        <f>SUM(AQ81:AQ92)</f>
      </c>
      <c r="AR93" s="2072">
        <f>SUM(AR81:AR92)</f>
      </c>
      <c r="AS93" s="2072">
        <f>SUM(AS81:AS92)</f>
      </c>
      <c r="AT93" s="2072">
        <f>SUM(AT81:AT92)</f>
      </c>
      <c r="AU93" s="2072">
        <f>SUM(AU81:AU92)</f>
      </c>
      <c r="AV93" s="2072">
        <f>SUM(AV81:AV92)</f>
      </c>
      <c r="AW93" s="2072">
        <f>SUM(AW81:AW92)</f>
      </c>
      <c r="AX93" s="2072">
        <f>SUM(AX81:AX92)</f>
      </c>
      <c r="AY93" s="2072">
        <f>SUM(AY81:AY92)</f>
      </c>
      <c r="AZ93" s="2072">
        <f>SUM(AZ81:AZ92)</f>
      </c>
      <c r="BA93" s="2072">
        <f>SUM(BA81:BA92)</f>
      </c>
      <c r="BB93" s="2072">
        <f>SUM(BB81:BB92)</f>
      </c>
      <c r="BC93" s="2072">
        <f>SUM(BC81:BC92)</f>
      </c>
      <c r="BD93" s="2072">
        <f>SUM(BD81:BD92)</f>
      </c>
      <c r="BE93" s="2072">
        <f>SUM(BE81:BE92)</f>
      </c>
      <c r="BF93" s="2072">
        <f>SUM(BF81:BF92)</f>
      </c>
      <c r="BG93" s="2072">
        <f>SUM(BG81:BG92)</f>
      </c>
      <c r="BH93" s="2072">
        <f>SUM(BH81:BH92)</f>
      </c>
      <c r="BI93" s="2072">
        <f>SUM(BI81:BI92)</f>
      </c>
      <c r="BJ93" s="2072">
        <f>SUM(BJ81:BJ92)</f>
      </c>
      <c r="BK93" s="2072">
        <f>SUM(BK81:BK92)</f>
      </c>
      <c r="BL93" s="2072">
        <f>SUM(BL81:BL92)</f>
      </c>
      <c r="BM93" s="2072">
        <f>SUM(BM81:BM92)</f>
      </c>
      <c r="BN93" s="2072">
        <f>SUM(BN81:BN92)</f>
      </c>
      <c r="BO93" s="2072">
        <f>SUM(BO81:BO92)</f>
      </c>
      <c r="BP93" s="2073">
        <f>SUM(BP81:BP92)</f>
      </c>
      <c r="BQ93" s="2005"/>
    </row>
    <row r="94" hidden="true">
      <c r="A94" s="2074" t="s">
        <v>145</v>
      </c>
      <c r="B94" s="2075"/>
      <c r="C94" s="2075"/>
      <c r="D94" s="2075"/>
      <c r="E94" s="2075"/>
      <c r="F94" s="2075"/>
      <c r="G94" s="2075"/>
      <c r="H94" s="2075"/>
      <c r="I94" s="2075"/>
      <c r="J94" s="2075"/>
      <c r="K94" s="2075"/>
      <c r="L94" s="2075"/>
      <c r="M94" s="2075"/>
      <c r="N94" s="2075"/>
      <c r="O94" s="2075"/>
      <c r="P94" s="2075"/>
      <c r="Q94" s="2075"/>
      <c r="R94" s="2075"/>
      <c r="S94" s="2075"/>
      <c r="T94" s="2075"/>
      <c r="U94" s="2075"/>
      <c r="V94" s="2075"/>
      <c r="W94" s="2075"/>
      <c r="X94" s="2075"/>
      <c r="Y94" s="2075"/>
      <c r="Z94" s="2075"/>
      <c r="AA94" s="2075"/>
      <c r="AB94" s="2075"/>
      <c r="AC94" s="2075"/>
      <c r="AD94" s="2075"/>
      <c r="AE94" s="2075"/>
      <c r="AF94" s="2075"/>
      <c r="AG94" s="2075"/>
      <c r="AH94" s="2075"/>
      <c r="AI94" s="2075"/>
      <c r="AJ94" s="2075"/>
      <c r="AK94" s="2075"/>
      <c r="AL94" s="2075"/>
      <c r="AM94" s="2075"/>
      <c r="AN94" s="2075"/>
      <c r="AO94" s="2075"/>
      <c r="AP94" s="2075"/>
      <c r="AQ94" s="2075"/>
      <c r="AR94" s="2075"/>
      <c r="AS94" s="2075"/>
      <c r="AT94" s="2075"/>
      <c r="AU94" s="2075"/>
      <c r="AV94" s="2075"/>
      <c r="AW94" s="2075"/>
      <c r="AX94" s="2075"/>
      <c r="AY94" s="2075"/>
      <c r="AZ94" s="2075"/>
      <c r="BA94" s="2075"/>
      <c r="BB94" s="2075"/>
      <c r="BC94" s="2075"/>
      <c r="BD94" s="2075"/>
      <c r="BE94" s="2075"/>
      <c r="BF94" s="2075"/>
      <c r="BG94" s="2075"/>
      <c r="BH94" s="2075"/>
      <c r="BI94" s="2075"/>
      <c r="BJ94" s="2075"/>
      <c r="BK94" s="2075"/>
      <c r="BL94" s="2076"/>
      <c r="BM94" s="2076"/>
      <c r="BN94" s="2076"/>
      <c r="BO94" s="2077"/>
      <c r="BP94" s="2078"/>
      <c r="BQ94" s="2005"/>
    </row>
    <row r="95" hidden="true">
      <c r="A95" s="2079" t="s">
        <v>126</v>
      </c>
      <c r="B95" s="1996" t="n">
        <v>0.0</v>
      </c>
      <c r="C95" s="1996" t="n">
        <v>0.0</v>
      </c>
      <c r="D95" s="1997">
        <f>B95</f>
      </c>
      <c r="E95" s="1998">
        <f>MOV_PROVIMENTO_E_VACANCIA!D217+MOV_REDISTRIBUIÇÃO!H243</f>
      </c>
      <c r="F95" s="1998">
        <f>MOV_PROVIMENTO_E_VACANCIA!F217+MOV_REDISTRIBUIÇÃO!J243</f>
      </c>
      <c r="G95" s="1999">
        <f>C95+E95-F95</f>
      </c>
      <c r="H95" s="2000">
        <f>D95-G95</f>
      </c>
      <c r="I95" s="1997">
        <f>D95</f>
      </c>
      <c r="J95" s="1998">
        <f>MOV_PROVIMENTO_E_VACANCIA!H217+MOV_REDISTRIBUIÇÃO!L243</f>
      </c>
      <c r="K95" s="1998">
        <f>MOV_PROVIMENTO_E_VACANCIA!J217+MOV_REDISTRIBUIÇÃO!N243</f>
      </c>
      <c r="L95" s="1999">
        <f>G95+J95-K95</f>
      </c>
      <c r="M95" s="2000">
        <f>I95-L95</f>
      </c>
      <c r="N95" s="1997">
        <f>I95</f>
      </c>
      <c r="O95" s="1998">
        <f>MOV_PROVIMENTO_E_VACANCIA!L217+MOV_REDISTRIBUIÇÃO!P243</f>
      </c>
      <c r="P95" s="1998">
        <f>MOV_PROVIMENTO_E_VACANCIA!N217+MOV_REDISTRIBUIÇÃO!R243</f>
      </c>
      <c r="Q95" s="1999">
        <f>L95+O95-P95</f>
      </c>
      <c r="R95" s="2000">
        <f>N95-Q95</f>
      </c>
      <c r="S95" s="1997">
        <f>N95</f>
      </c>
      <c r="T95" s="1998">
        <f>MOV_PROVIMENTO_E_VACANCIA!P217+MOV_REDISTRIBUIÇÃO!T243</f>
      </c>
      <c r="U95" s="1998">
        <f>MOV_PROVIMENTO_E_VACANCIA!R217+MOV_REDISTRIBUIÇÃO!V243</f>
      </c>
      <c r="V95" s="1999">
        <f>Q95+T95-U95</f>
      </c>
      <c r="W95" s="2000">
        <f>S95-V95</f>
      </c>
      <c r="X95" s="1997">
        <f>S95</f>
      </c>
      <c r="Y95" s="1998">
        <f>MOV_PROVIMENTO_E_VACANCIA!T217+MOV_REDISTRIBUIÇÃO!X243</f>
      </c>
      <c r="Z95" s="1998">
        <f>MOV_PROVIMENTO_E_VACANCIA!V217+MOV_REDISTRIBUIÇÃO!Z243</f>
      </c>
      <c r="AA95" s="1999">
        <f>V95+Y95-Z95</f>
      </c>
      <c r="AB95" s="2000">
        <f>X95-AA95</f>
      </c>
      <c r="AC95" s="1997">
        <f>X95</f>
      </c>
      <c r="AD95" s="1998">
        <f>MOV_PROVIMENTO_E_VACANCIA!X217+MOV_REDISTRIBUIÇÃO!AB243</f>
      </c>
      <c r="AE95" s="1998">
        <f>MOV_PROVIMENTO_E_VACANCIA!Z217+MOV_REDISTRIBUIÇÃO!AD243</f>
      </c>
      <c r="AF95" s="1999">
        <f>AA95+AD95-AE95</f>
      </c>
      <c r="AG95" s="2000">
        <f>AC95-AF95</f>
      </c>
      <c r="AH95" s="1997">
        <f>AC95</f>
      </c>
      <c r="AI95" s="1998">
        <f>MOV_PROVIMENTO_E_VACANCIA!AB217+MOV_REDISTRIBUIÇÃO!AF243</f>
      </c>
      <c r="AJ95" s="1998">
        <f>MOV_PROVIMENTO_E_VACANCIA!AD217+MOV_REDISTRIBUIÇÃO!AH243</f>
      </c>
      <c r="AK95" s="1999">
        <f>AF95+AI95-AJ95</f>
      </c>
      <c r="AL95" s="2000">
        <f>AH95-AK95</f>
      </c>
      <c r="AM95" s="1997">
        <f>AH95</f>
      </c>
      <c r="AN95" s="1998">
        <f>MOV_PROVIMENTO_E_VACANCIA!AF217+MOV_REDISTRIBUIÇÃO!AJ243</f>
      </c>
      <c r="AO95" s="1998">
        <f>MOV_PROVIMENTO_E_VACANCIA!AH217+MOV_REDISTRIBUIÇÃO!AL243</f>
      </c>
      <c r="AP95" s="1999">
        <f>AK95+AN95-AO95</f>
      </c>
      <c r="AQ95" s="2000">
        <f>AM95-AP95</f>
      </c>
      <c r="AR95" s="1997">
        <f>AM95</f>
      </c>
      <c r="AS95" s="1998">
        <f>MOV_PROVIMENTO_E_VACANCIA!AJ217+MOV_REDISTRIBUIÇÃO!AN243</f>
      </c>
      <c r="AT95" s="1998">
        <f>MOV_PROVIMENTO_E_VACANCIA!AL217+MOV_REDISTRIBUIÇÃO!AP243</f>
      </c>
      <c r="AU95" s="1999">
        <f>AP95+AS95-AT95</f>
      </c>
      <c r="AV95" s="2000">
        <f>AR95-AU95</f>
      </c>
      <c r="AW95" s="1997">
        <f>AR95</f>
      </c>
      <c r="AX95" s="1998">
        <f>MOV_PROVIMENTO_E_VACANCIA!AN217+MOV_REDISTRIBUIÇÃO!AR243</f>
      </c>
      <c r="AY95" s="1998">
        <f>MOV_PROVIMENTO_E_VACANCIA!AP217+MOV_REDISTRIBUIÇÃO!AT243</f>
      </c>
      <c r="AZ95" s="1999">
        <f>AU95+AX95-AY95</f>
      </c>
      <c r="BA95" s="2000">
        <f>AW95-AZ95</f>
      </c>
      <c r="BB95" s="1997">
        <f>AW95</f>
      </c>
      <c r="BC95" s="1998">
        <f>MOV_PROVIMENTO_E_VACANCIA!AR217+MOV_REDISTRIBUIÇÃO!AV243</f>
      </c>
      <c r="BD95" s="1998">
        <f>MOV_PROVIMENTO_E_VACANCIA!AT217+MOV_REDISTRIBUIÇÃO!AX243</f>
      </c>
      <c r="BE95" s="1999">
        <f>AZ95+BC95-BD95</f>
      </c>
      <c r="BF95" s="2000">
        <f>BB95-BE95</f>
      </c>
      <c r="BG95" s="1997">
        <f>BB95</f>
      </c>
      <c r="BH95" s="1998">
        <f>MOV_PROVIMENTO_E_VACANCIA!AV217+MOV_REDISTRIBUIÇÃO!AZ243</f>
      </c>
      <c r="BI95" s="1998">
        <f>MOV_PROVIMENTO_E_VACANCIA!AX217+MOV_REDISTRIBUIÇÃO!BB243</f>
      </c>
      <c r="BJ95" s="1999">
        <f>BE95+BH95-BI95</f>
      </c>
      <c r="BK95" s="2000">
        <f>BG95-BJ95</f>
      </c>
      <c r="BL95" s="2150">
        <f>BG95</f>
      </c>
      <c r="BM95" s="2150">
        <f>BJ95</f>
      </c>
      <c r="BN95" s="2150">
        <f>BK95</f>
      </c>
      <c r="BO95" s="2151" t="n">
        <v>0.0</v>
      </c>
      <c r="BP95" s="2115">
        <f>BM95+BN95</f>
      </c>
      <c r="BQ95" s="2005"/>
    </row>
    <row r="96" hidden="true">
      <c r="A96" s="2015" t="s">
        <v>127</v>
      </c>
      <c r="B96" s="2016" t="n">
        <v>0.0</v>
      </c>
      <c r="C96" s="2016" t="n">
        <v>0.0</v>
      </c>
      <c r="D96" s="2017">
        <f>B96</f>
      </c>
      <c r="E96" s="2018">
        <f>MOV_PROVIMENTO_E_VACANCIA!D231+MOV_REDISTRIBUIÇÃO!H259</f>
      </c>
      <c r="F96" s="2018">
        <f>MOV_PROVIMENTO_E_VACANCIA!F231+MOV_REDISTRIBUIÇÃO!J259</f>
      </c>
      <c r="G96" s="2019">
        <f>C96+E96-F96</f>
      </c>
      <c r="H96" s="2020">
        <f>D96-G96</f>
      </c>
      <c r="I96" s="2017">
        <f>D96</f>
      </c>
      <c r="J96" s="2018">
        <f>MOV_PROVIMENTO_E_VACANCIA!H231+MOV_REDISTRIBUIÇÃO!L259</f>
      </c>
      <c r="K96" s="2018">
        <f>MOV_PROVIMENTO_E_VACANCIA!J231+MOV_REDISTRIBUIÇÃO!N259</f>
      </c>
      <c r="L96" s="2019">
        <f>G96+J96-K96</f>
      </c>
      <c r="M96" s="2020">
        <f>I96-L96</f>
      </c>
      <c r="N96" s="2017">
        <f>I96</f>
      </c>
      <c r="O96" s="2018">
        <f>MOV_PROVIMENTO_E_VACANCIA!L231+MOV_REDISTRIBUIÇÃO!P259</f>
      </c>
      <c r="P96" s="2018">
        <f>MOV_PROVIMENTO_E_VACANCIA!N231+MOV_REDISTRIBUIÇÃO!R259</f>
      </c>
      <c r="Q96" s="2019">
        <f>L96+O96-P96</f>
      </c>
      <c r="R96" s="2020">
        <f>N96-Q96</f>
      </c>
      <c r="S96" s="2017">
        <f>N96</f>
      </c>
      <c r="T96" s="2018">
        <f>MOV_PROVIMENTO_E_VACANCIA!P231+MOV_REDISTRIBUIÇÃO!T259</f>
      </c>
      <c r="U96" s="2018">
        <f>MOV_PROVIMENTO_E_VACANCIA!R231+MOV_REDISTRIBUIÇÃO!V259</f>
      </c>
      <c r="V96" s="2019">
        <f>Q96+T96-U96</f>
      </c>
      <c r="W96" s="2020">
        <f>S96-V96</f>
      </c>
      <c r="X96" s="2017">
        <f>S96</f>
      </c>
      <c r="Y96" s="2018">
        <f>MOV_PROVIMENTO_E_VACANCIA!T231+MOV_REDISTRIBUIÇÃO!X259</f>
      </c>
      <c r="Z96" s="2018">
        <f>MOV_PROVIMENTO_E_VACANCIA!V231+MOV_REDISTRIBUIÇÃO!Z259</f>
      </c>
      <c r="AA96" s="2019">
        <f>V96+Y96-Z96</f>
      </c>
      <c r="AB96" s="2020">
        <f>X96-AA96</f>
      </c>
      <c r="AC96" s="2017">
        <f>X96</f>
      </c>
      <c r="AD96" s="2018">
        <f>MOV_PROVIMENTO_E_VACANCIA!X231+MOV_REDISTRIBUIÇÃO!AB259</f>
      </c>
      <c r="AE96" s="2018">
        <f>MOV_PROVIMENTO_E_VACANCIA!Z231+MOV_REDISTRIBUIÇÃO!AD259</f>
      </c>
      <c r="AF96" s="2019">
        <f>AA96+AD96-AE96</f>
      </c>
      <c r="AG96" s="2020">
        <f>AC96-AF96</f>
      </c>
      <c r="AH96" s="2017">
        <f>AC96</f>
      </c>
      <c r="AI96" s="2018">
        <f>MOV_PROVIMENTO_E_VACANCIA!AB231+MOV_REDISTRIBUIÇÃO!AF259</f>
      </c>
      <c r="AJ96" s="2018">
        <f>MOV_PROVIMENTO_E_VACANCIA!AD231+MOV_REDISTRIBUIÇÃO!AH259</f>
      </c>
      <c r="AK96" s="2019">
        <f>AF96+AI96-AJ96</f>
      </c>
      <c r="AL96" s="2020">
        <f>AH96-AK96</f>
      </c>
      <c r="AM96" s="2017">
        <f>AH96</f>
      </c>
      <c r="AN96" s="2018">
        <f>MOV_PROVIMENTO_E_VACANCIA!AF231+MOV_REDISTRIBUIÇÃO!AJ259</f>
      </c>
      <c r="AO96" s="2018">
        <f>MOV_PROVIMENTO_E_VACANCIA!AH231+MOV_REDISTRIBUIÇÃO!AL259</f>
      </c>
      <c r="AP96" s="2019">
        <f>AK96+AN96-AO96</f>
      </c>
      <c r="AQ96" s="2020">
        <f>AM96-AP96</f>
      </c>
      <c r="AR96" s="2017">
        <f>AM96</f>
      </c>
      <c r="AS96" s="2018">
        <f>MOV_PROVIMENTO_E_VACANCIA!AJ231+MOV_REDISTRIBUIÇÃO!AN259</f>
      </c>
      <c r="AT96" s="2018">
        <f>MOV_PROVIMENTO_E_VACANCIA!AL231+MOV_REDISTRIBUIÇÃO!AP259</f>
      </c>
      <c r="AU96" s="2019">
        <f>AP96+AS96-AT96</f>
      </c>
      <c r="AV96" s="2020">
        <f>AR96-AU96</f>
      </c>
      <c r="AW96" s="2017">
        <f>AR96</f>
      </c>
      <c r="AX96" s="2018">
        <f>MOV_PROVIMENTO_E_VACANCIA!AN231+MOV_REDISTRIBUIÇÃO!AR259</f>
      </c>
      <c r="AY96" s="2018">
        <f>MOV_PROVIMENTO_E_VACANCIA!AP231+MOV_REDISTRIBUIÇÃO!AT259</f>
      </c>
      <c r="AZ96" s="2019">
        <f>AU96+AX96-AY96</f>
      </c>
      <c r="BA96" s="2020">
        <f>AW96-AZ96</f>
      </c>
      <c r="BB96" s="2017">
        <f>AW96</f>
      </c>
      <c r="BC96" s="2018">
        <f>MOV_PROVIMENTO_E_VACANCIA!AR231+MOV_REDISTRIBUIÇÃO!AV259</f>
      </c>
      <c r="BD96" s="2018">
        <f>MOV_PROVIMENTO_E_VACANCIA!AT231+MOV_REDISTRIBUIÇÃO!AX259</f>
      </c>
      <c r="BE96" s="2019">
        <f>AZ96+BC96-BD96</f>
      </c>
      <c r="BF96" s="2020">
        <f>BB96-BE96</f>
      </c>
      <c r="BG96" s="2017">
        <f>BB96</f>
      </c>
      <c r="BH96" s="2018">
        <f>MOV_PROVIMENTO_E_VACANCIA!AV231+MOV_REDISTRIBUIÇÃO!AZ259</f>
      </c>
      <c r="BI96" s="2018">
        <f>MOV_PROVIMENTO_E_VACANCIA!AX231+MOV_REDISTRIBUIÇÃO!BB259</f>
      </c>
      <c r="BJ96" s="2019">
        <f>BE96+BH96-BI96</f>
      </c>
      <c r="BK96" s="2020">
        <f>BG96-BJ96</f>
      </c>
      <c r="BL96" s="2152">
        <f>BG96</f>
      </c>
      <c r="BM96" s="2152">
        <f>BJ96</f>
      </c>
      <c r="BN96" s="2152">
        <f>BK96</f>
      </c>
      <c r="BO96" s="2153" t="n">
        <v>0.0</v>
      </c>
      <c r="BP96" s="2117">
        <f>BM96+BN96</f>
      </c>
      <c r="BQ96" s="2005"/>
    </row>
    <row r="97" hidden="true">
      <c r="A97" s="1995" t="s">
        <v>129</v>
      </c>
      <c r="B97" s="2118" t="n">
        <v>0.0</v>
      </c>
      <c r="C97" s="2118" t="n">
        <v>0.0</v>
      </c>
      <c r="D97" s="2025">
        <f>MOV_REESTRUTURAÇÃO_CJ_E_FC!F82</f>
      </c>
      <c r="E97" s="2026" t="n">
        <v>0.0</v>
      </c>
      <c r="F97" s="2026" t="n">
        <v>0.0</v>
      </c>
      <c r="G97" s="2027">
        <f>C97+E97-F97</f>
      </c>
      <c r="H97" s="2028">
        <f>D97-G97</f>
      </c>
      <c r="I97" s="2025">
        <f>MOV_REESTRUTURAÇÃO_CJ_E_FC!I82</f>
      </c>
      <c r="J97" s="2026" t="n">
        <v>0.0</v>
      </c>
      <c r="K97" s="2026" t="n">
        <v>0.0</v>
      </c>
      <c r="L97" s="2027">
        <f>G97+J97-K97</f>
      </c>
      <c r="M97" s="2028">
        <f>I97-L97</f>
      </c>
      <c r="N97" s="2025">
        <f>MOV_REESTRUTURAÇÃO_CJ_E_FC!L82</f>
      </c>
      <c r="O97" s="2026" t="n">
        <v>0.0</v>
      </c>
      <c r="P97" s="2026" t="n">
        <v>0.0</v>
      </c>
      <c r="Q97" s="2027">
        <f>L97+O97-P97</f>
      </c>
      <c r="R97" s="2028">
        <f>N97-Q97</f>
      </c>
      <c r="S97" s="2025">
        <f>MOV_REESTRUTURAÇÃO_CJ_E_FC!O82</f>
      </c>
      <c r="T97" s="2026" t="n">
        <v>0.0</v>
      </c>
      <c r="U97" s="2026" t="n">
        <v>0.0</v>
      </c>
      <c r="V97" s="2027">
        <f>Q97+T97-U97</f>
      </c>
      <c r="W97" s="2028">
        <f>S97-V97</f>
      </c>
      <c r="X97" s="2025">
        <f>MOV_REESTRUTURAÇÃO_CJ_E_FC!R82</f>
      </c>
      <c r="Y97" s="2026" t="n">
        <v>0.0</v>
      </c>
      <c r="Z97" s="2026" t="n">
        <v>0.0</v>
      </c>
      <c r="AA97" s="2027">
        <f>V97+Y97-Z97</f>
      </c>
      <c r="AB97" s="2028">
        <f>X97-AA97</f>
      </c>
      <c r="AC97" s="2025">
        <f>MOV_REESTRUTURAÇÃO_CJ_E_FC!U82</f>
      </c>
      <c r="AD97" s="2026" t="n">
        <v>0.0</v>
      </c>
      <c r="AE97" s="2026" t="n">
        <v>0.0</v>
      </c>
      <c r="AF97" s="2027">
        <f>AA97+AD97-AE97</f>
      </c>
      <c r="AG97" s="2028">
        <f>AC97-AF97</f>
      </c>
      <c r="AH97" s="2025">
        <f>MOV_REESTRUTURAÇÃO_CJ_E_FC!X82</f>
      </c>
      <c r="AI97" s="2026" t="n">
        <v>0.0</v>
      </c>
      <c r="AJ97" s="2026" t="n">
        <v>0.0</v>
      </c>
      <c r="AK97" s="2027">
        <f>AF97+AI97-AJ97</f>
      </c>
      <c r="AL97" s="2028">
        <f>AH97-AK97</f>
      </c>
      <c r="AM97" s="2025">
        <f>MOV_REESTRUTURAÇÃO_CJ_E_FC!AA82</f>
      </c>
      <c r="AN97" s="2026" t="n">
        <v>0.0</v>
      </c>
      <c r="AO97" s="2026" t="n">
        <v>0.0</v>
      </c>
      <c r="AP97" s="2027">
        <f>AK97+AN97-AO97</f>
      </c>
      <c r="AQ97" s="2028">
        <f>AM97-AP97</f>
      </c>
      <c r="AR97" s="2025">
        <f>MOV_REESTRUTURAÇÃO_CJ_E_FC!AD82</f>
      </c>
      <c r="AS97" s="2026" t="n">
        <v>0.0</v>
      </c>
      <c r="AT97" s="2026" t="n">
        <v>0.0</v>
      </c>
      <c r="AU97" s="2027">
        <f>AP97+AS97-AT97</f>
      </c>
      <c r="AV97" s="2028">
        <f>AR97-AU97</f>
      </c>
      <c r="AW97" s="2025">
        <f>MOV_REESTRUTURAÇÃO_CJ_E_FC!AG82</f>
      </c>
      <c r="AX97" s="2026" t="n">
        <v>0.0</v>
      </c>
      <c r="AY97" s="2026" t="n">
        <v>0.0</v>
      </c>
      <c r="AZ97" s="2027">
        <f>AU97+AX97-AY97</f>
      </c>
      <c r="BA97" s="2028">
        <f>AW97-AZ97</f>
      </c>
      <c r="BB97" s="2025">
        <f>MOV_REESTRUTURAÇÃO_CJ_E_FC!AJ82</f>
      </c>
      <c r="BC97" s="2026" t="n">
        <v>0.0</v>
      </c>
      <c r="BD97" s="2026" t="n">
        <v>0.0</v>
      </c>
      <c r="BE97" s="2027">
        <f>AZ97+BC97-BD97</f>
      </c>
      <c r="BF97" s="2028">
        <f>BB97-BE97</f>
      </c>
      <c r="BG97" s="2025">
        <f>MOV_REESTRUTURAÇÃO_CJ_E_FC!AM82</f>
      </c>
      <c r="BH97" s="2026" t="n">
        <v>0.0</v>
      </c>
      <c r="BI97" s="2026" t="n">
        <v>0.0</v>
      </c>
      <c r="BJ97" s="2027">
        <f>BE97+BH97-BI97</f>
      </c>
      <c r="BK97" s="2028">
        <f>BG97-BJ97</f>
      </c>
      <c r="BL97" s="2150">
        <f>BG97</f>
      </c>
      <c r="BM97" s="2150">
        <f>BJ97</f>
      </c>
      <c r="BN97" s="2150">
        <f>BK97</f>
      </c>
      <c r="BO97" s="2151" t="n">
        <v>0.0</v>
      </c>
      <c r="BP97" s="2115">
        <f>BM97+BN97</f>
      </c>
      <c r="BQ97" s="2005"/>
    </row>
    <row r="98" hidden="true">
      <c r="A98" s="2006" t="s">
        <v>130</v>
      </c>
      <c r="B98" s="2007" t="n">
        <v>0.0</v>
      </c>
      <c r="C98" s="2007" t="n">
        <v>0.0</v>
      </c>
      <c r="D98" s="2008">
        <f>MOV_REESTRUTURAÇÃO_CJ_E_FC!F83</f>
      </c>
      <c r="E98" s="2154" t="n">
        <v>0.0</v>
      </c>
      <c r="F98" s="2154" t="n">
        <v>0.0</v>
      </c>
      <c r="G98" s="2010">
        <f>C98+E98-F98</f>
      </c>
      <c r="H98" s="2011">
        <f>D98-G98</f>
      </c>
      <c r="I98" s="2008">
        <f>MOV_REESTRUTURAÇÃO_CJ_E_FC!I83</f>
      </c>
      <c r="J98" s="2154" t="n">
        <v>0.0</v>
      </c>
      <c r="K98" s="2154" t="n">
        <v>0.0</v>
      </c>
      <c r="L98" s="2010">
        <f>G98+J98-K98</f>
      </c>
      <c r="M98" s="2011">
        <f>I98-L98</f>
      </c>
      <c r="N98" s="2008">
        <f>MOV_REESTRUTURAÇÃO_CJ_E_FC!L83</f>
      </c>
      <c r="O98" s="2154" t="n">
        <v>0.0</v>
      </c>
      <c r="P98" s="2154" t="n">
        <v>0.0</v>
      </c>
      <c r="Q98" s="2010">
        <f>L98+O98-P98</f>
      </c>
      <c r="R98" s="2011">
        <f>N98-Q98</f>
      </c>
      <c r="S98" s="2008">
        <f>MOV_REESTRUTURAÇÃO_CJ_E_FC!O83</f>
      </c>
      <c r="T98" s="2154" t="n">
        <v>0.0</v>
      </c>
      <c r="U98" s="2154" t="n">
        <v>0.0</v>
      </c>
      <c r="V98" s="2010">
        <f>Q98+T98-U98</f>
      </c>
      <c r="W98" s="2011">
        <f>S98-V98</f>
      </c>
      <c r="X98" s="2008">
        <f>MOV_REESTRUTURAÇÃO_CJ_E_FC!R83</f>
      </c>
      <c r="Y98" s="2154" t="n">
        <v>0.0</v>
      </c>
      <c r="Z98" s="2154" t="n">
        <v>0.0</v>
      </c>
      <c r="AA98" s="2010">
        <f>V98+Y98-Z98</f>
      </c>
      <c r="AB98" s="2011">
        <f>X98-AA98</f>
      </c>
      <c r="AC98" s="2008">
        <f>MOV_REESTRUTURAÇÃO_CJ_E_FC!U83</f>
      </c>
      <c r="AD98" s="2154" t="n">
        <v>0.0</v>
      </c>
      <c r="AE98" s="2154" t="n">
        <v>0.0</v>
      </c>
      <c r="AF98" s="2010">
        <f>AA98+AD98-AE98</f>
      </c>
      <c r="AG98" s="2011">
        <f>AC98-AF98</f>
      </c>
      <c r="AH98" s="2008">
        <f>MOV_REESTRUTURAÇÃO_CJ_E_FC!X83</f>
      </c>
      <c r="AI98" s="2154" t="n">
        <v>0.0</v>
      </c>
      <c r="AJ98" s="2154" t="n">
        <v>0.0</v>
      </c>
      <c r="AK98" s="2010">
        <f>AF98+AI98-AJ98</f>
      </c>
      <c r="AL98" s="2011">
        <f>AH98-AK98</f>
      </c>
      <c r="AM98" s="2008">
        <f>MOV_REESTRUTURAÇÃO_CJ_E_FC!AA83</f>
      </c>
      <c r="AN98" s="2154" t="n">
        <v>0.0</v>
      </c>
      <c r="AO98" s="2154" t="n">
        <v>0.0</v>
      </c>
      <c r="AP98" s="2010">
        <f>AK98+AN98-AO98</f>
      </c>
      <c r="AQ98" s="2011">
        <f>AM98-AP98</f>
      </c>
      <c r="AR98" s="2008">
        <f>MOV_REESTRUTURAÇÃO_CJ_E_FC!AD83</f>
      </c>
      <c r="AS98" s="2154" t="n">
        <v>0.0</v>
      </c>
      <c r="AT98" s="2154" t="n">
        <v>0.0</v>
      </c>
      <c r="AU98" s="2010">
        <f>AP98+AS98-AT98</f>
      </c>
      <c r="AV98" s="2011">
        <f>AR98-AU98</f>
      </c>
      <c r="AW98" s="2008">
        <f>MOV_REESTRUTURAÇÃO_CJ_E_FC!AG83</f>
      </c>
      <c r="AX98" s="2154" t="n">
        <v>0.0</v>
      </c>
      <c r="AY98" s="2154" t="n">
        <v>0.0</v>
      </c>
      <c r="AZ98" s="2010">
        <f>AU98+AX98-AY98</f>
      </c>
      <c r="BA98" s="2011">
        <f>AW98-AZ98</f>
      </c>
      <c r="BB98" s="2008">
        <f>MOV_REESTRUTURAÇÃO_CJ_E_FC!AJ83</f>
      </c>
      <c r="BC98" s="2154" t="n">
        <v>0.0</v>
      </c>
      <c r="BD98" s="2154" t="n">
        <v>0.0</v>
      </c>
      <c r="BE98" s="2010">
        <f>AZ98+BC98-BD98</f>
      </c>
      <c r="BF98" s="2011">
        <f>BB98-BE98</f>
      </c>
      <c r="BG98" s="2008">
        <f>MOV_REESTRUTURAÇÃO_CJ_E_FC!AM83</f>
      </c>
      <c r="BH98" s="2154" t="n">
        <v>0.0</v>
      </c>
      <c r="BI98" s="2154" t="n">
        <v>0.0</v>
      </c>
      <c r="BJ98" s="2010">
        <f>BE98+BH98-BI98</f>
      </c>
      <c r="BK98" s="2011">
        <f>BG98-BJ98</f>
      </c>
      <c r="BL98" s="2155">
        <f>BG98</f>
      </c>
      <c r="BM98" s="2155">
        <f>BJ98</f>
      </c>
      <c r="BN98" s="2155">
        <f>BK98</f>
      </c>
      <c r="BO98" s="2151" t="n">
        <v>0.0</v>
      </c>
      <c r="BP98" s="2081">
        <f>BM98+BN98</f>
      </c>
      <c r="BQ98" s="2005"/>
    </row>
    <row r="99" hidden="true">
      <c r="A99" s="2006" t="s">
        <v>131</v>
      </c>
      <c r="B99" s="2007" t="n">
        <v>0.0</v>
      </c>
      <c r="C99" s="2007" t="n">
        <v>0.0</v>
      </c>
      <c r="D99" s="2008">
        <f>MOV_REESTRUTURAÇÃO_CJ_E_FC!F84</f>
      </c>
      <c r="E99" s="2154" t="n">
        <v>0.0</v>
      </c>
      <c r="F99" s="2154" t="n">
        <v>0.0</v>
      </c>
      <c r="G99" s="2010">
        <f>C99+E99-F99</f>
      </c>
      <c r="H99" s="2011">
        <f>D99-G99</f>
      </c>
      <c r="I99" s="2008">
        <f>MOV_REESTRUTURAÇÃO_CJ_E_FC!I84</f>
      </c>
      <c r="J99" s="2154" t="n">
        <v>0.0</v>
      </c>
      <c r="K99" s="2154" t="n">
        <v>0.0</v>
      </c>
      <c r="L99" s="2010">
        <f>G99+J99-K99</f>
      </c>
      <c r="M99" s="2011">
        <f>I99-L99</f>
      </c>
      <c r="N99" s="2008">
        <f>MOV_REESTRUTURAÇÃO_CJ_E_FC!L84</f>
      </c>
      <c r="O99" s="2154" t="n">
        <v>0.0</v>
      </c>
      <c r="P99" s="2154" t="n">
        <v>0.0</v>
      </c>
      <c r="Q99" s="2010">
        <f>L99+O99-P99</f>
      </c>
      <c r="R99" s="2011">
        <f>N99-Q99</f>
      </c>
      <c r="S99" s="2008">
        <f>MOV_REESTRUTURAÇÃO_CJ_E_FC!O84</f>
      </c>
      <c r="T99" s="2154" t="n">
        <v>0.0</v>
      </c>
      <c r="U99" s="2154" t="n">
        <v>0.0</v>
      </c>
      <c r="V99" s="2010">
        <f>Q99+T99-U99</f>
      </c>
      <c r="W99" s="2011">
        <f>S99-V99</f>
      </c>
      <c r="X99" s="2008">
        <f>MOV_REESTRUTURAÇÃO_CJ_E_FC!R84</f>
      </c>
      <c r="Y99" s="2154" t="n">
        <v>0.0</v>
      </c>
      <c r="Z99" s="2154" t="n">
        <v>0.0</v>
      </c>
      <c r="AA99" s="2010">
        <f>V99+Y99-Z99</f>
      </c>
      <c r="AB99" s="2011">
        <f>X99-AA99</f>
      </c>
      <c r="AC99" s="2008">
        <f>MOV_REESTRUTURAÇÃO_CJ_E_FC!U84</f>
      </c>
      <c r="AD99" s="2154" t="n">
        <v>0.0</v>
      </c>
      <c r="AE99" s="2154" t="n">
        <v>0.0</v>
      </c>
      <c r="AF99" s="2010">
        <f>AA99+AD99-AE99</f>
      </c>
      <c r="AG99" s="2011">
        <f>AC99-AF99</f>
      </c>
      <c r="AH99" s="2008">
        <f>MOV_REESTRUTURAÇÃO_CJ_E_FC!X84</f>
      </c>
      <c r="AI99" s="2154" t="n">
        <v>0.0</v>
      </c>
      <c r="AJ99" s="2154" t="n">
        <v>0.0</v>
      </c>
      <c r="AK99" s="2010">
        <f>AF99+AI99-AJ99</f>
      </c>
      <c r="AL99" s="2011">
        <f>AH99-AK99</f>
      </c>
      <c r="AM99" s="2008">
        <f>MOV_REESTRUTURAÇÃO_CJ_E_FC!AA84</f>
      </c>
      <c r="AN99" s="2154" t="n">
        <v>0.0</v>
      </c>
      <c r="AO99" s="2154" t="n">
        <v>0.0</v>
      </c>
      <c r="AP99" s="2010">
        <f>AK99+AN99-AO99</f>
      </c>
      <c r="AQ99" s="2011">
        <f>AM99-AP99</f>
      </c>
      <c r="AR99" s="2008">
        <f>MOV_REESTRUTURAÇÃO_CJ_E_FC!AD84</f>
      </c>
      <c r="AS99" s="2154" t="n">
        <v>0.0</v>
      </c>
      <c r="AT99" s="2154" t="n">
        <v>0.0</v>
      </c>
      <c r="AU99" s="2010">
        <f>AP99+AS99-AT99</f>
      </c>
      <c r="AV99" s="2011">
        <f>AR99-AU99</f>
      </c>
      <c r="AW99" s="2008">
        <f>MOV_REESTRUTURAÇÃO_CJ_E_FC!AG84</f>
      </c>
      <c r="AX99" s="2154" t="n">
        <v>0.0</v>
      </c>
      <c r="AY99" s="2154" t="n">
        <v>0.0</v>
      </c>
      <c r="AZ99" s="2010">
        <f>AU99+AX99-AY99</f>
      </c>
      <c r="BA99" s="2011">
        <f>AW99-AZ99</f>
      </c>
      <c r="BB99" s="2008">
        <f>MOV_REESTRUTURAÇÃO_CJ_E_FC!AJ84</f>
      </c>
      <c r="BC99" s="2154" t="n">
        <v>0.0</v>
      </c>
      <c r="BD99" s="2154" t="n">
        <v>0.0</v>
      </c>
      <c r="BE99" s="2010">
        <f>AZ99+BC99-BD99</f>
      </c>
      <c r="BF99" s="2011">
        <f>BB99-BE99</f>
      </c>
      <c r="BG99" s="2008">
        <f>MOV_REESTRUTURAÇÃO_CJ_E_FC!AM84</f>
      </c>
      <c r="BH99" s="2154" t="n">
        <v>0.0</v>
      </c>
      <c r="BI99" s="2154" t="n">
        <v>0.0</v>
      </c>
      <c r="BJ99" s="2010">
        <f>BE99+BH99-BI99</f>
      </c>
      <c r="BK99" s="2011">
        <f>BG99-BJ99</f>
      </c>
      <c r="BL99" s="2155">
        <f>BG99</f>
      </c>
      <c r="BM99" s="2155">
        <f>BJ99</f>
      </c>
      <c r="BN99" s="2155">
        <f>BK99</f>
      </c>
      <c r="BO99" s="2151" t="n">
        <v>0.0</v>
      </c>
      <c r="BP99" s="2081">
        <f>BM99+BN99</f>
      </c>
      <c r="BQ99" s="2005"/>
    </row>
    <row r="100" hidden="true">
      <c r="A100" s="2006" t="s">
        <v>132</v>
      </c>
      <c r="B100" s="2007" t="n">
        <v>0.0</v>
      </c>
      <c r="C100" s="2007" t="n">
        <v>0.0</v>
      </c>
      <c r="D100" s="2008">
        <f>MOV_REESTRUTURAÇÃO_CJ_E_FC!F85</f>
      </c>
      <c r="E100" s="2154" t="n">
        <v>0.0</v>
      </c>
      <c r="F100" s="2154" t="n">
        <v>0.0</v>
      </c>
      <c r="G100" s="2010">
        <f>C100+E100-F100</f>
      </c>
      <c r="H100" s="2011">
        <f>D100-G100</f>
      </c>
      <c r="I100" s="2008">
        <f>MOV_REESTRUTURAÇÃO_CJ_E_FC!I85</f>
      </c>
      <c r="J100" s="2154" t="n">
        <v>0.0</v>
      </c>
      <c r="K100" s="2154" t="n">
        <v>0.0</v>
      </c>
      <c r="L100" s="2010">
        <f>G100+J100-K100</f>
      </c>
      <c r="M100" s="2011">
        <f>I100-L100</f>
      </c>
      <c r="N100" s="2008">
        <f>MOV_REESTRUTURAÇÃO_CJ_E_FC!L85</f>
      </c>
      <c r="O100" s="2154" t="n">
        <v>0.0</v>
      </c>
      <c r="P100" s="2154" t="n">
        <v>0.0</v>
      </c>
      <c r="Q100" s="2010">
        <f>L100+O100-P100</f>
      </c>
      <c r="R100" s="2011">
        <f>N100-Q100</f>
      </c>
      <c r="S100" s="2008">
        <f>MOV_REESTRUTURAÇÃO_CJ_E_FC!O85</f>
      </c>
      <c r="T100" s="2154" t="n">
        <v>0.0</v>
      </c>
      <c r="U100" s="2154" t="n">
        <v>0.0</v>
      </c>
      <c r="V100" s="2010">
        <f>Q100+T100-U100</f>
      </c>
      <c r="W100" s="2011">
        <f>S100-V100</f>
      </c>
      <c r="X100" s="2008">
        <f>MOV_REESTRUTURAÇÃO_CJ_E_FC!R85</f>
      </c>
      <c r="Y100" s="2154" t="n">
        <v>0.0</v>
      </c>
      <c r="Z100" s="2154" t="n">
        <v>0.0</v>
      </c>
      <c r="AA100" s="2010">
        <f>V100+Y100-Z100</f>
      </c>
      <c r="AB100" s="2011">
        <f>X100-AA100</f>
      </c>
      <c r="AC100" s="2008">
        <f>MOV_REESTRUTURAÇÃO_CJ_E_FC!U85</f>
      </c>
      <c r="AD100" s="2154" t="n">
        <v>0.0</v>
      </c>
      <c r="AE100" s="2154" t="n">
        <v>0.0</v>
      </c>
      <c r="AF100" s="2010">
        <f>AA100+AD100-AE100</f>
      </c>
      <c r="AG100" s="2011">
        <f>AC100-AF100</f>
      </c>
      <c r="AH100" s="2008">
        <f>MOV_REESTRUTURAÇÃO_CJ_E_FC!X85</f>
      </c>
      <c r="AI100" s="2154" t="n">
        <v>0.0</v>
      </c>
      <c r="AJ100" s="2154" t="n">
        <v>0.0</v>
      </c>
      <c r="AK100" s="2010">
        <f>AF100+AI100-AJ100</f>
      </c>
      <c r="AL100" s="2011">
        <f>AH100-AK100</f>
      </c>
      <c r="AM100" s="2008">
        <f>MOV_REESTRUTURAÇÃO_CJ_E_FC!AA85</f>
      </c>
      <c r="AN100" s="2154" t="n">
        <v>0.0</v>
      </c>
      <c r="AO100" s="2154" t="n">
        <v>0.0</v>
      </c>
      <c r="AP100" s="2010">
        <f>AK100+AN100-AO100</f>
      </c>
      <c r="AQ100" s="2011">
        <f>AM100-AP100</f>
      </c>
      <c r="AR100" s="2008">
        <f>MOV_REESTRUTURAÇÃO_CJ_E_FC!AD85</f>
      </c>
      <c r="AS100" s="2154" t="n">
        <v>0.0</v>
      </c>
      <c r="AT100" s="2154" t="n">
        <v>0.0</v>
      </c>
      <c r="AU100" s="2010">
        <f>AP100+AS100-AT100</f>
      </c>
      <c r="AV100" s="2011">
        <f>AR100-AU100</f>
      </c>
      <c r="AW100" s="2008">
        <f>MOV_REESTRUTURAÇÃO_CJ_E_FC!AG85</f>
      </c>
      <c r="AX100" s="2154" t="n">
        <v>0.0</v>
      </c>
      <c r="AY100" s="2154" t="n">
        <v>0.0</v>
      </c>
      <c r="AZ100" s="2010">
        <f>AU100+AX100-AY100</f>
      </c>
      <c r="BA100" s="2011">
        <f>AW100-AZ100</f>
      </c>
      <c r="BB100" s="2008">
        <f>MOV_REESTRUTURAÇÃO_CJ_E_FC!AJ85</f>
      </c>
      <c r="BC100" s="2154" t="n">
        <v>0.0</v>
      </c>
      <c r="BD100" s="2154" t="n">
        <v>0.0</v>
      </c>
      <c r="BE100" s="2010">
        <f>AZ100+BC100-BD100</f>
      </c>
      <c r="BF100" s="2011">
        <f>BB100-BE100</f>
      </c>
      <c r="BG100" s="2008">
        <f>MOV_REESTRUTURAÇÃO_CJ_E_FC!AM85</f>
      </c>
      <c r="BH100" s="2154" t="n">
        <v>0.0</v>
      </c>
      <c r="BI100" s="2154" t="n">
        <v>0.0</v>
      </c>
      <c r="BJ100" s="2010">
        <f>BE100+BH100-BI100</f>
      </c>
      <c r="BK100" s="2011">
        <f>BG100-BJ100</f>
      </c>
      <c r="BL100" s="2155">
        <f>BG100</f>
      </c>
      <c r="BM100" s="2155">
        <f>BJ100</f>
      </c>
      <c r="BN100" s="2155">
        <f>BK100</f>
      </c>
      <c r="BO100" s="2151" t="n">
        <v>0.0</v>
      </c>
      <c r="BP100" s="2081">
        <f>BM100+BN100</f>
      </c>
      <c r="BQ100" s="2005"/>
    </row>
    <row r="101" hidden="true">
      <c r="A101" s="2006" t="s">
        <v>133</v>
      </c>
      <c r="B101" s="2007" t="n">
        <v>0.0</v>
      </c>
      <c r="C101" s="2007" t="n">
        <v>0.0</v>
      </c>
      <c r="D101" s="2008">
        <f>MOV_REESTRUTURAÇÃO_CJ_E_FC!F86</f>
      </c>
      <c r="E101" s="2154" t="n">
        <v>0.0</v>
      </c>
      <c r="F101" s="2154" t="n">
        <v>0.0</v>
      </c>
      <c r="G101" s="2010">
        <f>C101+E101-F101</f>
      </c>
      <c r="H101" s="2011">
        <f>D101-G101</f>
      </c>
      <c r="I101" s="2008">
        <f>MOV_REESTRUTURAÇÃO_CJ_E_FC!I86</f>
      </c>
      <c r="J101" s="2154" t="n">
        <v>0.0</v>
      </c>
      <c r="K101" s="2154" t="n">
        <v>0.0</v>
      </c>
      <c r="L101" s="2010">
        <f>G101+J101-K101</f>
      </c>
      <c r="M101" s="2011">
        <f>I101-L101</f>
      </c>
      <c r="N101" s="2008">
        <f>MOV_REESTRUTURAÇÃO_CJ_E_FC!L86</f>
      </c>
      <c r="O101" s="2154" t="n">
        <v>0.0</v>
      </c>
      <c r="P101" s="2154" t="n">
        <v>0.0</v>
      </c>
      <c r="Q101" s="2010">
        <f>L101+O101-P101</f>
      </c>
      <c r="R101" s="2011">
        <f>N101-Q101</f>
      </c>
      <c r="S101" s="2008">
        <f>MOV_REESTRUTURAÇÃO_CJ_E_FC!O86</f>
      </c>
      <c r="T101" s="2154" t="n">
        <v>0.0</v>
      </c>
      <c r="U101" s="2154" t="n">
        <v>0.0</v>
      </c>
      <c r="V101" s="2010">
        <f>Q101+T101-U101</f>
      </c>
      <c r="W101" s="2011">
        <f>S101-V101</f>
      </c>
      <c r="X101" s="2008">
        <f>MOV_REESTRUTURAÇÃO_CJ_E_FC!R86</f>
      </c>
      <c r="Y101" s="2154" t="n">
        <v>0.0</v>
      </c>
      <c r="Z101" s="2154" t="n">
        <v>0.0</v>
      </c>
      <c r="AA101" s="2010">
        <f>V101+Y101-Z101</f>
      </c>
      <c r="AB101" s="2011">
        <f>X101-AA101</f>
      </c>
      <c r="AC101" s="2008">
        <f>MOV_REESTRUTURAÇÃO_CJ_E_FC!U86</f>
      </c>
      <c r="AD101" s="2154" t="n">
        <v>0.0</v>
      </c>
      <c r="AE101" s="2154" t="n">
        <v>0.0</v>
      </c>
      <c r="AF101" s="2010">
        <f>AA101+AD101-AE101</f>
      </c>
      <c r="AG101" s="2011">
        <f>AC101-AF101</f>
      </c>
      <c r="AH101" s="2008">
        <f>MOV_REESTRUTURAÇÃO_CJ_E_FC!X86</f>
      </c>
      <c r="AI101" s="2154" t="n">
        <v>0.0</v>
      </c>
      <c r="AJ101" s="2154" t="n">
        <v>0.0</v>
      </c>
      <c r="AK101" s="2010">
        <f>AF101+AI101-AJ101</f>
      </c>
      <c r="AL101" s="2011">
        <f>AH101-AK101</f>
      </c>
      <c r="AM101" s="2008">
        <f>MOV_REESTRUTURAÇÃO_CJ_E_FC!AA86</f>
      </c>
      <c r="AN101" s="2154" t="n">
        <v>0.0</v>
      </c>
      <c r="AO101" s="2154" t="n">
        <v>0.0</v>
      </c>
      <c r="AP101" s="2010">
        <f>AK101+AN101-AO101</f>
      </c>
      <c r="AQ101" s="2011">
        <f>AM101-AP101</f>
      </c>
      <c r="AR101" s="2008">
        <f>MOV_REESTRUTURAÇÃO_CJ_E_FC!AD86</f>
      </c>
      <c r="AS101" s="2154" t="n">
        <v>0.0</v>
      </c>
      <c r="AT101" s="2154" t="n">
        <v>0.0</v>
      </c>
      <c r="AU101" s="2010">
        <f>AP101+AS101-AT101</f>
      </c>
      <c r="AV101" s="2011">
        <f>AR101-AU101</f>
      </c>
      <c r="AW101" s="2008">
        <f>MOV_REESTRUTURAÇÃO_CJ_E_FC!AG86</f>
      </c>
      <c r="AX101" s="2154" t="n">
        <v>0.0</v>
      </c>
      <c r="AY101" s="2154" t="n">
        <v>0.0</v>
      </c>
      <c r="AZ101" s="2010">
        <f>AU101+AX101-AY101</f>
      </c>
      <c r="BA101" s="2011">
        <f>AW101-AZ101</f>
      </c>
      <c r="BB101" s="2008">
        <f>MOV_REESTRUTURAÇÃO_CJ_E_FC!AJ86</f>
      </c>
      <c r="BC101" s="2154" t="n">
        <v>0.0</v>
      </c>
      <c r="BD101" s="2154" t="n">
        <v>0.0</v>
      </c>
      <c r="BE101" s="2010">
        <f>AZ101+BC101-BD101</f>
      </c>
      <c r="BF101" s="2011">
        <f>BB101-BE101</f>
      </c>
      <c r="BG101" s="2008">
        <f>MOV_REESTRUTURAÇÃO_CJ_E_FC!AM86</f>
      </c>
      <c r="BH101" s="2154" t="n">
        <v>0.0</v>
      </c>
      <c r="BI101" s="2154" t="n">
        <v>0.0</v>
      </c>
      <c r="BJ101" s="2010">
        <f>BE101+BH101-BI101</f>
      </c>
      <c r="BK101" s="2011">
        <f>BG101-BJ101</f>
      </c>
      <c r="BL101" s="2155">
        <f>BG101</f>
      </c>
      <c r="BM101" s="2155">
        <f>BJ101</f>
      </c>
      <c r="BN101" s="2155">
        <f>BK101</f>
      </c>
      <c r="BO101" s="2151" t="n">
        <v>0.0</v>
      </c>
      <c r="BP101" s="2081">
        <f>BM101+BN101</f>
      </c>
      <c r="BQ101" s="2005"/>
    </row>
    <row r="102" hidden="true">
      <c r="A102" s="2006" t="s">
        <v>134</v>
      </c>
      <c r="B102" s="2007" t="n">
        <v>0.0</v>
      </c>
      <c r="C102" s="2007" t="n">
        <v>0.0</v>
      </c>
      <c r="D102" s="2008">
        <f>MOV_REESTRUTURAÇÃO_CJ_E_FC!F87</f>
      </c>
      <c r="E102" s="2154" t="n">
        <v>0.0</v>
      </c>
      <c r="F102" s="2154" t="n">
        <v>0.0</v>
      </c>
      <c r="G102" s="2010">
        <f>C102+E102-F102</f>
      </c>
      <c r="H102" s="2011">
        <f>D102-G102</f>
      </c>
      <c r="I102" s="2008">
        <f>MOV_REESTRUTURAÇÃO_CJ_E_FC!I87</f>
      </c>
      <c r="J102" s="2154" t="n">
        <v>0.0</v>
      </c>
      <c r="K102" s="2154" t="n">
        <v>0.0</v>
      </c>
      <c r="L102" s="2010">
        <f>G102+J102-K102</f>
      </c>
      <c r="M102" s="2011">
        <f>I102-L102</f>
      </c>
      <c r="N102" s="2008">
        <f>MOV_REESTRUTURAÇÃO_CJ_E_FC!L87</f>
      </c>
      <c r="O102" s="2154" t="n">
        <v>0.0</v>
      </c>
      <c r="P102" s="2154" t="n">
        <v>0.0</v>
      </c>
      <c r="Q102" s="2010">
        <f>L102+O102-P102</f>
      </c>
      <c r="R102" s="2011">
        <f>N102-Q102</f>
      </c>
      <c r="S102" s="2008">
        <f>MOV_REESTRUTURAÇÃO_CJ_E_FC!O87</f>
      </c>
      <c r="T102" s="2154" t="n">
        <v>0.0</v>
      </c>
      <c r="U102" s="2154" t="n">
        <v>0.0</v>
      </c>
      <c r="V102" s="2010">
        <f>Q102+T102-U102</f>
      </c>
      <c r="W102" s="2011">
        <f>S102-V102</f>
      </c>
      <c r="X102" s="2008">
        <f>MOV_REESTRUTURAÇÃO_CJ_E_FC!R87</f>
      </c>
      <c r="Y102" s="2154" t="n">
        <v>0.0</v>
      </c>
      <c r="Z102" s="2154" t="n">
        <v>0.0</v>
      </c>
      <c r="AA102" s="2010">
        <f>V102+Y102-Z102</f>
      </c>
      <c r="AB102" s="2011">
        <f>X102-AA102</f>
      </c>
      <c r="AC102" s="2008">
        <f>MOV_REESTRUTURAÇÃO_CJ_E_FC!U87</f>
      </c>
      <c r="AD102" s="2154" t="n">
        <v>0.0</v>
      </c>
      <c r="AE102" s="2154" t="n">
        <v>0.0</v>
      </c>
      <c r="AF102" s="2010">
        <f>AA102+AD102-AE102</f>
      </c>
      <c r="AG102" s="2011">
        <f>AC102-AF102</f>
      </c>
      <c r="AH102" s="2008">
        <f>MOV_REESTRUTURAÇÃO_CJ_E_FC!X87</f>
      </c>
      <c r="AI102" s="2154" t="n">
        <v>0.0</v>
      </c>
      <c r="AJ102" s="2154" t="n">
        <v>0.0</v>
      </c>
      <c r="AK102" s="2010">
        <f>AF102+AI102-AJ102</f>
      </c>
      <c r="AL102" s="2011">
        <f>AH102-AK102</f>
      </c>
      <c r="AM102" s="2008">
        <f>MOV_REESTRUTURAÇÃO_CJ_E_FC!AA87</f>
      </c>
      <c r="AN102" s="2154" t="n">
        <v>0.0</v>
      </c>
      <c r="AO102" s="2154" t="n">
        <v>0.0</v>
      </c>
      <c r="AP102" s="2010">
        <f>AK102+AN102-AO102</f>
      </c>
      <c r="AQ102" s="2011">
        <f>AM102-AP102</f>
      </c>
      <c r="AR102" s="2008">
        <f>MOV_REESTRUTURAÇÃO_CJ_E_FC!AD87</f>
      </c>
      <c r="AS102" s="2154" t="n">
        <v>0.0</v>
      </c>
      <c r="AT102" s="2154" t="n">
        <v>0.0</v>
      </c>
      <c r="AU102" s="2010">
        <f>AP102+AS102-AT102</f>
      </c>
      <c r="AV102" s="2011">
        <f>AR102-AU102</f>
      </c>
      <c r="AW102" s="2008">
        <f>MOV_REESTRUTURAÇÃO_CJ_E_FC!AG87</f>
      </c>
      <c r="AX102" s="2154" t="n">
        <v>0.0</v>
      </c>
      <c r="AY102" s="2154" t="n">
        <v>0.0</v>
      </c>
      <c r="AZ102" s="2010">
        <f>AU102+AX102-AY102</f>
      </c>
      <c r="BA102" s="2011">
        <f>AW102-AZ102</f>
      </c>
      <c r="BB102" s="2008">
        <f>MOV_REESTRUTURAÇÃO_CJ_E_FC!AJ87</f>
      </c>
      <c r="BC102" s="2154" t="n">
        <v>0.0</v>
      </c>
      <c r="BD102" s="2154" t="n">
        <v>0.0</v>
      </c>
      <c r="BE102" s="2010">
        <f>AZ102+BC102-BD102</f>
      </c>
      <c r="BF102" s="2011">
        <f>BB102-BE102</f>
      </c>
      <c r="BG102" s="2008">
        <f>MOV_REESTRUTURAÇÃO_CJ_E_FC!AM87</f>
      </c>
      <c r="BH102" s="2154" t="n">
        <v>0.0</v>
      </c>
      <c r="BI102" s="2154" t="n">
        <v>0.0</v>
      </c>
      <c r="BJ102" s="2010">
        <f>BE102+BH102-BI102</f>
      </c>
      <c r="BK102" s="2011">
        <f>BG102-BJ102</f>
      </c>
      <c r="BL102" s="2155">
        <f>BG102</f>
      </c>
      <c r="BM102" s="2155">
        <f>BJ102</f>
      </c>
      <c r="BN102" s="2155">
        <f>BK102</f>
      </c>
      <c r="BO102" s="2151" t="n">
        <v>0.0</v>
      </c>
      <c r="BP102" s="2081">
        <f>BM102+BN102</f>
      </c>
      <c r="BQ102" s="2005"/>
    </row>
    <row r="103" hidden="true">
      <c r="A103" s="2006" t="s">
        <v>135</v>
      </c>
      <c r="B103" s="2007" t="n">
        <v>0.0</v>
      </c>
      <c r="C103" s="2007" t="n">
        <v>0.0</v>
      </c>
      <c r="D103" s="2008">
        <f>MOV_REESTRUTURAÇÃO_CJ_E_FC!F88</f>
      </c>
      <c r="E103" s="2154" t="n">
        <v>0.0</v>
      </c>
      <c r="F103" s="2154" t="n">
        <v>0.0</v>
      </c>
      <c r="G103" s="2010">
        <f>C103+E103-F103</f>
      </c>
      <c r="H103" s="2011">
        <f>D103-G103</f>
      </c>
      <c r="I103" s="2008">
        <f>MOV_REESTRUTURAÇÃO_CJ_E_FC!I88</f>
      </c>
      <c r="J103" s="2154" t="n">
        <v>0.0</v>
      </c>
      <c r="K103" s="2154" t="n">
        <v>0.0</v>
      </c>
      <c r="L103" s="2010">
        <f>G103+J103-K103</f>
      </c>
      <c r="M103" s="2011">
        <f>I103-L103</f>
      </c>
      <c r="N103" s="2008">
        <f>MOV_REESTRUTURAÇÃO_CJ_E_FC!L88</f>
      </c>
      <c r="O103" s="2154" t="n">
        <v>0.0</v>
      </c>
      <c r="P103" s="2154" t="n">
        <v>0.0</v>
      </c>
      <c r="Q103" s="2010">
        <f>L103+O103-P103</f>
      </c>
      <c r="R103" s="2011">
        <f>N103-Q103</f>
      </c>
      <c r="S103" s="2008">
        <f>MOV_REESTRUTURAÇÃO_CJ_E_FC!O88</f>
      </c>
      <c r="T103" s="2154" t="n">
        <v>0.0</v>
      </c>
      <c r="U103" s="2154" t="n">
        <v>0.0</v>
      </c>
      <c r="V103" s="2010">
        <f>Q103+T103-U103</f>
      </c>
      <c r="W103" s="2011">
        <f>S103-V103</f>
      </c>
      <c r="X103" s="2008">
        <f>MOV_REESTRUTURAÇÃO_CJ_E_FC!R88</f>
      </c>
      <c r="Y103" s="2154" t="n">
        <v>0.0</v>
      </c>
      <c r="Z103" s="2154" t="n">
        <v>0.0</v>
      </c>
      <c r="AA103" s="2010">
        <f>V103+Y103-Z103</f>
      </c>
      <c r="AB103" s="2011">
        <f>X103-AA103</f>
      </c>
      <c r="AC103" s="2008">
        <f>MOV_REESTRUTURAÇÃO_CJ_E_FC!U88</f>
      </c>
      <c r="AD103" s="2154" t="n">
        <v>0.0</v>
      </c>
      <c r="AE103" s="2154" t="n">
        <v>0.0</v>
      </c>
      <c r="AF103" s="2010">
        <f>AA103+AD103-AE103</f>
      </c>
      <c r="AG103" s="2011">
        <f>AC103-AF103</f>
      </c>
      <c r="AH103" s="2008">
        <f>MOV_REESTRUTURAÇÃO_CJ_E_FC!X88</f>
      </c>
      <c r="AI103" s="2154" t="n">
        <v>0.0</v>
      </c>
      <c r="AJ103" s="2154" t="n">
        <v>0.0</v>
      </c>
      <c r="AK103" s="2010">
        <f>AF103+AI103-AJ103</f>
      </c>
      <c r="AL103" s="2011">
        <f>AH103-AK103</f>
      </c>
      <c r="AM103" s="2008">
        <f>MOV_REESTRUTURAÇÃO_CJ_E_FC!AA88</f>
      </c>
      <c r="AN103" s="2154" t="n">
        <v>0.0</v>
      </c>
      <c r="AO103" s="2154" t="n">
        <v>0.0</v>
      </c>
      <c r="AP103" s="2010">
        <f>AK103+AN103-AO103</f>
      </c>
      <c r="AQ103" s="2011">
        <f>AM103-AP103</f>
      </c>
      <c r="AR103" s="2008">
        <f>MOV_REESTRUTURAÇÃO_CJ_E_FC!AD88</f>
      </c>
      <c r="AS103" s="2154" t="n">
        <v>0.0</v>
      </c>
      <c r="AT103" s="2154" t="n">
        <v>0.0</v>
      </c>
      <c r="AU103" s="2010">
        <f>AP103+AS103-AT103</f>
      </c>
      <c r="AV103" s="2011">
        <f>AR103-AU103</f>
      </c>
      <c r="AW103" s="2008">
        <f>MOV_REESTRUTURAÇÃO_CJ_E_FC!AG88</f>
      </c>
      <c r="AX103" s="2154" t="n">
        <v>0.0</v>
      </c>
      <c r="AY103" s="2154" t="n">
        <v>0.0</v>
      </c>
      <c r="AZ103" s="2010">
        <f>AU103+AX103-AY103</f>
      </c>
      <c r="BA103" s="2011">
        <f>AW103-AZ103</f>
      </c>
      <c r="BB103" s="2008">
        <f>MOV_REESTRUTURAÇÃO_CJ_E_FC!AJ88</f>
      </c>
      <c r="BC103" s="2154" t="n">
        <v>0.0</v>
      </c>
      <c r="BD103" s="2154" t="n">
        <v>0.0</v>
      </c>
      <c r="BE103" s="2010">
        <f>AZ103+BC103-BD103</f>
      </c>
      <c r="BF103" s="2011">
        <f>BB103-BE103</f>
      </c>
      <c r="BG103" s="2008">
        <f>MOV_REESTRUTURAÇÃO_CJ_E_FC!AM88</f>
      </c>
      <c r="BH103" s="2154" t="n">
        <v>0.0</v>
      </c>
      <c r="BI103" s="2154" t="n">
        <v>0.0</v>
      </c>
      <c r="BJ103" s="2010">
        <f>BE103+BH103-BI103</f>
      </c>
      <c r="BK103" s="2011">
        <f>BG103-BJ103</f>
      </c>
      <c r="BL103" s="2155">
        <f>BG103</f>
      </c>
      <c r="BM103" s="2155">
        <f>BJ103</f>
      </c>
      <c r="BN103" s="2155">
        <f>BK103</f>
      </c>
      <c r="BO103" s="2151" t="n">
        <v>0.0</v>
      </c>
      <c r="BP103" s="2081">
        <f>BM103+BN103</f>
      </c>
      <c r="BQ103" s="2005"/>
    </row>
    <row r="104" hidden="true">
      <c r="A104" s="2006" t="s">
        <v>136</v>
      </c>
      <c r="B104" s="2007" t="n">
        <v>0.0</v>
      </c>
      <c r="C104" s="2007" t="n">
        <v>0.0</v>
      </c>
      <c r="D104" s="2008">
        <f>MOV_REESTRUTURAÇÃO_CJ_E_FC!F89</f>
      </c>
      <c r="E104" s="2154" t="n">
        <v>0.0</v>
      </c>
      <c r="F104" s="2154" t="n">
        <v>0.0</v>
      </c>
      <c r="G104" s="2010">
        <f>C104+E104-F104</f>
      </c>
      <c r="H104" s="2011">
        <f>D104-G104</f>
      </c>
      <c r="I104" s="2008">
        <f>MOV_REESTRUTURAÇÃO_CJ_E_FC!I89</f>
      </c>
      <c r="J104" s="2154" t="n">
        <v>0.0</v>
      </c>
      <c r="K104" s="2154" t="n">
        <v>0.0</v>
      </c>
      <c r="L104" s="2010">
        <f>G104+J104-K104</f>
      </c>
      <c r="M104" s="2011">
        <f>I104-L104</f>
      </c>
      <c r="N104" s="2008">
        <f>MOV_REESTRUTURAÇÃO_CJ_E_FC!L89</f>
      </c>
      <c r="O104" s="2154" t="n">
        <v>0.0</v>
      </c>
      <c r="P104" s="2154" t="n">
        <v>0.0</v>
      </c>
      <c r="Q104" s="2010">
        <f>L104+O104-P104</f>
      </c>
      <c r="R104" s="2011">
        <f>N104-Q104</f>
      </c>
      <c r="S104" s="2008">
        <f>MOV_REESTRUTURAÇÃO_CJ_E_FC!O89</f>
      </c>
      <c r="T104" s="2154" t="n">
        <v>0.0</v>
      </c>
      <c r="U104" s="2154" t="n">
        <v>0.0</v>
      </c>
      <c r="V104" s="2010">
        <f>Q104+T104-U104</f>
      </c>
      <c r="W104" s="2011">
        <f>S104-V104</f>
      </c>
      <c r="X104" s="2008">
        <f>MOV_REESTRUTURAÇÃO_CJ_E_FC!R89</f>
      </c>
      <c r="Y104" s="2154" t="n">
        <v>0.0</v>
      </c>
      <c r="Z104" s="2154" t="n">
        <v>0.0</v>
      </c>
      <c r="AA104" s="2010">
        <f>V104+Y104-Z104</f>
      </c>
      <c r="AB104" s="2011">
        <f>X104-AA104</f>
      </c>
      <c r="AC104" s="2008">
        <f>MOV_REESTRUTURAÇÃO_CJ_E_FC!U89</f>
      </c>
      <c r="AD104" s="2154" t="n">
        <v>0.0</v>
      </c>
      <c r="AE104" s="2154" t="n">
        <v>0.0</v>
      </c>
      <c r="AF104" s="2010">
        <f>AA104+AD104-AE104</f>
      </c>
      <c r="AG104" s="2011">
        <f>AC104-AF104</f>
      </c>
      <c r="AH104" s="2008">
        <f>MOV_REESTRUTURAÇÃO_CJ_E_FC!X89</f>
      </c>
      <c r="AI104" s="2154" t="n">
        <v>0.0</v>
      </c>
      <c r="AJ104" s="2154" t="n">
        <v>0.0</v>
      </c>
      <c r="AK104" s="2010">
        <f>AF104+AI104-AJ104</f>
      </c>
      <c r="AL104" s="2011">
        <f>AH104-AK104</f>
      </c>
      <c r="AM104" s="2008">
        <f>MOV_REESTRUTURAÇÃO_CJ_E_FC!AA89</f>
      </c>
      <c r="AN104" s="2154" t="n">
        <v>0.0</v>
      </c>
      <c r="AO104" s="2154" t="n">
        <v>0.0</v>
      </c>
      <c r="AP104" s="2010">
        <f>AK104+AN104-AO104</f>
      </c>
      <c r="AQ104" s="2011">
        <f>AM104-AP104</f>
      </c>
      <c r="AR104" s="2008">
        <f>MOV_REESTRUTURAÇÃO_CJ_E_FC!AD89</f>
      </c>
      <c r="AS104" s="2154" t="n">
        <v>0.0</v>
      </c>
      <c r="AT104" s="2154" t="n">
        <v>0.0</v>
      </c>
      <c r="AU104" s="2010">
        <f>AP104+AS104-AT104</f>
      </c>
      <c r="AV104" s="2011">
        <f>AR104-AU104</f>
      </c>
      <c r="AW104" s="2008">
        <f>MOV_REESTRUTURAÇÃO_CJ_E_FC!AG89</f>
      </c>
      <c r="AX104" s="2154" t="n">
        <v>0.0</v>
      </c>
      <c r="AY104" s="2154" t="n">
        <v>0.0</v>
      </c>
      <c r="AZ104" s="2010">
        <f>AU104+AX104-AY104</f>
      </c>
      <c r="BA104" s="2011">
        <f>AW104-AZ104</f>
      </c>
      <c r="BB104" s="2008">
        <f>MOV_REESTRUTURAÇÃO_CJ_E_FC!AJ89</f>
      </c>
      <c r="BC104" s="2154" t="n">
        <v>0.0</v>
      </c>
      <c r="BD104" s="2154" t="n">
        <v>0.0</v>
      </c>
      <c r="BE104" s="2010">
        <f>AZ104+BC104-BD104</f>
      </c>
      <c r="BF104" s="2011">
        <f>BB104-BE104</f>
      </c>
      <c r="BG104" s="2008">
        <f>MOV_REESTRUTURAÇÃO_CJ_E_FC!AM89</f>
      </c>
      <c r="BH104" s="2154" t="n">
        <v>0.0</v>
      </c>
      <c r="BI104" s="2154" t="n">
        <v>0.0</v>
      </c>
      <c r="BJ104" s="2010">
        <f>BE104+BH104-BI104</f>
      </c>
      <c r="BK104" s="2011">
        <f>BG104-BJ104</f>
      </c>
      <c r="BL104" s="2155">
        <f>BG104</f>
      </c>
      <c r="BM104" s="2155">
        <f>BJ104</f>
      </c>
      <c r="BN104" s="2155">
        <f>BK104</f>
      </c>
      <c r="BO104" s="2151" t="n">
        <v>0.0</v>
      </c>
      <c r="BP104" s="2081">
        <f>BM104+BN104</f>
      </c>
      <c r="BQ104" s="2005"/>
    </row>
    <row r="105" hidden="true">
      <c r="A105" s="2006" t="s">
        <v>137</v>
      </c>
      <c r="B105" s="2007" t="n">
        <v>0.0</v>
      </c>
      <c r="C105" s="2007" t="n">
        <v>0.0</v>
      </c>
      <c r="D105" s="2008">
        <f>MOV_REESTRUTURAÇÃO_CJ_E_FC!F90</f>
      </c>
      <c r="E105" s="2154" t="n">
        <v>0.0</v>
      </c>
      <c r="F105" s="2154" t="n">
        <v>0.0</v>
      </c>
      <c r="G105" s="2010">
        <f>C105+E105-F105</f>
      </c>
      <c r="H105" s="2011">
        <f>D105-G105</f>
      </c>
      <c r="I105" s="2008">
        <f>MOV_REESTRUTURAÇÃO_CJ_E_FC!I90</f>
      </c>
      <c r="J105" s="2154" t="n">
        <v>0.0</v>
      </c>
      <c r="K105" s="2154" t="n">
        <v>0.0</v>
      </c>
      <c r="L105" s="2010">
        <f>G105+J105-K105</f>
      </c>
      <c r="M105" s="2011">
        <f>I105-L105</f>
      </c>
      <c r="N105" s="2008">
        <f>MOV_REESTRUTURAÇÃO_CJ_E_FC!L90</f>
      </c>
      <c r="O105" s="2154" t="n">
        <v>0.0</v>
      </c>
      <c r="P105" s="2154" t="n">
        <v>0.0</v>
      </c>
      <c r="Q105" s="2010">
        <f>L105+O105-P105</f>
      </c>
      <c r="R105" s="2011">
        <f>N105-Q105</f>
      </c>
      <c r="S105" s="2008">
        <f>MOV_REESTRUTURAÇÃO_CJ_E_FC!O90</f>
      </c>
      <c r="T105" s="2154" t="n">
        <v>0.0</v>
      </c>
      <c r="U105" s="2154" t="n">
        <v>0.0</v>
      </c>
      <c r="V105" s="2010">
        <f>Q105+T105-U105</f>
      </c>
      <c r="W105" s="2011">
        <f>S105-V105</f>
      </c>
      <c r="X105" s="2008">
        <f>MOV_REESTRUTURAÇÃO_CJ_E_FC!R90</f>
      </c>
      <c r="Y105" s="2154" t="n">
        <v>0.0</v>
      </c>
      <c r="Z105" s="2154" t="n">
        <v>0.0</v>
      </c>
      <c r="AA105" s="2010">
        <f>V105+Y105-Z105</f>
      </c>
      <c r="AB105" s="2011">
        <f>X105-AA105</f>
      </c>
      <c r="AC105" s="2008">
        <f>MOV_REESTRUTURAÇÃO_CJ_E_FC!U90</f>
      </c>
      <c r="AD105" s="2154" t="n">
        <v>0.0</v>
      </c>
      <c r="AE105" s="2154" t="n">
        <v>0.0</v>
      </c>
      <c r="AF105" s="2010">
        <f>AA105+AD105-AE105</f>
      </c>
      <c r="AG105" s="2011">
        <f>AC105-AF105</f>
      </c>
      <c r="AH105" s="2008">
        <f>MOV_REESTRUTURAÇÃO_CJ_E_FC!X90</f>
      </c>
      <c r="AI105" s="2154" t="n">
        <v>0.0</v>
      </c>
      <c r="AJ105" s="2154" t="n">
        <v>0.0</v>
      </c>
      <c r="AK105" s="2010">
        <f>AF105+AI105-AJ105</f>
      </c>
      <c r="AL105" s="2011">
        <f>AH105-AK105</f>
      </c>
      <c r="AM105" s="2008">
        <f>MOV_REESTRUTURAÇÃO_CJ_E_FC!AA90</f>
      </c>
      <c r="AN105" s="2154" t="n">
        <v>0.0</v>
      </c>
      <c r="AO105" s="2154" t="n">
        <v>0.0</v>
      </c>
      <c r="AP105" s="2010">
        <f>AK105+AN105-AO105</f>
      </c>
      <c r="AQ105" s="2011">
        <f>AM105-AP105</f>
      </c>
      <c r="AR105" s="2008">
        <f>MOV_REESTRUTURAÇÃO_CJ_E_FC!AD90</f>
      </c>
      <c r="AS105" s="2154" t="n">
        <v>0.0</v>
      </c>
      <c r="AT105" s="2154" t="n">
        <v>0.0</v>
      </c>
      <c r="AU105" s="2010">
        <f>AP105+AS105-AT105</f>
      </c>
      <c r="AV105" s="2011">
        <f>AR105-AU105</f>
      </c>
      <c r="AW105" s="2008">
        <f>MOV_REESTRUTURAÇÃO_CJ_E_FC!AG90</f>
      </c>
      <c r="AX105" s="2154" t="n">
        <v>0.0</v>
      </c>
      <c r="AY105" s="2154" t="n">
        <v>0.0</v>
      </c>
      <c r="AZ105" s="2010">
        <f>AU105+AX105-AY105</f>
      </c>
      <c r="BA105" s="2011">
        <f>AW105-AZ105</f>
      </c>
      <c r="BB105" s="2008">
        <f>MOV_REESTRUTURAÇÃO_CJ_E_FC!AJ90</f>
      </c>
      <c r="BC105" s="2154" t="n">
        <v>0.0</v>
      </c>
      <c r="BD105" s="2154" t="n">
        <v>0.0</v>
      </c>
      <c r="BE105" s="2010">
        <f>AZ105+BC105-BD105</f>
      </c>
      <c r="BF105" s="2011">
        <f>BB105-BE105</f>
      </c>
      <c r="BG105" s="2008">
        <f>MOV_REESTRUTURAÇÃO_CJ_E_FC!AM90</f>
      </c>
      <c r="BH105" s="2154" t="n">
        <v>0.0</v>
      </c>
      <c r="BI105" s="2154" t="n">
        <v>0.0</v>
      </c>
      <c r="BJ105" s="2010">
        <f>BE105+BH105-BI105</f>
      </c>
      <c r="BK105" s="2011">
        <f>BG105-BJ105</f>
      </c>
      <c r="BL105" s="2155">
        <f>BG105</f>
      </c>
      <c r="BM105" s="2155">
        <f>BJ105</f>
      </c>
      <c r="BN105" s="2155">
        <f>BK105</f>
      </c>
      <c r="BO105" s="2151" t="n">
        <v>0.0</v>
      </c>
      <c r="BP105" s="2081">
        <f>BM105+BN105</f>
      </c>
      <c r="BQ105" s="2005"/>
    </row>
    <row r="106" hidden="true">
      <c r="A106" s="2062" t="s">
        <v>138</v>
      </c>
      <c r="B106" s="2063" t="n">
        <v>0.0</v>
      </c>
      <c r="C106" s="2063" t="n">
        <v>0.0</v>
      </c>
      <c r="D106" s="2064">
        <f>MOV_REESTRUTURAÇÃO_CJ_E_FC!F91</f>
      </c>
      <c r="E106" s="2156" t="n">
        <v>0.0</v>
      </c>
      <c r="F106" s="2156" t="n">
        <v>0.0</v>
      </c>
      <c r="G106" s="2065">
        <f>C106+E106-F106</f>
      </c>
      <c r="H106" s="2066">
        <f>D106-G106</f>
      </c>
      <c r="I106" s="2064">
        <f>MOV_REESTRUTURAÇÃO_CJ_E_FC!I91</f>
      </c>
      <c r="J106" s="2156" t="n">
        <v>0.0</v>
      </c>
      <c r="K106" s="2156" t="n">
        <v>0.0</v>
      </c>
      <c r="L106" s="2065">
        <f>G106+J106-K106</f>
      </c>
      <c r="M106" s="2066">
        <f>I106-L106</f>
      </c>
      <c r="N106" s="2064">
        <f>MOV_REESTRUTURAÇÃO_CJ_E_FC!L91</f>
      </c>
      <c r="O106" s="2156" t="n">
        <v>0.0</v>
      </c>
      <c r="P106" s="2156" t="n">
        <v>0.0</v>
      </c>
      <c r="Q106" s="2065">
        <f>L106+O106-P106</f>
      </c>
      <c r="R106" s="2066">
        <f>N106-Q106</f>
      </c>
      <c r="S106" s="2064">
        <f>MOV_REESTRUTURAÇÃO_CJ_E_FC!O91</f>
      </c>
      <c r="T106" s="2156" t="n">
        <v>0.0</v>
      </c>
      <c r="U106" s="2156" t="n">
        <v>0.0</v>
      </c>
      <c r="V106" s="2065">
        <f>Q106+T106-U106</f>
      </c>
      <c r="W106" s="2066">
        <f>S106-V106</f>
      </c>
      <c r="X106" s="2064">
        <f>MOV_REESTRUTURAÇÃO_CJ_E_FC!R91</f>
      </c>
      <c r="Y106" s="2156" t="n">
        <v>0.0</v>
      </c>
      <c r="Z106" s="2156" t="n">
        <v>0.0</v>
      </c>
      <c r="AA106" s="2065">
        <f>V106+Y106-Z106</f>
      </c>
      <c r="AB106" s="2066">
        <f>X106-AA106</f>
      </c>
      <c r="AC106" s="2064">
        <f>MOV_REESTRUTURAÇÃO_CJ_E_FC!U91</f>
      </c>
      <c r="AD106" s="2156" t="n">
        <v>0.0</v>
      </c>
      <c r="AE106" s="2156" t="n">
        <v>0.0</v>
      </c>
      <c r="AF106" s="2065">
        <f>AA106+AD106-AE106</f>
      </c>
      <c r="AG106" s="2066">
        <f>AC106-AF106</f>
      </c>
      <c r="AH106" s="2064">
        <f>MOV_REESTRUTURAÇÃO_CJ_E_FC!X91</f>
      </c>
      <c r="AI106" s="2156" t="n">
        <v>0.0</v>
      </c>
      <c r="AJ106" s="2156" t="n">
        <v>0.0</v>
      </c>
      <c r="AK106" s="2065">
        <f>AF106+AI106-AJ106</f>
      </c>
      <c r="AL106" s="2066">
        <f>AH106-AK106</f>
      </c>
      <c r="AM106" s="2064">
        <f>MOV_REESTRUTURAÇÃO_CJ_E_FC!AA91</f>
      </c>
      <c r="AN106" s="2156" t="n">
        <v>0.0</v>
      </c>
      <c r="AO106" s="2156" t="n">
        <v>0.0</v>
      </c>
      <c r="AP106" s="2065">
        <f>AK106+AN106-AO106</f>
      </c>
      <c r="AQ106" s="2066">
        <f>AM106-AP106</f>
      </c>
      <c r="AR106" s="2064">
        <f>MOV_REESTRUTURAÇÃO_CJ_E_FC!AD91</f>
      </c>
      <c r="AS106" s="2156" t="n">
        <v>0.0</v>
      </c>
      <c r="AT106" s="2156" t="n">
        <v>0.0</v>
      </c>
      <c r="AU106" s="2065">
        <f>AP106+AS106-AT106</f>
      </c>
      <c r="AV106" s="2066">
        <f>AR106-AU106</f>
      </c>
      <c r="AW106" s="2064">
        <f>MOV_REESTRUTURAÇÃO_CJ_E_FC!AG91</f>
      </c>
      <c r="AX106" s="2156" t="n">
        <v>0.0</v>
      </c>
      <c r="AY106" s="2156" t="n">
        <v>0.0</v>
      </c>
      <c r="AZ106" s="2065">
        <f>AU106+AX106-AY106</f>
      </c>
      <c r="BA106" s="2066">
        <f>AW106-AZ106</f>
      </c>
      <c r="BB106" s="2064">
        <f>MOV_REESTRUTURAÇÃO_CJ_E_FC!AJ91</f>
      </c>
      <c r="BC106" s="2156" t="n">
        <v>0.0</v>
      </c>
      <c r="BD106" s="2156" t="n">
        <v>0.0</v>
      </c>
      <c r="BE106" s="2065">
        <f>AZ106+BC106-BD106</f>
      </c>
      <c r="BF106" s="2066">
        <f>BB106-BE106</f>
      </c>
      <c r="BG106" s="2064">
        <f>MOV_REESTRUTURAÇÃO_CJ_E_FC!AM91</f>
      </c>
      <c r="BH106" s="2156" t="n">
        <v>0.0</v>
      </c>
      <c r="BI106" s="2156" t="n">
        <v>0.0</v>
      </c>
      <c r="BJ106" s="2065">
        <f>BE106+BH106-BI106</f>
      </c>
      <c r="BK106" s="2066">
        <f>BG106-BJ106</f>
      </c>
      <c r="BL106" s="2157">
        <f>BG106</f>
      </c>
      <c r="BM106" s="2157">
        <f>BJ106</f>
      </c>
      <c r="BN106" s="2157">
        <f>BK106</f>
      </c>
      <c r="BO106" s="2158" t="n">
        <v>0.0</v>
      </c>
      <c r="BP106" s="2149">
        <f>BM106+BN106</f>
      </c>
      <c r="BQ106" s="2005"/>
    </row>
    <row r="107" hidden="true">
      <c r="A107" s="2071" t="s">
        <v>139</v>
      </c>
      <c r="B107" s="2072">
        <f>SUM(B95:B106)</f>
      </c>
      <c r="C107" s="2072">
        <f>SUM(C95:C106)</f>
      </c>
      <c r="D107" s="2072">
        <f>SUM(D95:D106)</f>
      </c>
      <c r="E107" s="2072">
        <f>SUM(E95:E106)</f>
      </c>
      <c r="F107" s="2072">
        <f>SUM(F95:F106)</f>
      </c>
      <c r="G107" s="2072">
        <f>SUM(G95:G106)</f>
      </c>
      <c r="H107" s="2072">
        <f>SUM(H95:H106)</f>
      </c>
      <c r="I107" s="2072">
        <f>SUM(I95:I106)</f>
      </c>
      <c r="J107" s="2072">
        <f>SUM(J95:J106)</f>
      </c>
      <c r="K107" s="2072">
        <f>SUM(K95:K106)</f>
      </c>
      <c r="L107" s="2072">
        <f>SUM(L95:L106)</f>
      </c>
      <c r="M107" s="2072">
        <f>SUM(M95:M106)</f>
      </c>
      <c r="N107" s="2072">
        <f>SUM(N95:N106)</f>
      </c>
      <c r="O107" s="2072">
        <f>SUM(O95:O106)</f>
      </c>
      <c r="P107" s="2072">
        <f>SUM(P95:P106)</f>
      </c>
      <c r="Q107" s="2072">
        <f>SUM(Q95:Q106)</f>
      </c>
      <c r="R107" s="2072">
        <f>SUM(R95:R106)</f>
      </c>
      <c r="S107" s="2072">
        <f>SUM(S95:S106)</f>
      </c>
      <c r="T107" s="2072">
        <f>SUM(T95:T106)</f>
      </c>
      <c r="U107" s="2072">
        <f>SUM(U95:U106)</f>
      </c>
      <c r="V107" s="2072">
        <f>SUM(V95:V106)</f>
      </c>
      <c r="W107" s="2072">
        <f>SUM(W95:W106)</f>
      </c>
      <c r="X107" s="2072">
        <f>SUM(X95:X106)</f>
      </c>
      <c r="Y107" s="2072">
        <f>SUM(Y95:Y106)</f>
      </c>
      <c r="Z107" s="2072">
        <f>SUM(Z95:Z106)</f>
      </c>
      <c r="AA107" s="2072">
        <f>SUM(AA95:AA106)</f>
      </c>
      <c r="AB107" s="2072">
        <f>SUM(AB95:AB106)</f>
      </c>
      <c r="AC107" s="2072">
        <f>SUM(AC95:AC106)</f>
      </c>
      <c r="AD107" s="2072">
        <f>SUM(AD95:AD106)</f>
      </c>
      <c r="AE107" s="2072">
        <f>SUM(AE95:AE106)</f>
      </c>
      <c r="AF107" s="2072">
        <f>SUM(AF95:AF106)</f>
      </c>
      <c r="AG107" s="2072">
        <f>SUM(AG95:AG106)</f>
      </c>
      <c r="AH107" s="2072">
        <f>SUM(AH95:AH106)</f>
      </c>
      <c r="AI107" s="2072">
        <f>SUM(AI95:AI106)</f>
      </c>
      <c r="AJ107" s="2072">
        <f>SUM(AJ95:AJ106)</f>
      </c>
      <c r="AK107" s="2072">
        <f>SUM(AK95:AK106)</f>
      </c>
      <c r="AL107" s="2072">
        <f>SUM(AL95:AL106)</f>
      </c>
      <c r="AM107" s="2072">
        <f>SUM(AM95:AM106)</f>
      </c>
      <c r="AN107" s="2072">
        <f>SUM(AN95:AN106)</f>
      </c>
      <c r="AO107" s="2072">
        <f>SUM(AO95:AO106)</f>
      </c>
      <c r="AP107" s="2072">
        <f>SUM(AP95:AP106)</f>
      </c>
      <c r="AQ107" s="2072">
        <f>SUM(AQ95:AQ106)</f>
      </c>
      <c r="AR107" s="2072">
        <f>SUM(AR95:AR106)</f>
      </c>
      <c r="AS107" s="2072">
        <f>SUM(AS95:AS106)</f>
      </c>
      <c r="AT107" s="2072">
        <f>SUM(AT95:AT106)</f>
      </c>
      <c r="AU107" s="2072">
        <f>SUM(AU95:AU106)</f>
      </c>
      <c r="AV107" s="2072">
        <f>SUM(AV95:AV106)</f>
      </c>
      <c r="AW107" s="2072">
        <f>SUM(AW95:AW106)</f>
      </c>
      <c r="AX107" s="2072">
        <f>SUM(AX95:AX106)</f>
      </c>
      <c r="AY107" s="2072">
        <f>SUM(AY95:AY106)</f>
      </c>
      <c r="AZ107" s="2072">
        <f>SUM(AZ95:AZ106)</f>
      </c>
      <c r="BA107" s="2072">
        <f>SUM(BA95:BA106)</f>
      </c>
      <c r="BB107" s="2072">
        <f>SUM(BB95:BB106)</f>
      </c>
      <c r="BC107" s="2072">
        <f>SUM(BC95:BC106)</f>
      </c>
      <c r="BD107" s="2072">
        <f>SUM(BD95:BD106)</f>
      </c>
      <c r="BE107" s="2072">
        <f>SUM(BE95:BE106)</f>
      </c>
      <c r="BF107" s="2072">
        <f>SUM(BF95:BF106)</f>
      </c>
      <c r="BG107" s="2072">
        <f>SUM(BG95:BG106)</f>
      </c>
      <c r="BH107" s="2072">
        <f>SUM(BH95:BH106)</f>
      </c>
      <c r="BI107" s="2072">
        <f>SUM(BI95:BI106)</f>
      </c>
      <c r="BJ107" s="2072">
        <f>SUM(BJ95:BJ106)</f>
      </c>
      <c r="BK107" s="2072">
        <f>SUM(BK95:BK106)</f>
      </c>
      <c r="BL107" s="2072">
        <f>SUM(BL95:BL106)</f>
      </c>
      <c r="BM107" s="2072">
        <f>SUM(BM95:BM106)</f>
      </c>
      <c r="BN107" s="2072">
        <f>SUM(BN95:BN106)</f>
      </c>
      <c r="BO107" s="2072">
        <f>SUM(BO95:BO106)</f>
      </c>
      <c r="BP107" s="2073">
        <f>SUM(BP95:BP106)</f>
      </c>
      <c r="BQ107" s="2005"/>
    </row>
    <row r="108" hidden="true">
      <c r="A108" s="2074" t="s">
        <v>145</v>
      </c>
      <c r="B108" s="2075"/>
      <c r="C108" s="2075"/>
      <c r="D108" s="2075"/>
      <c r="E108" s="2075"/>
      <c r="F108" s="2075"/>
      <c r="G108" s="2075"/>
      <c r="H108" s="2075"/>
      <c r="I108" s="2075"/>
      <c r="J108" s="2075"/>
      <c r="K108" s="2075"/>
      <c r="L108" s="2075"/>
      <c r="M108" s="2075"/>
      <c r="N108" s="2075"/>
      <c r="O108" s="2075"/>
      <c r="P108" s="2075"/>
      <c r="Q108" s="2075"/>
      <c r="R108" s="2075"/>
      <c r="S108" s="2075"/>
      <c r="T108" s="2075"/>
      <c r="U108" s="2075"/>
      <c r="V108" s="2075"/>
      <c r="W108" s="2075"/>
      <c r="X108" s="2075"/>
      <c r="Y108" s="2075"/>
      <c r="Z108" s="2075"/>
      <c r="AA108" s="2075"/>
      <c r="AB108" s="2075"/>
      <c r="AC108" s="2075"/>
      <c r="AD108" s="2075"/>
      <c r="AE108" s="2075"/>
      <c r="AF108" s="2075"/>
      <c r="AG108" s="2075"/>
      <c r="AH108" s="2075"/>
      <c r="AI108" s="2075"/>
      <c r="AJ108" s="2075"/>
      <c r="AK108" s="2075"/>
      <c r="AL108" s="2075"/>
      <c r="AM108" s="2075"/>
      <c r="AN108" s="2075"/>
      <c r="AO108" s="2075"/>
      <c r="AP108" s="2075"/>
      <c r="AQ108" s="2075"/>
      <c r="AR108" s="2075"/>
      <c r="AS108" s="2075"/>
      <c r="AT108" s="2075"/>
      <c r="AU108" s="2075"/>
      <c r="AV108" s="2075"/>
      <c r="AW108" s="2075"/>
      <c r="AX108" s="2075"/>
      <c r="AY108" s="2075"/>
      <c r="AZ108" s="2075"/>
      <c r="BA108" s="2075"/>
      <c r="BB108" s="2075"/>
      <c r="BC108" s="2075"/>
      <c r="BD108" s="2075"/>
      <c r="BE108" s="2075"/>
      <c r="BF108" s="2075"/>
      <c r="BG108" s="2075"/>
      <c r="BH108" s="2075"/>
      <c r="BI108" s="2075"/>
      <c r="BJ108" s="2075"/>
      <c r="BK108" s="2075"/>
      <c r="BL108" s="2076"/>
      <c r="BM108" s="2076"/>
      <c r="BN108" s="2076"/>
      <c r="BO108" s="2077"/>
      <c r="BP108" s="2078"/>
      <c r="BQ108" s="2005"/>
    </row>
    <row r="109" hidden="true">
      <c r="A109" s="2079" t="s">
        <v>126</v>
      </c>
      <c r="B109" s="1996" t="n">
        <v>0.0</v>
      </c>
      <c r="C109" s="1996" t="n">
        <v>0.0</v>
      </c>
      <c r="D109" s="1997">
        <f>B109</f>
      </c>
      <c r="E109" s="1998">
        <f>MOV_PROVIMENTO_E_VACANCIA!D247+MOV_REDISTRIBUIÇÃO!H277</f>
      </c>
      <c r="F109" s="1998">
        <f>MOV_PROVIMENTO_E_VACANCIA!F247+MOV_REDISTRIBUIÇÃO!J277</f>
      </c>
      <c r="G109" s="1999">
        <f>C109+E109-F109</f>
      </c>
      <c r="H109" s="2000">
        <f>D109-G109</f>
      </c>
      <c r="I109" s="1997">
        <f>D109</f>
      </c>
      <c r="J109" s="1998">
        <f>MOV_PROVIMENTO_E_VACANCIA!H247+MOV_REDISTRIBUIÇÃO!L277</f>
      </c>
      <c r="K109" s="1998">
        <f>MOV_PROVIMENTO_E_VACANCIA!J247+MOV_REDISTRIBUIÇÃO!N277</f>
      </c>
      <c r="L109" s="1999">
        <f>G109+J109-K109</f>
      </c>
      <c r="M109" s="2000">
        <f>I109-L109</f>
      </c>
      <c r="N109" s="1997">
        <f>I109</f>
      </c>
      <c r="O109" s="1998">
        <f>MOV_PROVIMENTO_E_VACANCIA!L247+MOV_REDISTRIBUIÇÃO!P277</f>
      </c>
      <c r="P109" s="1998">
        <f>MOV_PROVIMENTO_E_VACANCIA!N247+MOV_REDISTRIBUIÇÃO!R277</f>
      </c>
      <c r="Q109" s="1999">
        <f>L109+O109-P109</f>
      </c>
      <c r="R109" s="2000">
        <f>N109-Q109</f>
      </c>
      <c r="S109" s="1997">
        <f>N109</f>
      </c>
      <c r="T109" s="1998">
        <f>MOV_PROVIMENTO_E_VACANCIA!P247+MOV_REDISTRIBUIÇÃO!T277</f>
      </c>
      <c r="U109" s="1998">
        <f>MOV_PROVIMENTO_E_VACANCIA!R247+MOV_REDISTRIBUIÇÃO!V277</f>
      </c>
      <c r="V109" s="1999">
        <f>Q109+T109-U109</f>
      </c>
      <c r="W109" s="2000">
        <f>S109-V109</f>
      </c>
      <c r="X109" s="1997">
        <f>S109</f>
      </c>
      <c r="Y109" s="1998">
        <f>MOV_PROVIMENTO_E_VACANCIA!T247+MOV_REDISTRIBUIÇÃO!X277</f>
      </c>
      <c r="Z109" s="1998">
        <f>MOV_PROVIMENTO_E_VACANCIA!V247+MOV_REDISTRIBUIÇÃO!Z277</f>
      </c>
      <c r="AA109" s="1999">
        <f>V109+Y109-Z109</f>
      </c>
      <c r="AB109" s="2000">
        <f>X109-AA109</f>
      </c>
      <c r="AC109" s="1997">
        <f>X109</f>
      </c>
      <c r="AD109" s="1998">
        <f>MOV_PROVIMENTO_E_VACANCIA!X247+MOV_REDISTRIBUIÇÃO!AB277</f>
      </c>
      <c r="AE109" s="1998">
        <f>MOV_PROVIMENTO_E_VACANCIA!Z247+MOV_REDISTRIBUIÇÃO!AD277</f>
      </c>
      <c r="AF109" s="1999">
        <f>AA109+AD109-AE109</f>
      </c>
      <c r="AG109" s="2000">
        <f>AC109-AF109</f>
      </c>
      <c r="AH109" s="1997">
        <f>AC109</f>
      </c>
      <c r="AI109" s="1998">
        <f>MOV_PROVIMENTO_E_VACANCIA!AB247+MOV_REDISTRIBUIÇÃO!AF277</f>
      </c>
      <c r="AJ109" s="1998">
        <f>MOV_PROVIMENTO_E_VACANCIA!AD247+MOV_REDISTRIBUIÇÃO!AH277</f>
      </c>
      <c r="AK109" s="1999">
        <f>AF109+AI109-AJ109</f>
      </c>
      <c r="AL109" s="2000">
        <f>AH109-AK109</f>
      </c>
      <c r="AM109" s="1997">
        <f>AH109</f>
      </c>
      <c r="AN109" s="1998">
        <f>MOV_PROVIMENTO_E_VACANCIA!AF247+MOV_REDISTRIBUIÇÃO!AJ277</f>
      </c>
      <c r="AO109" s="1998">
        <f>MOV_PROVIMENTO_E_VACANCIA!AH247+MOV_REDISTRIBUIÇÃO!AL277</f>
      </c>
      <c r="AP109" s="1999">
        <f>AK109+AN109-AO109</f>
      </c>
      <c r="AQ109" s="2000">
        <f>AM109-AP109</f>
      </c>
      <c r="AR109" s="1997">
        <f>AM109</f>
      </c>
      <c r="AS109" s="1998">
        <f>MOV_PROVIMENTO_E_VACANCIA!AJ247+MOV_REDISTRIBUIÇÃO!AN277</f>
      </c>
      <c r="AT109" s="1998">
        <f>MOV_PROVIMENTO_E_VACANCIA!AL247+MOV_REDISTRIBUIÇÃO!AP277</f>
      </c>
      <c r="AU109" s="1999">
        <f>AP109+AS109-AT109</f>
      </c>
      <c r="AV109" s="2000">
        <f>AR109-AU109</f>
      </c>
      <c r="AW109" s="1997">
        <f>AR109</f>
      </c>
      <c r="AX109" s="1998">
        <f>MOV_PROVIMENTO_E_VACANCIA!AN247+MOV_REDISTRIBUIÇÃO!AR277</f>
      </c>
      <c r="AY109" s="1998">
        <f>MOV_PROVIMENTO_E_VACANCIA!AP247+MOV_REDISTRIBUIÇÃO!AT277</f>
      </c>
      <c r="AZ109" s="1999">
        <f>AU109+AX109-AY109</f>
      </c>
      <c r="BA109" s="2000">
        <f>AW109-AZ109</f>
      </c>
      <c r="BB109" s="1997">
        <f>AW109</f>
      </c>
      <c r="BC109" s="1998">
        <f>MOV_PROVIMENTO_E_VACANCIA!AR247+MOV_REDISTRIBUIÇÃO!AV277</f>
      </c>
      <c r="BD109" s="1998">
        <f>MOV_PROVIMENTO_E_VACANCIA!AT247+MOV_REDISTRIBUIÇÃO!AX277</f>
      </c>
      <c r="BE109" s="1999">
        <f>AZ109+BC109-BD109</f>
      </c>
      <c r="BF109" s="2000">
        <f>BB109-BE109</f>
      </c>
      <c r="BG109" s="1997">
        <f>BB109</f>
      </c>
      <c r="BH109" s="1998">
        <f>MOV_PROVIMENTO_E_VACANCIA!AV247+MOV_REDISTRIBUIÇÃO!AZ277</f>
      </c>
      <c r="BI109" s="1998">
        <f>MOV_PROVIMENTO_E_VACANCIA!AX247+MOV_REDISTRIBUIÇÃO!BB277</f>
      </c>
      <c r="BJ109" s="1999">
        <f>BE109+BH109-BI109</f>
      </c>
      <c r="BK109" s="2000">
        <f>BG109-BJ109</f>
      </c>
      <c r="BL109" s="2150">
        <f>BG109</f>
      </c>
      <c r="BM109" s="2150">
        <f>BJ109</f>
      </c>
      <c r="BN109" s="2150">
        <f>BK109</f>
      </c>
      <c r="BO109" s="2151" t="n">
        <v>0.0</v>
      </c>
      <c r="BP109" s="2115">
        <f>BM109+BN109</f>
      </c>
      <c r="BQ109" s="2005"/>
    </row>
    <row r="110" hidden="true">
      <c r="A110" s="2015" t="s">
        <v>127</v>
      </c>
      <c r="B110" s="2016" t="n">
        <v>0.0</v>
      </c>
      <c r="C110" s="2016" t="n">
        <v>0.0</v>
      </c>
      <c r="D110" s="2017">
        <f>B110</f>
      </c>
      <c r="E110" s="2018">
        <f>MOV_PROVIMENTO_E_VACANCIA!D261+MOV_REDISTRIBUIÇÃO!H293</f>
      </c>
      <c r="F110" s="2018">
        <f>MOV_PROVIMENTO_E_VACANCIA!F261+MOV_REDISTRIBUIÇÃO!J293</f>
      </c>
      <c r="G110" s="2019">
        <f>C110+E110-F110</f>
      </c>
      <c r="H110" s="2020">
        <f>D110-G110</f>
      </c>
      <c r="I110" s="2017">
        <f>D110</f>
      </c>
      <c r="J110" s="2018">
        <f>MOV_PROVIMENTO_E_VACANCIA!H261+MOV_REDISTRIBUIÇÃO!L293</f>
      </c>
      <c r="K110" s="2018">
        <f>MOV_PROVIMENTO_E_VACANCIA!J261+MOV_REDISTRIBUIÇÃO!N293</f>
      </c>
      <c r="L110" s="2019">
        <f>G110+J110-K110</f>
      </c>
      <c r="M110" s="2020">
        <f>I110-L110</f>
      </c>
      <c r="N110" s="2017">
        <f>I110</f>
      </c>
      <c r="O110" s="2018">
        <f>MOV_PROVIMENTO_E_VACANCIA!L261+MOV_REDISTRIBUIÇÃO!P293</f>
      </c>
      <c r="P110" s="2018">
        <f>MOV_PROVIMENTO_E_VACANCIA!N261+MOV_REDISTRIBUIÇÃO!R293</f>
      </c>
      <c r="Q110" s="2019">
        <f>L110+O110-P110</f>
      </c>
      <c r="R110" s="2020">
        <f>N110-Q110</f>
      </c>
      <c r="S110" s="2017">
        <f>N110</f>
      </c>
      <c r="T110" s="2018">
        <f>MOV_PROVIMENTO_E_VACANCIA!P261+MOV_REDISTRIBUIÇÃO!T293</f>
      </c>
      <c r="U110" s="2018">
        <f>MOV_PROVIMENTO_E_VACANCIA!R261+MOV_REDISTRIBUIÇÃO!V293</f>
      </c>
      <c r="V110" s="2019">
        <f>Q110+T110-U110</f>
      </c>
      <c r="W110" s="2020">
        <f>S110-V110</f>
      </c>
      <c r="X110" s="2017">
        <f>S110</f>
      </c>
      <c r="Y110" s="2018">
        <f>MOV_PROVIMENTO_E_VACANCIA!T261+MOV_REDISTRIBUIÇÃO!X293</f>
      </c>
      <c r="Z110" s="2018">
        <f>MOV_PROVIMENTO_E_VACANCIA!V261+MOV_REDISTRIBUIÇÃO!Z293</f>
      </c>
      <c r="AA110" s="2019">
        <f>V110+Y110-Z110</f>
      </c>
      <c r="AB110" s="2020">
        <f>X110-AA110</f>
      </c>
      <c r="AC110" s="2017">
        <f>X110</f>
      </c>
      <c r="AD110" s="2018">
        <f>MOV_PROVIMENTO_E_VACANCIA!X261+MOV_REDISTRIBUIÇÃO!AB293</f>
      </c>
      <c r="AE110" s="2018">
        <f>MOV_PROVIMENTO_E_VACANCIA!Z261+MOV_REDISTRIBUIÇÃO!AD293</f>
      </c>
      <c r="AF110" s="2019">
        <f>AA110+AD110-AE110</f>
      </c>
      <c r="AG110" s="2020">
        <f>AC110-AF110</f>
      </c>
      <c r="AH110" s="2017">
        <f>AC110</f>
      </c>
      <c r="AI110" s="2018">
        <f>MOV_PROVIMENTO_E_VACANCIA!AB261+MOV_REDISTRIBUIÇÃO!AF293</f>
      </c>
      <c r="AJ110" s="2018">
        <f>MOV_PROVIMENTO_E_VACANCIA!AD261+MOV_REDISTRIBUIÇÃO!AH293</f>
      </c>
      <c r="AK110" s="2019">
        <f>AF110+AI110-AJ110</f>
      </c>
      <c r="AL110" s="2020">
        <f>AH110-AK110</f>
      </c>
      <c r="AM110" s="2017">
        <f>AH110</f>
      </c>
      <c r="AN110" s="2018">
        <f>MOV_PROVIMENTO_E_VACANCIA!AF261+MOV_REDISTRIBUIÇÃO!AJ293</f>
      </c>
      <c r="AO110" s="2018">
        <f>MOV_PROVIMENTO_E_VACANCIA!AH261+MOV_REDISTRIBUIÇÃO!AL293</f>
      </c>
      <c r="AP110" s="2019">
        <f>AK110+AN110-AO110</f>
      </c>
      <c r="AQ110" s="2020">
        <f>AM110-AP110</f>
      </c>
      <c r="AR110" s="2017">
        <f>AM110</f>
      </c>
      <c r="AS110" s="2018">
        <f>MOV_PROVIMENTO_E_VACANCIA!AJ261+MOV_REDISTRIBUIÇÃO!AN293</f>
      </c>
      <c r="AT110" s="2018">
        <f>MOV_PROVIMENTO_E_VACANCIA!AL261+MOV_REDISTRIBUIÇÃO!AP293</f>
      </c>
      <c r="AU110" s="2019">
        <f>AP110+AS110-AT110</f>
      </c>
      <c r="AV110" s="2020">
        <f>AR110-AU110</f>
      </c>
      <c r="AW110" s="2017">
        <f>AR110</f>
      </c>
      <c r="AX110" s="2018">
        <f>MOV_PROVIMENTO_E_VACANCIA!AN261+MOV_REDISTRIBUIÇÃO!AR293</f>
      </c>
      <c r="AY110" s="2018">
        <f>MOV_PROVIMENTO_E_VACANCIA!AP261+MOV_REDISTRIBUIÇÃO!AT293</f>
      </c>
      <c r="AZ110" s="2019">
        <f>AU110+AX110-AY110</f>
      </c>
      <c r="BA110" s="2020">
        <f>AW110-AZ110</f>
      </c>
      <c r="BB110" s="2017">
        <f>AW110</f>
      </c>
      <c r="BC110" s="2018">
        <f>MOV_PROVIMENTO_E_VACANCIA!AR261+MOV_REDISTRIBUIÇÃO!AV293</f>
      </c>
      <c r="BD110" s="2018">
        <f>MOV_PROVIMENTO_E_VACANCIA!AT261+MOV_REDISTRIBUIÇÃO!AX293</f>
      </c>
      <c r="BE110" s="2019">
        <f>AZ110+BC110-BD110</f>
      </c>
      <c r="BF110" s="2020">
        <f>BB110-BE110</f>
      </c>
      <c r="BG110" s="2017">
        <f>BB110</f>
      </c>
      <c r="BH110" s="2018">
        <f>MOV_PROVIMENTO_E_VACANCIA!AV261+MOV_REDISTRIBUIÇÃO!AZ293</f>
      </c>
      <c r="BI110" s="2018">
        <f>MOV_PROVIMENTO_E_VACANCIA!AX261+MOV_REDISTRIBUIÇÃO!BB293</f>
      </c>
      <c r="BJ110" s="2019">
        <f>BE110+BH110-BI110</f>
      </c>
      <c r="BK110" s="2020">
        <f>BG110-BJ110</f>
      </c>
      <c r="BL110" s="2152">
        <f>BG110</f>
      </c>
      <c r="BM110" s="2152">
        <f>BJ110</f>
      </c>
      <c r="BN110" s="2152">
        <f>BK110</f>
      </c>
      <c r="BO110" s="2153" t="n">
        <v>0.0</v>
      </c>
      <c r="BP110" s="2117">
        <f>BM110+BN110</f>
      </c>
      <c r="BQ110" s="2005"/>
    </row>
    <row r="111" hidden="true">
      <c r="A111" s="1995" t="s">
        <v>129</v>
      </c>
      <c r="B111" s="2118" t="n">
        <v>0.0</v>
      </c>
      <c r="C111" s="2118" t="n">
        <v>0.0</v>
      </c>
      <c r="D111" s="2025">
        <f>MOV_REESTRUTURAÇÃO_CJ_E_FC!F94</f>
      </c>
      <c r="E111" s="2026" t="n">
        <v>0.0</v>
      </c>
      <c r="F111" s="2026" t="n">
        <v>0.0</v>
      </c>
      <c r="G111" s="2027">
        <f>C111+E111-F111</f>
      </c>
      <c r="H111" s="2028">
        <f>D111-G111</f>
      </c>
      <c r="I111" s="2025">
        <f>MOV_REESTRUTURAÇÃO_CJ_E_FC!I94</f>
      </c>
      <c r="J111" s="2026" t="n">
        <v>0.0</v>
      </c>
      <c r="K111" s="2026" t="n">
        <v>0.0</v>
      </c>
      <c r="L111" s="2027">
        <f>G111+J111-K111</f>
      </c>
      <c r="M111" s="2028">
        <f>I111-L111</f>
      </c>
      <c r="N111" s="2025">
        <f>MOV_REESTRUTURAÇÃO_CJ_E_FC!L94</f>
      </c>
      <c r="O111" s="2026" t="n">
        <v>0.0</v>
      </c>
      <c r="P111" s="2026" t="n">
        <v>0.0</v>
      </c>
      <c r="Q111" s="2027">
        <f>L111+O111-P111</f>
      </c>
      <c r="R111" s="2028">
        <f>N111-Q111</f>
      </c>
      <c r="S111" s="2025">
        <f>MOV_REESTRUTURAÇÃO_CJ_E_FC!O94</f>
      </c>
      <c r="T111" s="2026" t="n">
        <v>0.0</v>
      </c>
      <c r="U111" s="2026" t="n">
        <v>0.0</v>
      </c>
      <c r="V111" s="2027">
        <f>Q111+T111-U111</f>
      </c>
      <c r="W111" s="2028">
        <f>S111-V111</f>
      </c>
      <c r="X111" s="2025">
        <f>MOV_REESTRUTURAÇÃO_CJ_E_FC!R94</f>
      </c>
      <c r="Y111" s="2026" t="n">
        <v>0.0</v>
      </c>
      <c r="Z111" s="2026" t="n">
        <v>0.0</v>
      </c>
      <c r="AA111" s="2027">
        <f>V111+Y111-Z111</f>
      </c>
      <c r="AB111" s="2028">
        <f>X111-AA111</f>
      </c>
      <c r="AC111" s="2025">
        <f>MOV_REESTRUTURAÇÃO_CJ_E_FC!U94</f>
      </c>
      <c r="AD111" s="2026" t="n">
        <v>0.0</v>
      </c>
      <c r="AE111" s="2026" t="n">
        <v>0.0</v>
      </c>
      <c r="AF111" s="2027">
        <f>AA111+AD111-AE111</f>
      </c>
      <c r="AG111" s="2028">
        <f>AC111-AF111</f>
      </c>
      <c r="AH111" s="2025">
        <f>MOV_REESTRUTURAÇÃO_CJ_E_FC!X94</f>
      </c>
      <c r="AI111" s="2026" t="n">
        <v>0.0</v>
      </c>
      <c r="AJ111" s="2026" t="n">
        <v>0.0</v>
      </c>
      <c r="AK111" s="2027">
        <f>AF111+AI111-AJ111</f>
      </c>
      <c r="AL111" s="2028">
        <f>AH111-AK111</f>
      </c>
      <c r="AM111" s="2025">
        <f>MOV_REESTRUTURAÇÃO_CJ_E_FC!AA94</f>
      </c>
      <c r="AN111" s="2026" t="n">
        <v>0.0</v>
      </c>
      <c r="AO111" s="2026" t="n">
        <v>0.0</v>
      </c>
      <c r="AP111" s="2027">
        <f>AK111+AN111-AO111</f>
      </c>
      <c r="AQ111" s="2028">
        <f>AM111-AP111</f>
      </c>
      <c r="AR111" s="2025">
        <f>MOV_REESTRUTURAÇÃO_CJ_E_FC!AD94</f>
      </c>
      <c r="AS111" s="2026" t="n">
        <v>0.0</v>
      </c>
      <c r="AT111" s="2026" t="n">
        <v>0.0</v>
      </c>
      <c r="AU111" s="2027">
        <f>AP111+AS111-AT111</f>
      </c>
      <c r="AV111" s="2028">
        <f>AR111-AU111</f>
      </c>
      <c r="AW111" s="2025">
        <f>MOV_REESTRUTURAÇÃO_CJ_E_FC!AG94</f>
      </c>
      <c r="AX111" s="2026" t="n">
        <v>0.0</v>
      </c>
      <c r="AY111" s="2026" t="n">
        <v>0.0</v>
      </c>
      <c r="AZ111" s="2027">
        <f>AU111+AX111-AY111</f>
      </c>
      <c r="BA111" s="2028">
        <f>AW111-AZ111</f>
      </c>
      <c r="BB111" s="2025">
        <f>MOV_REESTRUTURAÇÃO_CJ_E_FC!AJ94</f>
      </c>
      <c r="BC111" s="2026" t="n">
        <v>0.0</v>
      </c>
      <c r="BD111" s="2026" t="n">
        <v>0.0</v>
      </c>
      <c r="BE111" s="2027">
        <f>AZ111+BC111-BD111</f>
      </c>
      <c r="BF111" s="2028">
        <f>BB111-BE111</f>
      </c>
      <c r="BG111" s="2025">
        <f>MOV_REESTRUTURAÇÃO_CJ_E_FC!AM94</f>
      </c>
      <c r="BH111" s="2026" t="n">
        <v>0.0</v>
      </c>
      <c r="BI111" s="2026" t="n">
        <v>0.0</v>
      </c>
      <c r="BJ111" s="2027">
        <f>BE111+BH111-BI111</f>
      </c>
      <c r="BK111" s="2028">
        <f>BG111-BJ111</f>
      </c>
      <c r="BL111" s="2150">
        <f>BG111</f>
      </c>
      <c r="BM111" s="2150">
        <f>BJ111</f>
      </c>
      <c r="BN111" s="2150">
        <f>BK111</f>
      </c>
      <c r="BO111" s="2151" t="n">
        <v>0.0</v>
      </c>
      <c r="BP111" s="2115">
        <f>BM111+BN111</f>
      </c>
      <c r="BQ111" s="2005"/>
    </row>
    <row r="112" hidden="true">
      <c r="A112" s="2006" t="s">
        <v>130</v>
      </c>
      <c r="B112" s="2007" t="n">
        <v>0.0</v>
      </c>
      <c r="C112" s="2007" t="n">
        <v>0.0</v>
      </c>
      <c r="D112" s="2008">
        <f>MOV_REESTRUTURAÇÃO_CJ_E_FC!F95</f>
      </c>
      <c r="E112" s="2154" t="n">
        <v>0.0</v>
      </c>
      <c r="F112" s="2154" t="n">
        <v>0.0</v>
      </c>
      <c r="G112" s="2010">
        <f>C112+E112-F112</f>
      </c>
      <c r="H112" s="2011">
        <f>D112-G112</f>
      </c>
      <c r="I112" s="2008">
        <f>MOV_REESTRUTURAÇÃO_CJ_E_FC!I95</f>
      </c>
      <c r="J112" s="2154" t="n">
        <v>0.0</v>
      </c>
      <c r="K112" s="2154" t="n">
        <v>0.0</v>
      </c>
      <c r="L112" s="2010">
        <f>G112+J112-K112</f>
      </c>
      <c r="M112" s="2011">
        <f>I112-L112</f>
      </c>
      <c r="N112" s="2008">
        <f>MOV_REESTRUTURAÇÃO_CJ_E_FC!L95</f>
      </c>
      <c r="O112" s="2154" t="n">
        <v>0.0</v>
      </c>
      <c r="P112" s="2154" t="n">
        <v>0.0</v>
      </c>
      <c r="Q112" s="2010">
        <f>L112+O112-P112</f>
      </c>
      <c r="R112" s="2011">
        <f>N112-Q112</f>
      </c>
      <c r="S112" s="2008">
        <f>MOV_REESTRUTURAÇÃO_CJ_E_FC!O95</f>
      </c>
      <c r="T112" s="2154" t="n">
        <v>0.0</v>
      </c>
      <c r="U112" s="2154" t="n">
        <v>0.0</v>
      </c>
      <c r="V112" s="2010">
        <f>Q112+T112-U112</f>
      </c>
      <c r="W112" s="2011">
        <f>S112-V112</f>
      </c>
      <c r="X112" s="2008">
        <f>MOV_REESTRUTURAÇÃO_CJ_E_FC!R95</f>
      </c>
      <c r="Y112" s="2154" t="n">
        <v>0.0</v>
      </c>
      <c r="Z112" s="2154" t="n">
        <v>0.0</v>
      </c>
      <c r="AA112" s="2010">
        <f>V112+Y112-Z112</f>
      </c>
      <c r="AB112" s="2011">
        <f>X112-AA112</f>
      </c>
      <c r="AC112" s="2008">
        <f>MOV_REESTRUTURAÇÃO_CJ_E_FC!U95</f>
      </c>
      <c r="AD112" s="2154" t="n">
        <v>0.0</v>
      </c>
      <c r="AE112" s="2154" t="n">
        <v>0.0</v>
      </c>
      <c r="AF112" s="2010">
        <f>AA112+AD112-AE112</f>
      </c>
      <c r="AG112" s="2011">
        <f>AC112-AF112</f>
      </c>
      <c r="AH112" s="2008">
        <f>MOV_REESTRUTURAÇÃO_CJ_E_FC!X95</f>
      </c>
      <c r="AI112" s="2154" t="n">
        <v>0.0</v>
      </c>
      <c r="AJ112" s="2154" t="n">
        <v>0.0</v>
      </c>
      <c r="AK112" s="2010">
        <f>AF112+AI112-AJ112</f>
      </c>
      <c r="AL112" s="2011">
        <f>AH112-AK112</f>
      </c>
      <c r="AM112" s="2008">
        <f>MOV_REESTRUTURAÇÃO_CJ_E_FC!AA95</f>
      </c>
      <c r="AN112" s="2154" t="n">
        <v>0.0</v>
      </c>
      <c r="AO112" s="2154" t="n">
        <v>0.0</v>
      </c>
      <c r="AP112" s="2010">
        <f>AK112+AN112-AO112</f>
      </c>
      <c r="AQ112" s="2011">
        <f>AM112-AP112</f>
      </c>
      <c r="AR112" s="2008">
        <f>MOV_REESTRUTURAÇÃO_CJ_E_FC!AD95</f>
      </c>
      <c r="AS112" s="2154" t="n">
        <v>0.0</v>
      </c>
      <c r="AT112" s="2154" t="n">
        <v>0.0</v>
      </c>
      <c r="AU112" s="2010">
        <f>AP112+AS112-AT112</f>
      </c>
      <c r="AV112" s="2011">
        <f>AR112-AU112</f>
      </c>
      <c r="AW112" s="2008">
        <f>MOV_REESTRUTURAÇÃO_CJ_E_FC!AG95</f>
      </c>
      <c r="AX112" s="2154" t="n">
        <v>0.0</v>
      </c>
      <c r="AY112" s="2154" t="n">
        <v>0.0</v>
      </c>
      <c r="AZ112" s="2010">
        <f>AU112+AX112-AY112</f>
      </c>
      <c r="BA112" s="2011">
        <f>AW112-AZ112</f>
      </c>
      <c r="BB112" s="2008">
        <f>MOV_REESTRUTURAÇÃO_CJ_E_FC!AJ95</f>
      </c>
      <c r="BC112" s="2154" t="n">
        <v>0.0</v>
      </c>
      <c r="BD112" s="2154" t="n">
        <v>0.0</v>
      </c>
      <c r="BE112" s="2010">
        <f>AZ112+BC112-BD112</f>
      </c>
      <c r="BF112" s="2011">
        <f>BB112-BE112</f>
      </c>
      <c r="BG112" s="2008">
        <f>MOV_REESTRUTURAÇÃO_CJ_E_FC!AM95</f>
      </c>
      <c r="BH112" s="2154" t="n">
        <v>0.0</v>
      </c>
      <c r="BI112" s="2154" t="n">
        <v>0.0</v>
      </c>
      <c r="BJ112" s="2010">
        <f>BE112+BH112-BI112</f>
      </c>
      <c r="BK112" s="2011">
        <f>BG112-BJ112</f>
      </c>
      <c r="BL112" s="2155">
        <f>BG112</f>
      </c>
      <c r="BM112" s="2155">
        <f>BJ112</f>
      </c>
      <c r="BN112" s="2155">
        <f>BK112</f>
      </c>
      <c r="BO112" s="2151" t="n">
        <v>0.0</v>
      </c>
      <c r="BP112" s="2081">
        <f>BM112+BN112</f>
      </c>
      <c r="BQ112" s="2005"/>
    </row>
    <row r="113" hidden="true">
      <c r="A113" s="2006" t="s">
        <v>131</v>
      </c>
      <c r="B113" s="2007" t="n">
        <v>0.0</v>
      </c>
      <c r="C113" s="2007" t="n">
        <v>0.0</v>
      </c>
      <c r="D113" s="2008">
        <f>MOV_REESTRUTURAÇÃO_CJ_E_FC!F96</f>
      </c>
      <c r="E113" s="2154" t="n">
        <v>0.0</v>
      </c>
      <c r="F113" s="2154" t="n">
        <v>0.0</v>
      </c>
      <c r="G113" s="2010">
        <f>C113+E113-F113</f>
      </c>
      <c r="H113" s="2011">
        <f>D113-G113</f>
      </c>
      <c r="I113" s="2008">
        <f>MOV_REESTRUTURAÇÃO_CJ_E_FC!I96</f>
      </c>
      <c r="J113" s="2154" t="n">
        <v>0.0</v>
      </c>
      <c r="K113" s="2154" t="n">
        <v>0.0</v>
      </c>
      <c r="L113" s="2010">
        <f>G113+J113-K113</f>
      </c>
      <c r="M113" s="2011">
        <f>I113-L113</f>
      </c>
      <c r="N113" s="2008">
        <f>MOV_REESTRUTURAÇÃO_CJ_E_FC!L96</f>
      </c>
      <c r="O113" s="2154" t="n">
        <v>0.0</v>
      </c>
      <c r="P113" s="2154" t="n">
        <v>0.0</v>
      </c>
      <c r="Q113" s="2010">
        <f>L113+O113-P113</f>
      </c>
      <c r="R113" s="2011">
        <f>N113-Q113</f>
      </c>
      <c r="S113" s="2008">
        <f>MOV_REESTRUTURAÇÃO_CJ_E_FC!O96</f>
      </c>
      <c r="T113" s="2154" t="n">
        <v>0.0</v>
      </c>
      <c r="U113" s="2154" t="n">
        <v>0.0</v>
      </c>
      <c r="V113" s="2010">
        <f>Q113+T113-U113</f>
      </c>
      <c r="W113" s="2011">
        <f>S113-V113</f>
      </c>
      <c r="X113" s="2008">
        <f>MOV_REESTRUTURAÇÃO_CJ_E_FC!R96</f>
      </c>
      <c r="Y113" s="2154" t="n">
        <v>0.0</v>
      </c>
      <c r="Z113" s="2154" t="n">
        <v>0.0</v>
      </c>
      <c r="AA113" s="2010">
        <f>V113+Y113-Z113</f>
      </c>
      <c r="AB113" s="2011">
        <f>X113-AA113</f>
      </c>
      <c r="AC113" s="2008">
        <f>MOV_REESTRUTURAÇÃO_CJ_E_FC!U96</f>
      </c>
      <c r="AD113" s="2154" t="n">
        <v>0.0</v>
      </c>
      <c r="AE113" s="2154" t="n">
        <v>0.0</v>
      </c>
      <c r="AF113" s="2010">
        <f>AA113+AD113-AE113</f>
      </c>
      <c r="AG113" s="2011">
        <f>AC113-AF113</f>
      </c>
      <c r="AH113" s="2008">
        <f>MOV_REESTRUTURAÇÃO_CJ_E_FC!X96</f>
      </c>
      <c r="AI113" s="2154" t="n">
        <v>0.0</v>
      </c>
      <c r="AJ113" s="2154" t="n">
        <v>0.0</v>
      </c>
      <c r="AK113" s="2010">
        <f>AF113+AI113-AJ113</f>
      </c>
      <c r="AL113" s="2011">
        <f>AH113-AK113</f>
      </c>
      <c r="AM113" s="2008">
        <f>MOV_REESTRUTURAÇÃO_CJ_E_FC!AA96</f>
      </c>
      <c r="AN113" s="2154" t="n">
        <v>0.0</v>
      </c>
      <c r="AO113" s="2154" t="n">
        <v>0.0</v>
      </c>
      <c r="AP113" s="2010">
        <f>AK113+AN113-AO113</f>
      </c>
      <c r="AQ113" s="2011">
        <f>AM113-AP113</f>
      </c>
      <c r="AR113" s="2008">
        <f>MOV_REESTRUTURAÇÃO_CJ_E_FC!AD96</f>
      </c>
      <c r="AS113" s="2154" t="n">
        <v>0.0</v>
      </c>
      <c r="AT113" s="2154" t="n">
        <v>0.0</v>
      </c>
      <c r="AU113" s="2010">
        <f>AP113+AS113-AT113</f>
      </c>
      <c r="AV113" s="2011">
        <f>AR113-AU113</f>
      </c>
      <c r="AW113" s="2008">
        <f>MOV_REESTRUTURAÇÃO_CJ_E_FC!AG96</f>
      </c>
      <c r="AX113" s="2154" t="n">
        <v>0.0</v>
      </c>
      <c r="AY113" s="2154" t="n">
        <v>0.0</v>
      </c>
      <c r="AZ113" s="2010">
        <f>AU113+AX113-AY113</f>
      </c>
      <c r="BA113" s="2011">
        <f>AW113-AZ113</f>
      </c>
      <c r="BB113" s="2008">
        <f>MOV_REESTRUTURAÇÃO_CJ_E_FC!AJ96</f>
      </c>
      <c r="BC113" s="2154" t="n">
        <v>0.0</v>
      </c>
      <c r="BD113" s="2154" t="n">
        <v>0.0</v>
      </c>
      <c r="BE113" s="2010">
        <f>AZ113+BC113-BD113</f>
      </c>
      <c r="BF113" s="2011">
        <f>BB113-BE113</f>
      </c>
      <c r="BG113" s="2008">
        <f>MOV_REESTRUTURAÇÃO_CJ_E_FC!AM96</f>
      </c>
      <c r="BH113" s="2154" t="n">
        <v>0.0</v>
      </c>
      <c r="BI113" s="2154" t="n">
        <v>0.0</v>
      </c>
      <c r="BJ113" s="2010">
        <f>BE113+BH113-BI113</f>
      </c>
      <c r="BK113" s="2011">
        <f>BG113-BJ113</f>
      </c>
      <c r="BL113" s="2155">
        <f>BG113</f>
      </c>
      <c r="BM113" s="2155">
        <f>BJ113</f>
      </c>
      <c r="BN113" s="2155">
        <f>BK113</f>
      </c>
      <c r="BO113" s="2151" t="n">
        <v>0.0</v>
      </c>
      <c r="BP113" s="2081">
        <f>BM113+BN113</f>
      </c>
      <c r="BQ113" s="2005"/>
    </row>
    <row r="114" hidden="true">
      <c r="A114" s="2006" t="s">
        <v>132</v>
      </c>
      <c r="B114" s="2007" t="n">
        <v>0.0</v>
      </c>
      <c r="C114" s="2007" t="n">
        <v>0.0</v>
      </c>
      <c r="D114" s="2008">
        <f>MOV_REESTRUTURAÇÃO_CJ_E_FC!F97</f>
      </c>
      <c r="E114" s="2154" t="n">
        <v>0.0</v>
      </c>
      <c r="F114" s="2154" t="n">
        <v>0.0</v>
      </c>
      <c r="G114" s="2010">
        <f>C114+E114-F114</f>
      </c>
      <c r="H114" s="2011">
        <f>D114-G114</f>
      </c>
      <c r="I114" s="2008">
        <f>MOV_REESTRUTURAÇÃO_CJ_E_FC!I97</f>
      </c>
      <c r="J114" s="2154" t="n">
        <v>0.0</v>
      </c>
      <c r="K114" s="2154" t="n">
        <v>0.0</v>
      </c>
      <c r="L114" s="2010">
        <f>G114+J114-K114</f>
      </c>
      <c r="M114" s="2011">
        <f>I114-L114</f>
      </c>
      <c r="N114" s="2008">
        <f>MOV_REESTRUTURAÇÃO_CJ_E_FC!L97</f>
      </c>
      <c r="O114" s="2154" t="n">
        <v>0.0</v>
      </c>
      <c r="P114" s="2154" t="n">
        <v>0.0</v>
      </c>
      <c r="Q114" s="2010">
        <f>L114+O114-P114</f>
      </c>
      <c r="R114" s="2011">
        <f>N114-Q114</f>
      </c>
      <c r="S114" s="2008">
        <f>MOV_REESTRUTURAÇÃO_CJ_E_FC!O97</f>
      </c>
      <c r="T114" s="2154" t="n">
        <v>0.0</v>
      </c>
      <c r="U114" s="2154" t="n">
        <v>0.0</v>
      </c>
      <c r="V114" s="2010">
        <f>Q114+T114-U114</f>
      </c>
      <c r="W114" s="2011">
        <f>S114-V114</f>
      </c>
      <c r="X114" s="2008">
        <f>MOV_REESTRUTURAÇÃO_CJ_E_FC!R97</f>
      </c>
      <c r="Y114" s="2154" t="n">
        <v>0.0</v>
      </c>
      <c r="Z114" s="2154" t="n">
        <v>0.0</v>
      </c>
      <c r="AA114" s="2010">
        <f>V114+Y114-Z114</f>
      </c>
      <c r="AB114" s="2011">
        <f>X114-AA114</f>
      </c>
      <c r="AC114" s="2008">
        <f>MOV_REESTRUTURAÇÃO_CJ_E_FC!U97</f>
      </c>
      <c r="AD114" s="2154" t="n">
        <v>0.0</v>
      </c>
      <c r="AE114" s="2154" t="n">
        <v>0.0</v>
      </c>
      <c r="AF114" s="2010">
        <f>AA114+AD114-AE114</f>
      </c>
      <c r="AG114" s="2011">
        <f>AC114-AF114</f>
      </c>
      <c r="AH114" s="2008">
        <f>MOV_REESTRUTURAÇÃO_CJ_E_FC!X97</f>
      </c>
      <c r="AI114" s="2154" t="n">
        <v>0.0</v>
      </c>
      <c r="AJ114" s="2154" t="n">
        <v>0.0</v>
      </c>
      <c r="AK114" s="2010">
        <f>AF114+AI114-AJ114</f>
      </c>
      <c r="AL114" s="2011">
        <f>AH114-AK114</f>
      </c>
      <c r="AM114" s="2008">
        <f>MOV_REESTRUTURAÇÃO_CJ_E_FC!AA97</f>
      </c>
      <c r="AN114" s="2154" t="n">
        <v>0.0</v>
      </c>
      <c r="AO114" s="2154" t="n">
        <v>0.0</v>
      </c>
      <c r="AP114" s="2010">
        <f>AK114+AN114-AO114</f>
      </c>
      <c r="AQ114" s="2011">
        <f>AM114-AP114</f>
      </c>
      <c r="AR114" s="2008">
        <f>MOV_REESTRUTURAÇÃO_CJ_E_FC!AD97</f>
      </c>
      <c r="AS114" s="2154" t="n">
        <v>0.0</v>
      </c>
      <c r="AT114" s="2154" t="n">
        <v>0.0</v>
      </c>
      <c r="AU114" s="2010">
        <f>AP114+AS114-AT114</f>
      </c>
      <c r="AV114" s="2011">
        <f>AR114-AU114</f>
      </c>
      <c r="AW114" s="2008">
        <f>MOV_REESTRUTURAÇÃO_CJ_E_FC!AG97</f>
      </c>
      <c r="AX114" s="2154" t="n">
        <v>0.0</v>
      </c>
      <c r="AY114" s="2154" t="n">
        <v>0.0</v>
      </c>
      <c r="AZ114" s="2010">
        <f>AU114+AX114-AY114</f>
      </c>
      <c r="BA114" s="2011">
        <f>AW114-AZ114</f>
      </c>
      <c r="BB114" s="2008">
        <f>MOV_REESTRUTURAÇÃO_CJ_E_FC!AJ97</f>
      </c>
      <c r="BC114" s="2154" t="n">
        <v>0.0</v>
      </c>
      <c r="BD114" s="2154" t="n">
        <v>0.0</v>
      </c>
      <c r="BE114" s="2010">
        <f>AZ114+BC114-BD114</f>
      </c>
      <c r="BF114" s="2011">
        <f>BB114-BE114</f>
      </c>
      <c r="BG114" s="2008">
        <f>MOV_REESTRUTURAÇÃO_CJ_E_FC!AM97</f>
      </c>
      <c r="BH114" s="2154" t="n">
        <v>0.0</v>
      </c>
      <c r="BI114" s="2154" t="n">
        <v>0.0</v>
      </c>
      <c r="BJ114" s="2010">
        <f>BE114+BH114-BI114</f>
      </c>
      <c r="BK114" s="2011">
        <f>BG114-BJ114</f>
      </c>
      <c r="BL114" s="2155">
        <f>BG114</f>
      </c>
      <c r="BM114" s="2155">
        <f>BJ114</f>
      </c>
      <c r="BN114" s="2155">
        <f>BK114</f>
      </c>
      <c r="BO114" s="2151" t="n">
        <v>0.0</v>
      </c>
      <c r="BP114" s="2081">
        <f>BM114+BN114</f>
      </c>
      <c r="BQ114" s="2005"/>
    </row>
    <row r="115" hidden="true">
      <c r="A115" s="2006" t="s">
        <v>133</v>
      </c>
      <c r="B115" s="2007" t="n">
        <v>0.0</v>
      </c>
      <c r="C115" s="2007" t="n">
        <v>0.0</v>
      </c>
      <c r="D115" s="2008">
        <f>MOV_REESTRUTURAÇÃO_CJ_E_FC!F98</f>
      </c>
      <c r="E115" s="2154" t="n">
        <v>0.0</v>
      </c>
      <c r="F115" s="2154" t="n">
        <v>0.0</v>
      </c>
      <c r="G115" s="2010">
        <f>C115+E115-F115</f>
      </c>
      <c r="H115" s="2011">
        <f>D115-G115</f>
      </c>
      <c r="I115" s="2008">
        <f>MOV_REESTRUTURAÇÃO_CJ_E_FC!I98</f>
      </c>
      <c r="J115" s="2154" t="n">
        <v>0.0</v>
      </c>
      <c r="K115" s="2154" t="n">
        <v>0.0</v>
      </c>
      <c r="L115" s="2010">
        <f>G115+J115-K115</f>
      </c>
      <c r="M115" s="2011">
        <f>I115-L115</f>
      </c>
      <c r="N115" s="2008">
        <f>MOV_REESTRUTURAÇÃO_CJ_E_FC!L98</f>
      </c>
      <c r="O115" s="2154" t="n">
        <v>0.0</v>
      </c>
      <c r="P115" s="2154" t="n">
        <v>0.0</v>
      </c>
      <c r="Q115" s="2010">
        <f>L115+O115-P115</f>
      </c>
      <c r="R115" s="2011">
        <f>N115-Q115</f>
      </c>
      <c r="S115" s="2008">
        <f>MOV_REESTRUTURAÇÃO_CJ_E_FC!O98</f>
      </c>
      <c r="T115" s="2154" t="n">
        <v>0.0</v>
      </c>
      <c r="U115" s="2154" t="n">
        <v>0.0</v>
      </c>
      <c r="V115" s="2010">
        <f>Q115+T115-U115</f>
      </c>
      <c r="W115" s="2011">
        <f>S115-V115</f>
      </c>
      <c r="X115" s="2008">
        <f>MOV_REESTRUTURAÇÃO_CJ_E_FC!R98</f>
      </c>
      <c r="Y115" s="2154" t="n">
        <v>0.0</v>
      </c>
      <c r="Z115" s="2154" t="n">
        <v>0.0</v>
      </c>
      <c r="AA115" s="2010">
        <f>V115+Y115-Z115</f>
      </c>
      <c r="AB115" s="2011">
        <f>X115-AA115</f>
      </c>
      <c r="AC115" s="2008">
        <f>MOV_REESTRUTURAÇÃO_CJ_E_FC!U98</f>
      </c>
      <c r="AD115" s="2154" t="n">
        <v>0.0</v>
      </c>
      <c r="AE115" s="2154" t="n">
        <v>0.0</v>
      </c>
      <c r="AF115" s="2010">
        <f>AA115+AD115-AE115</f>
      </c>
      <c r="AG115" s="2011">
        <f>AC115-AF115</f>
      </c>
      <c r="AH115" s="2008">
        <f>MOV_REESTRUTURAÇÃO_CJ_E_FC!X98</f>
      </c>
      <c r="AI115" s="2154" t="n">
        <v>0.0</v>
      </c>
      <c r="AJ115" s="2154" t="n">
        <v>0.0</v>
      </c>
      <c r="AK115" s="2010">
        <f>AF115+AI115-AJ115</f>
      </c>
      <c r="AL115" s="2011">
        <f>AH115-AK115</f>
      </c>
      <c r="AM115" s="2008">
        <f>MOV_REESTRUTURAÇÃO_CJ_E_FC!AA98</f>
      </c>
      <c r="AN115" s="2154" t="n">
        <v>0.0</v>
      </c>
      <c r="AO115" s="2154" t="n">
        <v>0.0</v>
      </c>
      <c r="AP115" s="2010">
        <f>AK115+AN115-AO115</f>
      </c>
      <c r="AQ115" s="2011">
        <f>AM115-AP115</f>
      </c>
      <c r="AR115" s="2008">
        <f>MOV_REESTRUTURAÇÃO_CJ_E_FC!AD98</f>
      </c>
      <c r="AS115" s="2154" t="n">
        <v>0.0</v>
      </c>
      <c r="AT115" s="2154" t="n">
        <v>0.0</v>
      </c>
      <c r="AU115" s="2010">
        <f>AP115+AS115-AT115</f>
      </c>
      <c r="AV115" s="2011">
        <f>AR115-AU115</f>
      </c>
      <c r="AW115" s="2008">
        <f>MOV_REESTRUTURAÇÃO_CJ_E_FC!AG98</f>
      </c>
      <c r="AX115" s="2154" t="n">
        <v>0.0</v>
      </c>
      <c r="AY115" s="2154" t="n">
        <v>0.0</v>
      </c>
      <c r="AZ115" s="2010">
        <f>AU115+AX115-AY115</f>
      </c>
      <c r="BA115" s="2011">
        <f>AW115-AZ115</f>
      </c>
      <c r="BB115" s="2008">
        <f>MOV_REESTRUTURAÇÃO_CJ_E_FC!AJ98</f>
      </c>
      <c r="BC115" s="2154" t="n">
        <v>0.0</v>
      </c>
      <c r="BD115" s="2154" t="n">
        <v>0.0</v>
      </c>
      <c r="BE115" s="2010">
        <f>AZ115+BC115-BD115</f>
      </c>
      <c r="BF115" s="2011">
        <f>BB115-BE115</f>
      </c>
      <c r="BG115" s="2008">
        <f>MOV_REESTRUTURAÇÃO_CJ_E_FC!AM98</f>
      </c>
      <c r="BH115" s="2154" t="n">
        <v>0.0</v>
      </c>
      <c r="BI115" s="2154" t="n">
        <v>0.0</v>
      </c>
      <c r="BJ115" s="2010">
        <f>BE115+BH115-BI115</f>
      </c>
      <c r="BK115" s="2011">
        <f>BG115-BJ115</f>
      </c>
      <c r="BL115" s="2155">
        <f>BG115</f>
      </c>
      <c r="BM115" s="2155">
        <f>BJ115</f>
      </c>
      <c r="BN115" s="2155">
        <f>BK115</f>
      </c>
      <c r="BO115" s="2151" t="n">
        <v>0.0</v>
      </c>
      <c r="BP115" s="2081">
        <f>BM115+BN115</f>
      </c>
      <c r="BQ115" s="2005"/>
    </row>
    <row r="116" hidden="true">
      <c r="A116" s="2006" t="s">
        <v>134</v>
      </c>
      <c r="B116" s="2007" t="n">
        <v>0.0</v>
      </c>
      <c r="C116" s="2007" t="n">
        <v>0.0</v>
      </c>
      <c r="D116" s="2008">
        <f>MOV_REESTRUTURAÇÃO_CJ_E_FC!F99</f>
      </c>
      <c r="E116" s="2154" t="n">
        <v>0.0</v>
      </c>
      <c r="F116" s="2154" t="n">
        <v>0.0</v>
      </c>
      <c r="G116" s="2010">
        <f>C116+E116-F116</f>
      </c>
      <c r="H116" s="2011">
        <f>D116-G116</f>
      </c>
      <c r="I116" s="2008">
        <f>MOV_REESTRUTURAÇÃO_CJ_E_FC!I99</f>
      </c>
      <c r="J116" s="2154" t="n">
        <v>0.0</v>
      </c>
      <c r="K116" s="2154" t="n">
        <v>0.0</v>
      </c>
      <c r="L116" s="2010">
        <f>G116+J116-K116</f>
      </c>
      <c r="M116" s="2011">
        <f>I116-L116</f>
      </c>
      <c r="N116" s="2008">
        <f>MOV_REESTRUTURAÇÃO_CJ_E_FC!L99</f>
      </c>
      <c r="O116" s="2154" t="n">
        <v>0.0</v>
      </c>
      <c r="P116" s="2154" t="n">
        <v>0.0</v>
      </c>
      <c r="Q116" s="2010">
        <f>L116+O116-P116</f>
      </c>
      <c r="R116" s="2011">
        <f>N116-Q116</f>
      </c>
      <c r="S116" s="2008">
        <f>MOV_REESTRUTURAÇÃO_CJ_E_FC!O99</f>
      </c>
      <c r="T116" s="2154" t="n">
        <v>0.0</v>
      </c>
      <c r="U116" s="2154" t="n">
        <v>0.0</v>
      </c>
      <c r="V116" s="2010">
        <f>Q116+T116-U116</f>
      </c>
      <c r="W116" s="2011">
        <f>S116-V116</f>
      </c>
      <c r="X116" s="2008">
        <f>MOV_REESTRUTURAÇÃO_CJ_E_FC!R99</f>
      </c>
      <c r="Y116" s="2154" t="n">
        <v>0.0</v>
      </c>
      <c r="Z116" s="2154" t="n">
        <v>0.0</v>
      </c>
      <c r="AA116" s="2010">
        <f>V116+Y116-Z116</f>
      </c>
      <c r="AB116" s="2011">
        <f>X116-AA116</f>
      </c>
      <c r="AC116" s="2008">
        <f>MOV_REESTRUTURAÇÃO_CJ_E_FC!U99</f>
      </c>
      <c r="AD116" s="2154" t="n">
        <v>0.0</v>
      </c>
      <c r="AE116" s="2154" t="n">
        <v>0.0</v>
      </c>
      <c r="AF116" s="2010">
        <f>AA116+AD116-AE116</f>
      </c>
      <c r="AG116" s="2011">
        <f>AC116-AF116</f>
      </c>
      <c r="AH116" s="2008">
        <f>MOV_REESTRUTURAÇÃO_CJ_E_FC!X99</f>
      </c>
      <c r="AI116" s="2154" t="n">
        <v>0.0</v>
      </c>
      <c r="AJ116" s="2154" t="n">
        <v>0.0</v>
      </c>
      <c r="AK116" s="2010">
        <f>AF116+AI116-AJ116</f>
      </c>
      <c r="AL116" s="2011">
        <f>AH116-AK116</f>
      </c>
      <c r="AM116" s="2008">
        <f>MOV_REESTRUTURAÇÃO_CJ_E_FC!AA99</f>
      </c>
      <c r="AN116" s="2154" t="n">
        <v>0.0</v>
      </c>
      <c r="AO116" s="2154" t="n">
        <v>0.0</v>
      </c>
      <c r="AP116" s="2010">
        <f>AK116+AN116-AO116</f>
      </c>
      <c r="AQ116" s="2011">
        <f>AM116-AP116</f>
      </c>
      <c r="AR116" s="2008">
        <f>MOV_REESTRUTURAÇÃO_CJ_E_FC!AD99</f>
      </c>
      <c r="AS116" s="2154" t="n">
        <v>0.0</v>
      </c>
      <c r="AT116" s="2154" t="n">
        <v>0.0</v>
      </c>
      <c r="AU116" s="2010">
        <f>AP116+AS116-AT116</f>
      </c>
      <c r="AV116" s="2011">
        <f>AR116-AU116</f>
      </c>
      <c r="AW116" s="2008">
        <f>MOV_REESTRUTURAÇÃO_CJ_E_FC!AG99</f>
      </c>
      <c r="AX116" s="2154" t="n">
        <v>0.0</v>
      </c>
      <c r="AY116" s="2154" t="n">
        <v>0.0</v>
      </c>
      <c r="AZ116" s="2010">
        <f>AU116+AX116-AY116</f>
      </c>
      <c r="BA116" s="2011">
        <f>AW116-AZ116</f>
      </c>
      <c r="BB116" s="2008">
        <f>MOV_REESTRUTURAÇÃO_CJ_E_FC!AJ99</f>
      </c>
      <c r="BC116" s="2154" t="n">
        <v>0.0</v>
      </c>
      <c r="BD116" s="2154" t="n">
        <v>0.0</v>
      </c>
      <c r="BE116" s="2010">
        <f>AZ116+BC116-BD116</f>
      </c>
      <c r="BF116" s="2011">
        <f>BB116-BE116</f>
      </c>
      <c r="BG116" s="2008">
        <f>MOV_REESTRUTURAÇÃO_CJ_E_FC!AM99</f>
      </c>
      <c r="BH116" s="2154" t="n">
        <v>0.0</v>
      </c>
      <c r="BI116" s="2154" t="n">
        <v>0.0</v>
      </c>
      <c r="BJ116" s="2010">
        <f>BE116+BH116-BI116</f>
      </c>
      <c r="BK116" s="2011">
        <f>BG116-BJ116</f>
      </c>
      <c r="BL116" s="2155">
        <f>BG116</f>
      </c>
      <c r="BM116" s="2155">
        <f>BJ116</f>
      </c>
      <c r="BN116" s="2155">
        <f>BK116</f>
      </c>
      <c r="BO116" s="2151" t="n">
        <v>0.0</v>
      </c>
      <c r="BP116" s="2081">
        <f>BM116+BN116</f>
      </c>
      <c r="BQ116" s="2005"/>
    </row>
    <row r="117" hidden="true">
      <c r="A117" s="2006" t="s">
        <v>135</v>
      </c>
      <c r="B117" s="2007" t="n">
        <v>0.0</v>
      </c>
      <c r="C117" s="2007" t="n">
        <v>0.0</v>
      </c>
      <c r="D117" s="2008">
        <f>MOV_REESTRUTURAÇÃO_CJ_E_FC!F100</f>
      </c>
      <c r="E117" s="2154" t="n">
        <v>0.0</v>
      </c>
      <c r="F117" s="2154" t="n">
        <v>0.0</v>
      </c>
      <c r="G117" s="2010">
        <f>C117+E117-F117</f>
      </c>
      <c r="H117" s="2011">
        <f>D117-G117</f>
      </c>
      <c r="I117" s="2008">
        <f>MOV_REESTRUTURAÇÃO_CJ_E_FC!I100</f>
      </c>
      <c r="J117" s="2154" t="n">
        <v>0.0</v>
      </c>
      <c r="K117" s="2154" t="n">
        <v>0.0</v>
      </c>
      <c r="L117" s="2010">
        <f>G117+J117-K117</f>
      </c>
      <c r="M117" s="2011">
        <f>I117-L117</f>
      </c>
      <c r="N117" s="2008">
        <f>MOV_REESTRUTURAÇÃO_CJ_E_FC!L100</f>
      </c>
      <c r="O117" s="2154" t="n">
        <v>0.0</v>
      </c>
      <c r="P117" s="2154" t="n">
        <v>0.0</v>
      </c>
      <c r="Q117" s="2010">
        <f>L117+O117-P117</f>
      </c>
      <c r="R117" s="2011">
        <f>N117-Q117</f>
      </c>
      <c r="S117" s="2008">
        <f>MOV_REESTRUTURAÇÃO_CJ_E_FC!O100</f>
      </c>
      <c r="T117" s="2154" t="n">
        <v>0.0</v>
      </c>
      <c r="U117" s="2154" t="n">
        <v>0.0</v>
      </c>
      <c r="V117" s="2010">
        <f>Q117+T117-U117</f>
      </c>
      <c r="W117" s="2011">
        <f>S117-V117</f>
      </c>
      <c r="X117" s="2008">
        <f>MOV_REESTRUTURAÇÃO_CJ_E_FC!R100</f>
      </c>
      <c r="Y117" s="2154" t="n">
        <v>0.0</v>
      </c>
      <c r="Z117" s="2154" t="n">
        <v>0.0</v>
      </c>
      <c r="AA117" s="2010">
        <f>V117+Y117-Z117</f>
      </c>
      <c r="AB117" s="2011">
        <f>X117-AA117</f>
      </c>
      <c r="AC117" s="2008">
        <f>MOV_REESTRUTURAÇÃO_CJ_E_FC!U100</f>
      </c>
      <c r="AD117" s="2154" t="n">
        <v>0.0</v>
      </c>
      <c r="AE117" s="2154" t="n">
        <v>0.0</v>
      </c>
      <c r="AF117" s="2010">
        <f>AA117+AD117-AE117</f>
      </c>
      <c r="AG117" s="2011">
        <f>AC117-AF117</f>
      </c>
      <c r="AH117" s="2008">
        <f>MOV_REESTRUTURAÇÃO_CJ_E_FC!X100</f>
      </c>
      <c r="AI117" s="2154" t="n">
        <v>0.0</v>
      </c>
      <c r="AJ117" s="2154" t="n">
        <v>0.0</v>
      </c>
      <c r="AK117" s="2010">
        <f>AF117+AI117-AJ117</f>
      </c>
      <c r="AL117" s="2011">
        <f>AH117-AK117</f>
      </c>
      <c r="AM117" s="2008">
        <f>MOV_REESTRUTURAÇÃO_CJ_E_FC!AA100</f>
      </c>
      <c r="AN117" s="2154" t="n">
        <v>0.0</v>
      </c>
      <c r="AO117" s="2154" t="n">
        <v>0.0</v>
      </c>
      <c r="AP117" s="2010">
        <f>AK117+AN117-AO117</f>
      </c>
      <c r="AQ117" s="2011">
        <f>AM117-AP117</f>
      </c>
      <c r="AR117" s="2008">
        <f>MOV_REESTRUTURAÇÃO_CJ_E_FC!AD100</f>
      </c>
      <c r="AS117" s="2154" t="n">
        <v>0.0</v>
      </c>
      <c r="AT117" s="2154" t="n">
        <v>0.0</v>
      </c>
      <c r="AU117" s="2010">
        <f>AP117+AS117-AT117</f>
      </c>
      <c r="AV117" s="2011">
        <f>AR117-AU117</f>
      </c>
      <c r="AW117" s="2008">
        <f>MOV_REESTRUTURAÇÃO_CJ_E_FC!AG100</f>
      </c>
      <c r="AX117" s="2154" t="n">
        <v>0.0</v>
      </c>
      <c r="AY117" s="2154" t="n">
        <v>0.0</v>
      </c>
      <c r="AZ117" s="2010">
        <f>AU117+AX117-AY117</f>
      </c>
      <c r="BA117" s="2011">
        <f>AW117-AZ117</f>
      </c>
      <c r="BB117" s="2008">
        <f>MOV_REESTRUTURAÇÃO_CJ_E_FC!AJ100</f>
      </c>
      <c r="BC117" s="2154" t="n">
        <v>0.0</v>
      </c>
      <c r="BD117" s="2154" t="n">
        <v>0.0</v>
      </c>
      <c r="BE117" s="2010">
        <f>AZ117+BC117-BD117</f>
      </c>
      <c r="BF117" s="2011">
        <f>BB117-BE117</f>
      </c>
      <c r="BG117" s="2008">
        <f>MOV_REESTRUTURAÇÃO_CJ_E_FC!AM100</f>
      </c>
      <c r="BH117" s="2154" t="n">
        <v>0.0</v>
      </c>
      <c r="BI117" s="2154" t="n">
        <v>0.0</v>
      </c>
      <c r="BJ117" s="2010">
        <f>BE117+BH117-BI117</f>
      </c>
      <c r="BK117" s="2011">
        <f>BG117-BJ117</f>
      </c>
      <c r="BL117" s="2155">
        <f>BG117</f>
      </c>
      <c r="BM117" s="2155">
        <f>BJ117</f>
      </c>
      <c r="BN117" s="2155">
        <f>BK117</f>
      </c>
      <c r="BO117" s="2151" t="n">
        <v>0.0</v>
      </c>
      <c r="BP117" s="2081">
        <f>BM117+BN117</f>
      </c>
      <c r="BQ117" s="2005"/>
    </row>
    <row r="118" hidden="true">
      <c r="A118" s="2006" t="s">
        <v>136</v>
      </c>
      <c r="B118" s="2007" t="n">
        <v>0.0</v>
      </c>
      <c r="C118" s="2007" t="n">
        <v>0.0</v>
      </c>
      <c r="D118" s="2008">
        <f>MOV_REESTRUTURAÇÃO_CJ_E_FC!F101</f>
      </c>
      <c r="E118" s="2154" t="n">
        <v>0.0</v>
      </c>
      <c r="F118" s="2154" t="n">
        <v>0.0</v>
      </c>
      <c r="G118" s="2010">
        <f>C118+E118-F118</f>
      </c>
      <c r="H118" s="2011">
        <f>D118-G118</f>
      </c>
      <c r="I118" s="2008">
        <f>MOV_REESTRUTURAÇÃO_CJ_E_FC!I101</f>
      </c>
      <c r="J118" s="2154" t="n">
        <v>0.0</v>
      </c>
      <c r="K118" s="2154" t="n">
        <v>0.0</v>
      </c>
      <c r="L118" s="2010">
        <f>G118+J118-K118</f>
      </c>
      <c r="M118" s="2011">
        <f>I118-L118</f>
      </c>
      <c r="N118" s="2008">
        <f>MOV_REESTRUTURAÇÃO_CJ_E_FC!L101</f>
      </c>
      <c r="O118" s="2154" t="n">
        <v>0.0</v>
      </c>
      <c r="P118" s="2154" t="n">
        <v>0.0</v>
      </c>
      <c r="Q118" s="2010">
        <f>L118+O118-P118</f>
      </c>
      <c r="R118" s="2011">
        <f>N118-Q118</f>
      </c>
      <c r="S118" s="2008">
        <f>MOV_REESTRUTURAÇÃO_CJ_E_FC!O101</f>
      </c>
      <c r="T118" s="2154" t="n">
        <v>0.0</v>
      </c>
      <c r="U118" s="2154" t="n">
        <v>0.0</v>
      </c>
      <c r="V118" s="2010">
        <f>Q118+T118-U118</f>
      </c>
      <c r="W118" s="2011">
        <f>S118-V118</f>
      </c>
      <c r="X118" s="2008">
        <f>MOV_REESTRUTURAÇÃO_CJ_E_FC!R101</f>
      </c>
      <c r="Y118" s="2154" t="n">
        <v>0.0</v>
      </c>
      <c r="Z118" s="2154" t="n">
        <v>0.0</v>
      </c>
      <c r="AA118" s="2010">
        <f>V118+Y118-Z118</f>
      </c>
      <c r="AB118" s="2011">
        <f>X118-AA118</f>
      </c>
      <c r="AC118" s="2008">
        <f>MOV_REESTRUTURAÇÃO_CJ_E_FC!U101</f>
      </c>
      <c r="AD118" s="2154" t="n">
        <v>0.0</v>
      </c>
      <c r="AE118" s="2154" t="n">
        <v>0.0</v>
      </c>
      <c r="AF118" s="2010">
        <f>AA118+AD118-AE118</f>
      </c>
      <c r="AG118" s="2011">
        <f>AC118-AF118</f>
      </c>
      <c r="AH118" s="2008">
        <f>MOV_REESTRUTURAÇÃO_CJ_E_FC!X101</f>
      </c>
      <c r="AI118" s="2154" t="n">
        <v>0.0</v>
      </c>
      <c r="AJ118" s="2154" t="n">
        <v>0.0</v>
      </c>
      <c r="AK118" s="2010">
        <f>AF118+AI118-AJ118</f>
      </c>
      <c r="AL118" s="2011">
        <f>AH118-AK118</f>
      </c>
      <c r="AM118" s="2008">
        <f>MOV_REESTRUTURAÇÃO_CJ_E_FC!AA101</f>
      </c>
      <c r="AN118" s="2154" t="n">
        <v>0.0</v>
      </c>
      <c r="AO118" s="2154" t="n">
        <v>0.0</v>
      </c>
      <c r="AP118" s="2010">
        <f>AK118+AN118-AO118</f>
      </c>
      <c r="AQ118" s="2011">
        <f>AM118-AP118</f>
      </c>
      <c r="AR118" s="2008">
        <f>MOV_REESTRUTURAÇÃO_CJ_E_FC!AD101</f>
      </c>
      <c r="AS118" s="2154" t="n">
        <v>0.0</v>
      </c>
      <c r="AT118" s="2154" t="n">
        <v>0.0</v>
      </c>
      <c r="AU118" s="2010">
        <f>AP118+AS118-AT118</f>
      </c>
      <c r="AV118" s="2011">
        <f>AR118-AU118</f>
      </c>
      <c r="AW118" s="2008">
        <f>MOV_REESTRUTURAÇÃO_CJ_E_FC!AG101</f>
      </c>
      <c r="AX118" s="2154" t="n">
        <v>0.0</v>
      </c>
      <c r="AY118" s="2154" t="n">
        <v>0.0</v>
      </c>
      <c r="AZ118" s="2010">
        <f>AU118+AX118-AY118</f>
      </c>
      <c r="BA118" s="2011">
        <f>AW118-AZ118</f>
      </c>
      <c r="BB118" s="2008">
        <f>MOV_REESTRUTURAÇÃO_CJ_E_FC!AJ101</f>
      </c>
      <c r="BC118" s="2154" t="n">
        <v>0.0</v>
      </c>
      <c r="BD118" s="2154" t="n">
        <v>0.0</v>
      </c>
      <c r="BE118" s="2010">
        <f>AZ118+BC118-BD118</f>
      </c>
      <c r="BF118" s="2011">
        <f>BB118-BE118</f>
      </c>
      <c r="BG118" s="2008">
        <f>MOV_REESTRUTURAÇÃO_CJ_E_FC!AM101</f>
      </c>
      <c r="BH118" s="2154" t="n">
        <v>0.0</v>
      </c>
      <c r="BI118" s="2154" t="n">
        <v>0.0</v>
      </c>
      <c r="BJ118" s="2010">
        <f>BE118+BH118-BI118</f>
      </c>
      <c r="BK118" s="2011">
        <f>BG118-BJ118</f>
      </c>
      <c r="BL118" s="2155">
        <f>BG118</f>
      </c>
      <c r="BM118" s="2155">
        <f>BJ118</f>
      </c>
      <c r="BN118" s="2155">
        <f>BK118</f>
      </c>
      <c r="BO118" s="2151" t="n">
        <v>0.0</v>
      </c>
      <c r="BP118" s="2081">
        <f>BM118+BN118</f>
      </c>
      <c r="BQ118" s="2005"/>
    </row>
    <row r="119" hidden="true">
      <c r="A119" s="2006" t="s">
        <v>137</v>
      </c>
      <c r="B119" s="2007" t="n">
        <v>0.0</v>
      </c>
      <c r="C119" s="2007" t="n">
        <v>0.0</v>
      </c>
      <c r="D119" s="2008">
        <f>MOV_REESTRUTURAÇÃO_CJ_E_FC!F102</f>
      </c>
      <c r="E119" s="2154" t="n">
        <v>0.0</v>
      </c>
      <c r="F119" s="2154" t="n">
        <v>0.0</v>
      </c>
      <c r="G119" s="2010">
        <f>C119+E119-F119</f>
      </c>
      <c r="H119" s="2011">
        <f>D119-G119</f>
      </c>
      <c r="I119" s="2008">
        <f>MOV_REESTRUTURAÇÃO_CJ_E_FC!I102</f>
      </c>
      <c r="J119" s="2154" t="n">
        <v>0.0</v>
      </c>
      <c r="K119" s="2154" t="n">
        <v>0.0</v>
      </c>
      <c r="L119" s="2010">
        <f>G119+J119-K119</f>
      </c>
      <c r="M119" s="2011">
        <f>I119-L119</f>
      </c>
      <c r="N119" s="2008">
        <f>MOV_REESTRUTURAÇÃO_CJ_E_FC!L102</f>
      </c>
      <c r="O119" s="2154" t="n">
        <v>0.0</v>
      </c>
      <c r="P119" s="2154" t="n">
        <v>0.0</v>
      </c>
      <c r="Q119" s="2010">
        <f>L119+O119-P119</f>
      </c>
      <c r="R119" s="2011">
        <f>N119-Q119</f>
      </c>
      <c r="S119" s="2008">
        <f>MOV_REESTRUTURAÇÃO_CJ_E_FC!O102</f>
      </c>
      <c r="T119" s="2154" t="n">
        <v>0.0</v>
      </c>
      <c r="U119" s="2154" t="n">
        <v>0.0</v>
      </c>
      <c r="V119" s="2010">
        <f>Q119+T119-U119</f>
      </c>
      <c r="W119" s="2011">
        <f>S119-V119</f>
      </c>
      <c r="X119" s="2008">
        <f>MOV_REESTRUTURAÇÃO_CJ_E_FC!R102</f>
      </c>
      <c r="Y119" s="2154" t="n">
        <v>0.0</v>
      </c>
      <c r="Z119" s="2154" t="n">
        <v>0.0</v>
      </c>
      <c r="AA119" s="2010">
        <f>V119+Y119-Z119</f>
      </c>
      <c r="AB119" s="2011">
        <f>X119-AA119</f>
      </c>
      <c r="AC119" s="2008">
        <f>MOV_REESTRUTURAÇÃO_CJ_E_FC!U102</f>
      </c>
      <c r="AD119" s="2154" t="n">
        <v>0.0</v>
      </c>
      <c r="AE119" s="2154" t="n">
        <v>0.0</v>
      </c>
      <c r="AF119" s="2010">
        <f>AA119+AD119-AE119</f>
      </c>
      <c r="AG119" s="2011">
        <f>AC119-AF119</f>
      </c>
      <c r="AH119" s="2008">
        <f>MOV_REESTRUTURAÇÃO_CJ_E_FC!X102</f>
      </c>
      <c r="AI119" s="2154" t="n">
        <v>0.0</v>
      </c>
      <c r="AJ119" s="2154" t="n">
        <v>0.0</v>
      </c>
      <c r="AK119" s="2010">
        <f>AF119+AI119-AJ119</f>
      </c>
      <c r="AL119" s="2011">
        <f>AH119-AK119</f>
      </c>
      <c r="AM119" s="2008">
        <f>MOV_REESTRUTURAÇÃO_CJ_E_FC!AA102</f>
      </c>
      <c r="AN119" s="2154" t="n">
        <v>0.0</v>
      </c>
      <c r="AO119" s="2154" t="n">
        <v>0.0</v>
      </c>
      <c r="AP119" s="2010">
        <f>AK119+AN119-AO119</f>
      </c>
      <c r="AQ119" s="2011">
        <f>AM119-AP119</f>
      </c>
      <c r="AR119" s="2008">
        <f>MOV_REESTRUTURAÇÃO_CJ_E_FC!AD102</f>
      </c>
      <c r="AS119" s="2154" t="n">
        <v>0.0</v>
      </c>
      <c r="AT119" s="2154" t="n">
        <v>0.0</v>
      </c>
      <c r="AU119" s="2010">
        <f>AP119+AS119-AT119</f>
      </c>
      <c r="AV119" s="2011">
        <f>AR119-AU119</f>
      </c>
      <c r="AW119" s="2008">
        <f>MOV_REESTRUTURAÇÃO_CJ_E_FC!AG102</f>
      </c>
      <c r="AX119" s="2154" t="n">
        <v>0.0</v>
      </c>
      <c r="AY119" s="2154" t="n">
        <v>0.0</v>
      </c>
      <c r="AZ119" s="2010">
        <f>AU119+AX119-AY119</f>
      </c>
      <c r="BA119" s="2011">
        <f>AW119-AZ119</f>
      </c>
      <c r="BB119" s="2008">
        <f>MOV_REESTRUTURAÇÃO_CJ_E_FC!AJ102</f>
      </c>
      <c r="BC119" s="2154" t="n">
        <v>0.0</v>
      </c>
      <c r="BD119" s="2154" t="n">
        <v>0.0</v>
      </c>
      <c r="BE119" s="2010">
        <f>AZ119+BC119-BD119</f>
      </c>
      <c r="BF119" s="2011">
        <f>BB119-BE119</f>
      </c>
      <c r="BG119" s="2008">
        <f>MOV_REESTRUTURAÇÃO_CJ_E_FC!AM102</f>
      </c>
      <c r="BH119" s="2154" t="n">
        <v>0.0</v>
      </c>
      <c r="BI119" s="2154" t="n">
        <v>0.0</v>
      </c>
      <c r="BJ119" s="2010">
        <f>BE119+BH119-BI119</f>
      </c>
      <c r="BK119" s="2011">
        <f>BG119-BJ119</f>
      </c>
      <c r="BL119" s="2155">
        <f>BG119</f>
      </c>
      <c r="BM119" s="2155">
        <f>BJ119</f>
      </c>
      <c r="BN119" s="2155">
        <f>BK119</f>
      </c>
      <c r="BO119" s="2151" t="n">
        <v>0.0</v>
      </c>
      <c r="BP119" s="2081">
        <f>BM119+BN119</f>
      </c>
      <c r="BQ119" s="2005"/>
    </row>
    <row r="120" hidden="true">
      <c r="A120" s="2062" t="s">
        <v>138</v>
      </c>
      <c r="B120" s="2063" t="n">
        <v>0.0</v>
      </c>
      <c r="C120" s="2063" t="n">
        <v>0.0</v>
      </c>
      <c r="D120" s="2064">
        <f>MOV_REESTRUTURAÇÃO_CJ_E_FC!F103</f>
      </c>
      <c r="E120" s="2156" t="n">
        <v>0.0</v>
      </c>
      <c r="F120" s="2156" t="n">
        <v>0.0</v>
      </c>
      <c r="G120" s="2065">
        <f>C120+E120-F120</f>
      </c>
      <c r="H120" s="2066">
        <f>D120-G120</f>
      </c>
      <c r="I120" s="2064">
        <f>MOV_REESTRUTURAÇÃO_CJ_E_FC!I103</f>
      </c>
      <c r="J120" s="2156" t="n">
        <v>0.0</v>
      </c>
      <c r="K120" s="2156" t="n">
        <v>0.0</v>
      </c>
      <c r="L120" s="2065">
        <f>G120+J120-K120</f>
      </c>
      <c r="M120" s="2066">
        <f>I120-L120</f>
      </c>
      <c r="N120" s="2064">
        <f>MOV_REESTRUTURAÇÃO_CJ_E_FC!L103</f>
      </c>
      <c r="O120" s="2156" t="n">
        <v>0.0</v>
      </c>
      <c r="P120" s="2156" t="n">
        <v>0.0</v>
      </c>
      <c r="Q120" s="2065">
        <f>L120+O120-P120</f>
      </c>
      <c r="R120" s="2066">
        <f>N120-Q120</f>
      </c>
      <c r="S120" s="2064">
        <f>MOV_REESTRUTURAÇÃO_CJ_E_FC!O103</f>
      </c>
      <c r="T120" s="2156" t="n">
        <v>0.0</v>
      </c>
      <c r="U120" s="2156" t="n">
        <v>0.0</v>
      </c>
      <c r="V120" s="2065">
        <f>Q120+T120-U120</f>
      </c>
      <c r="W120" s="2066">
        <f>S120-V120</f>
      </c>
      <c r="X120" s="2064">
        <f>MOV_REESTRUTURAÇÃO_CJ_E_FC!R103</f>
      </c>
      <c r="Y120" s="2156" t="n">
        <v>0.0</v>
      </c>
      <c r="Z120" s="2156" t="n">
        <v>0.0</v>
      </c>
      <c r="AA120" s="2065">
        <f>V120+Y120-Z120</f>
      </c>
      <c r="AB120" s="2066">
        <f>X120-AA120</f>
      </c>
      <c r="AC120" s="2064">
        <f>MOV_REESTRUTURAÇÃO_CJ_E_FC!U103</f>
      </c>
      <c r="AD120" s="2156" t="n">
        <v>0.0</v>
      </c>
      <c r="AE120" s="2156" t="n">
        <v>0.0</v>
      </c>
      <c r="AF120" s="2065">
        <f>AA120+AD120-AE120</f>
      </c>
      <c r="AG120" s="2066">
        <f>AC120-AF120</f>
      </c>
      <c r="AH120" s="2064">
        <f>MOV_REESTRUTURAÇÃO_CJ_E_FC!X103</f>
      </c>
      <c r="AI120" s="2156" t="n">
        <v>0.0</v>
      </c>
      <c r="AJ120" s="2156" t="n">
        <v>0.0</v>
      </c>
      <c r="AK120" s="2065">
        <f>AF120+AI120-AJ120</f>
      </c>
      <c r="AL120" s="2066">
        <f>AH120-AK120</f>
      </c>
      <c r="AM120" s="2064">
        <f>MOV_REESTRUTURAÇÃO_CJ_E_FC!AA103</f>
      </c>
      <c r="AN120" s="2156" t="n">
        <v>0.0</v>
      </c>
      <c r="AO120" s="2156" t="n">
        <v>0.0</v>
      </c>
      <c r="AP120" s="2065">
        <f>AK120+AN120-AO120</f>
      </c>
      <c r="AQ120" s="2066">
        <f>AM120-AP120</f>
      </c>
      <c r="AR120" s="2064">
        <f>MOV_REESTRUTURAÇÃO_CJ_E_FC!AD103</f>
      </c>
      <c r="AS120" s="2156" t="n">
        <v>0.0</v>
      </c>
      <c r="AT120" s="2156" t="n">
        <v>0.0</v>
      </c>
      <c r="AU120" s="2065">
        <f>AP120+AS120-AT120</f>
      </c>
      <c r="AV120" s="2066">
        <f>AR120-AU120</f>
      </c>
      <c r="AW120" s="2064">
        <f>MOV_REESTRUTURAÇÃO_CJ_E_FC!AG103</f>
      </c>
      <c r="AX120" s="2156" t="n">
        <v>0.0</v>
      </c>
      <c r="AY120" s="2156" t="n">
        <v>0.0</v>
      </c>
      <c r="AZ120" s="2065">
        <f>AU120+AX120-AY120</f>
      </c>
      <c r="BA120" s="2066">
        <f>AW120-AZ120</f>
      </c>
      <c r="BB120" s="2064">
        <f>MOV_REESTRUTURAÇÃO_CJ_E_FC!AJ103</f>
      </c>
      <c r="BC120" s="2156" t="n">
        <v>0.0</v>
      </c>
      <c r="BD120" s="2156" t="n">
        <v>0.0</v>
      </c>
      <c r="BE120" s="2065">
        <f>AZ120+BC120-BD120</f>
      </c>
      <c r="BF120" s="2066">
        <f>BB120-BE120</f>
      </c>
      <c r="BG120" s="2064">
        <f>MOV_REESTRUTURAÇÃO_CJ_E_FC!AM103</f>
      </c>
      <c r="BH120" s="2156" t="n">
        <v>0.0</v>
      </c>
      <c r="BI120" s="2156" t="n">
        <v>0.0</v>
      </c>
      <c r="BJ120" s="2065">
        <f>BE120+BH120-BI120</f>
      </c>
      <c r="BK120" s="2066">
        <f>BG120-BJ120</f>
      </c>
      <c r="BL120" s="2157">
        <f>BG120</f>
      </c>
      <c r="BM120" s="2157">
        <f>BJ120</f>
      </c>
      <c r="BN120" s="2157">
        <f>BK120</f>
      </c>
      <c r="BO120" s="2158" t="n">
        <v>0.0</v>
      </c>
      <c r="BP120" s="2149">
        <f>BM120+BN120</f>
      </c>
      <c r="BQ120" s="2005"/>
    </row>
    <row r="121" hidden="true">
      <c r="A121" s="2071" t="s">
        <v>139</v>
      </c>
      <c r="B121" s="2072">
        <f>SUM(B109:B120)</f>
      </c>
      <c r="C121" s="2072">
        <f>SUM(C109:C120)</f>
      </c>
      <c r="D121" s="2072">
        <f>SUM(D109:D120)</f>
      </c>
      <c r="E121" s="2072">
        <f>SUM(E109:E120)</f>
      </c>
      <c r="F121" s="2072">
        <f>SUM(F109:F120)</f>
      </c>
      <c r="G121" s="2072">
        <f>SUM(G109:G120)</f>
      </c>
      <c r="H121" s="2072">
        <f>SUM(H109:H120)</f>
      </c>
      <c r="I121" s="2072">
        <f>SUM(I109:I120)</f>
      </c>
      <c r="J121" s="2072">
        <f>SUM(J109:J120)</f>
      </c>
      <c r="K121" s="2072">
        <f>SUM(K109:K120)</f>
      </c>
      <c r="L121" s="2072">
        <f>SUM(L109:L120)</f>
      </c>
      <c r="M121" s="2072">
        <f>SUM(M109:M120)</f>
      </c>
      <c r="N121" s="2072">
        <f>SUM(N109:N120)</f>
      </c>
      <c r="O121" s="2072">
        <f>SUM(O109:O120)</f>
      </c>
      <c r="P121" s="2072">
        <f>SUM(P109:P120)</f>
      </c>
      <c r="Q121" s="2072">
        <f>SUM(Q109:Q120)</f>
      </c>
      <c r="R121" s="2072">
        <f>SUM(R109:R120)</f>
      </c>
      <c r="S121" s="2072">
        <f>SUM(S109:S120)</f>
      </c>
      <c r="T121" s="2072">
        <f>SUM(T109:T120)</f>
      </c>
      <c r="U121" s="2072">
        <f>SUM(U109:U120)</f>
      </c>
      <c r="V121" s="2072">
        <f>SUM(V109:V120)</f>
      </c>
      <c r="W121" s="2072">
        <f>SUM(W109:W120)</f>
      </c>
      <c r="X121" s="2072">
        <f>SUM(X109:X120)</f>
      </c>
      <c r="Y121" s="2072">
        <f>SUM(Y109:Y120)</f>
      </c>
      <c r="Z121" s="2072">
        <f>SUM(Z109:Z120)</f>
      </c>
      <c r="AA121" s="2072">
        <f>SUM(AA109:AA120)</f>
      </c>
      <c r="AB121" s="2072">
        <f>SUM(AB109:AB120)</f>
      </c>
      <c r="AC121" s="2072">
        <f>SUM(AC109:AC120)</f>
      </c>
      <c r="AD121" s="2072">
        <f>SUM(AD109:AD120)</f>
      </c>
      <c r="AE121" s="2072">
        <f>SUM(AE109:AE120)</f>
      </c>
      <c r="AF121" s="2072">
        <f>SUM(AF109:AF120)</f>
      </c>
      <c r="AG121" s="2072">
        <f>SUM(AG109:AG120)</f>
      </c>
      <c r="AH121" s="2072">
        <f>SUM(AH109:AH120)</f>
      </c>
      <c r="AI121" s="2072">
        <f>SUM(AI109:AI120)</f>
      </c>
      <c r="AJ121" s="2072">
        <f>SUM(AJ109:AJ120)</f>
      </c>
      <c r="AK121" s="2072">
        <f>SUM(AK109:AK120)</f>
      </c>
      <c r="AL121" s="2072">
        <f>SUM(AL109:AL120)</f>
      </c>
      <c r="AM121" s="2072">
        <f>SUM(AM109:AM120)</f>
      </c>
      <c r="AN121" s="2072">
        <f>SUM(AN109:AN120)</f>
      </c>
      <c r="AO121" s="2072">
        <f>SUM(AO109:AO120)</f>
      </c>
      <c r="AP121" s="2072">
        <f>SUM(AP109:AP120)</f>
      </c>
      <c r="AQ121" s="2072">
        <f>SUM(AQ109:AQ120)</f>
      </c>
      <c r="AR121" s="2072">
        <f>SUM(AR109:AR120)</f>
      </c>
      <c r="AS121" s="2072">
        <f>SUM(AS109:AS120)</f>
      </c>
      <c r="AT121" s="2072">
        <f>SUM(AT109:AT120)</f>
      </c>
      <c r="AU121" s="2072">
        <f>SUM(AU109:AU120)</f>
      </c>
      <c r="AV121" s="2072">
        <f>SUM(AV109:AV120)</f>
      </c>
      <c r="AW121" s="2072">
        <f>SUM(AW109:AW120)</f>
      </c>
      <c r="AX121" s="2072">
        <f>SUM(AX109:AX120)</f>
      </c>
      <c r="AY121" s="2072">
        <f>SUM(AY109:AY120)</f>
      </c>
      <c r="AZ121" s="2072">
        <f>SUM(AZ109:AZ120)</f>
      </c>
      <c r="BA121" s="2072">
        <f>SUM(BA109:BA120)</f>
      </c>
      <c r="BB121" s="2072">
        <f>SUM(BB109:BB120)</f>
      </c>
      <c r="BC121" s="2072">
        <f>SUM(BC109:BC120)</f>
      </c>
      <c r="BD121" s="2072">
        <f>SUM(BD109:BD120)</f>
      </c>
      <c r="BE121" s="2072">
        <f>SUM(BE109:BE120)</f>
      </c>
      <c r="BF121" s="2072">
        <f>SUM(BF109:BF120)</f>
      </c>
      <c r="BG121" s="2072">
        <f>SUM(BG109:BG120)</f>
      </c>
      <c r="BH121" s="2072">
        <f>SUM(BH109:BH120)</f>
      </c>
      <c r="BI121" s="2072">
        <f>SUM(BI109:BI120)</f>
      </c>
      <c r="BJ121" s="2072">
        <f>SUM(BJ109:BJ120)</f>
      </c>
      <c r="BK121" s="2072">
        <f>SUM(BK109:BK120)</f>
      </c>
      <c r="BL121" s="2072">
        <f>SUM(BL109:BL120)</f>
      </c>
      <c r="BM121" s="2072">
        <f>SUM(BM109:BM120)</f>
      </c>
      <c r="BN121" s="2072">
        <f>SUM(BN109:BN120)</f>
      </c>
      <c r="BO121" s="2072">
        <f>SUM(BO109:BO120)</f>
      </c>
      <c r="BP121" s="2073">
        <f>SUM(BP109:BP120)</f>
      </c>
      <c r="BQ121" s="2005"/>
    </row>
    <row r="122" customHeight="true" ht="19.5">
      <c r="A122" s="2074" t="s">
        <v>146</v>
      </c>
      <c r="B122" s="2075"/>
      <c r="C122" s="2075"/>
      <c r="D122" s="2075"/>
      <c r="E122" s="2075"/>
      <c r="F122" s="2075"/>
      <c r="G122" s="2075"/>
      <c r="H122" s="2075"/>
      <c r="I122" s="2075"/>
      <c r="J122" s="2075"/>
      <c r="K122" s="2075"/>
      <c r="L122" s="2075"/>
      <c r="M122" s="2075"/>
      <c r="N122" s="2075"/>
      <c r="O122" s="2075"/>
      <c r="P122" s="2075"/>
      <c r="Q122" s="2075"/>
      <c r="R122" s="2075"/>
      <c r="S122" s="2075"/>
      <c r="T122" s="2075"/>
      <c r="U122" s="2075"/>
      <c r="V122" s="2075"/>
      <c r="W122" s="2075"/>
      <c r="X122" s="2075"/>
      <c r="Y122" s="2075"/>
      <c r="Z122" s="2075"/>
      <c r="AA122" s="2075"/>
      <c r="AB122" s="2075"/>
      <c r="AC122" s="2075"/>
      <c r="AD122" s="2075"/>
      <c r="AE122" s="2075"/>
      <c r="AF122" s="2075"/>
      <c r="AG122" s="2075"/>
      <c r="AH122" s="2075"/>
      <c r="AI122" s="2075"/>
      <c r="AJ122" s="2075"/>
      <c r="AK122" s="2075"/>
      <c r="AL122" s="2075"/>
      <c r="AM122" s="2075"/>
      <c r="AN122" s="2075"/>
      <c r="AO122" s="2075"/>
      <c r="AP122" s="2075"/>
      <c r="AQ122" s="2075"/>
      <c r="AR122" s="2075"/>
      <c r="AS122" s="2075"/>
      <c r="AT122" s="2075"/>
      <c r="AU122" s="2075"/>
      <c r="AV122" s="2075"/>
      <c r="AW122" s="2075"/>
      <c r="AX122" s="2075"/>
      <c r="AY122" s="2075"/>
      <c r="AZ122" s="2075"/>
      <c r="BA122" s="2075"/>
      <c r="BB122" s="2075"/>
      <c r="BC122" s="2075"/>
      <c r="BD122" s="2075"/>
      <c r="BE122" s="2075"/>
      <c r="BF122" s="2075"/>
      <c r="BG122" s="2075"/>
      <c r="BH122" s="2075"/>
      <c r="BI122" s="2075"/>
      <c r="BJ122" s="2075"/>
      <c r="BK122" s="2075"/>
      <c r="BL122" s="2076"/>
      <c r="BM122" s="2076"/>
      <c r="BN122" s="2076"/>
      <c r="BO122" s="2077"/>
      <c r="BP122" s="2078"/>
      <c r="BQ122" s="2005"/>
    </row>
    <row r="123" customHeight="true" ht="19.5">
      <c r="A123" s="2079" t="s">
        <v>126</v>
      </c>
      <c r="B123" s="1996" t="n">
        <v>0.0</v>
      </c>
      <c r="C123" s="1996" t="n">
        <v>0.0</v>
      </c>
      <c r="D123" s="1997">
        <f>B123</f>
      </c>
      <c r="E123" s="1998">
        <f>MOV_PROVIMENTO_E_VACANCIA!D277+MOV_REDISTRIBUIÇÃO!H311</f>
      </c>
      <c r="F123" s="1998">
        <f>MOV_PROVIMENTO_E_VACANCIA!F277+MOV_REDISTRIBUIÇÃO!J311</f>
      </c>
      <c r="G123" s="1999">
        <f>C123+E123-F123</f>
      </c>
      <c r="H123" s="2000">
        <f>D123-G123</f>
      </c>
      <c r="I123" s="1997">
        <f>D123</f>
      </c>
      <c r="J123" s="1998">
        <f>MOV_PROVIMENTO_E_VACANCIA!H277+MOV_REDISTRIBUIÇÃO!L311</f>
      </c>
      <c r="K123" s="1998">
        <f>MOV_PROVIMENTO_E_VACANCIA!J277+MOV_REDISTRIBUIÇÃO!N311</f>
      </c>
      <c r="L123" s="1999">
        <f>G123+J123-K123</f>
      </c>
      <c r="M123" s="2000">
        <f>I123-L123</f>
      </c>
      <c r="N123" s="1997">
        <f>I123</f>
      </c>
      <c r="O123" s="1998">
        <f>MOV_PROVIMENTO_E_VACANCIA!L277+MOV_REDISTRIBUIÇÃO!P311</f>
      </c>
      <c r="P123" s="1998">
        <f>MOV_PROVIMENTO_E_VACANCIA!N277+MOV_REDISTRIBUIÇÃO!R311</f>
      </c>
      <c r="Q123" s="1999">
        <f>L123+O123-P123</f>
      </c>
      <c r="R123" s="2000">
        <f>N123-Q123</f>
      </c>
      <c r="S123" s="1997">
        <f>N123</f>
      </c>
      <c r="T123" s="1998">
        <f>MOV_PROVIMENTO_E_VACANCIA!P277+MOV_REDISTRIBUIÇÃO!T311</f>
      </c>
      <c r="U123" s="1998">
        <f>MOV_PROVIMENTO_E_VACANCIA!R277+MOV_REDISTRIBUIÇÃO!V311</f>
      </c>
      <c r="V123" s="1999">
        <f>Q123+T123-U123</f>
      </c>
      <c r="W123" s="2000">
        <f>S123-V123</f>
      </c>
      <c r="X123" s="1997">
        <f>S123</f>
      </c>
      <c r="Y123" s="1998">
        <f>MOV_PROVIMENTO_E_VACANCIA!T277+MOV_REDISTRIBUIÇÃO!X311</f>
      </c>
      <c r="Z123" s="1998">
        <f>MOV_PROVIMENTO_E_VACANCIA!V277+MOV_REDISTRIBUIÇÃO!Z311</f>
      </c>
      <c r="AA123" s="1999">
        <f>V123+Y123-Z123</f>
      </c>
      <c r="AB123" s="2000">
        <f>X123-AA123</f>
      </c>
      <c r="AC123" s="1997">
        <f>X123</f>
      </c>
      <c r="AD123" s="1998">
        <f>MOV_PROVIMENTO_E_VACANCIA!X277+MOV_REDISTRIBUIÇÃO!AB311</f>
      </c>
      <c r="AE123" s="1998">
        <f>MOV_PROVIMENTO_E_VACANCIA!Z277+MOV_REDISTRIBUIÇÃO!AD311</f>
      </c>
      <c r="AF123" s="1999">
        <f>AA123+AD123-AE123</f>
      </c>
      <c r="AG123" s="2000">
        <f>AC123-AF123</f>
      </c>
      <c r="AH123" s="1997">
        <f>AC123</f>
      </c>
      <c r="AI123" s="1998">
        <f>MOV_PROVIMENTO_E_VACANCIA!AB277+MOV_REDISTRIBUIÇÃO!AF311</f>
      </c>
      <c r="AJ123" s="1998">
        <f>MOV_PROVIMENTO_E_VACANCIA!AD277+MOV_REDISTRIBUIÇÃO!AH311</f>
      </c>
      <c r="AK123" s="1999">
        <f>AF123+AI123-AJ123</f>
      </c>
      <c r="AL123" s="2000">
        <f>AH123-AK123</f>
      </c>
      <c r="AM123" s="1997">
        <f>AH123</f>
      </c>
      <c r="AN123" s="1998">
        <f>MOV_PROVIMENTO_E_VACANCIA!AF277+MOV_REDISTRIBUIÇÃO!AJ311</f>
      </c>
      <c r="AO123" s="1998">
        <f>MOV_PROVIMENTO_E_VACANCIA!AH277+MOV_REDISTRIBUIÇÃO!AL311</f>
      </c>
      <c r="AP123" s="1999">
        <f>AK123+AN123-AO123</f>
      </c>
      <c r="AQ123" s="2000">
        <f>AM123-AP123</f>
      </c>
      <c r="AR123" s="1997">
        <f>AM123</f>
      </c>
      <c r="AS123" s="1998">
        <f>MOV_PROVIMENTO_E_VACANCIA!AJ277+MOV_REDISTRIBUIÇÃO!AN311</f>
      </c>
      <c r="AT123" s="1998">
        <f>MOV_PROVIMENTO_E_VACANCIA!AL277+MOV_REDISTRIBUIÇÃO!AP311</f>
      </c>
      <c r="AU123" s="1999">
        <f>AP123+AS123-AT123</f>
      </c>
      <c r="AV123" s="2000">
        <f>AR123-AU123</f>
      </c>
      <c r="AW123" s="1997">
        <f>AR123</f>
      </c>
      <c r="AX123" s="1998">
        <f>MOV_PROVIMENTO_E_VACANCIA!AN277+MOV_REDISTRIBUIÇÃO!AR311</f>
      </c>
      <c r="AY123" s="1998">
        <f>MOV_PROVIMENTO_E_VACANCIA!AP277+MOV_REDISTRIBUIÇÃO!AT311</f>
      </c>
      <c r="AZ123" s="1999">
        <f>AU123+AX123-AY123</f>
      </c>
      <c r="BA123" s="2000">
        <f>AW123-AZ123</f>
      </c>
      <c r="BB123" s="1997">
        <f>AW123</f>
      </c>
      <c r="BC123" s="1998">
        <f>MOV_PROVIMENTO_E_VACANCIA!AR277+MOV_REDISTRIBUIÇÃO!AV311</f>
      </c>
      <c r="BD123" s="1998">
        <f>MOV_PROVIMENTO_E_VACANCIA!AT277+MOV_REDISTRIBUIÇÃO!AX311</f>
      </c>
      <c r="BE123" s="1999">
        <f>AZ123+BC123-BD123</f>
      </c>
      <c r="BF123" s="2000">
        <f>BB123-BE123</f>
      </c>
      <c r="BG123" s="1997">
        <f>BB123</f>
      </c>
      <c r="BH123" s="1998">
        <f>MOV_PROVIMENTO_E_VACANCIA!AV277+MOV_REDISTRIBUIÇÃO!AZ311</f>
      </c>
      <c r="BI123" s="1998">
        <f>MOV_PROVIMENTO_E_VACANCIA!AX277+MOV_REDISTRIBUIÇÃO!BB311</f>
      </c>
      <c r="BJ123" s="1999">
        <f>BE123+BH123-BI123</f>
      </c>
      <c r="BK123" s="2000">
        <f>BG123-BJ123</f>
      </c>
      <c r="BL123" s="2001">
        <f>BG123</f>
      </c>
      <c r="BM123" s="2002">
        <f>BJ123</f>
      </c>
      <c r="BN123" s="2002">
        <f>BK123</f>
      </c>
      <c r="BO123" s="2159" t="n">
        <v>0.0</v>
      </c>
      <c r="BP123" s="2115">
        <f>BM123+BN123</f>
      </c>
      <c r="BQ123" s="2005"/>
    </row>
    <row r="124" customHeight="true" ht="19.5">
      <c r="A124" s="2015" t="s">
        <v>127</v>
      </c>
      <c r="B124" s="2016" t="n">
        <v>0.0</v>
      </c>
      <c r="C124" s="2016" t="n">
        <v>0.0</v>
      </c>
      <c r="D124" s="2017">
        <f>B124</f>
      </c>
      <c r="E124" s="2018">
        <f>MOV_PROVIMENTO_E_VACANCIA!D291+MOV_REDISTRIBUIÇÃO!H327</f>
      </c>
      <c r="F124" s="2018">
        <f>MOV_PROVIMENTO_E_VACANCIA!F291+MOV_REDISTRIBUIÇÃO!J327</f>
      </c>
      <c r="G124" s="2019">
        <f>C124+E124-F124</f>
      </c>
      <c r="H124" s="2020">
        <f>D124-G124</f>
      </c>
      <c r="I124" s="2017">
        <f>D124</f>
      </c>
      <c r="J124" s="2018">
        <f>MOV_PROVIMENTO_E_VACANCIA!H291+MOV_REDISTRIBUIÇÃO!L327</f>
      </c>
      <c r="K124" s="2018">
        <f>MOV_PROVIMENTO_E_VACANCIA!J291+MOV_REDISTRIBUIÇÃO!N327</f>
      </c>
      <c r="L124" s="2019">
        <f>G124+J124-K124</f>
      </c>
      <c r="M124" s="2020">
        <f>I124-L124</f>
      </c>
      <c r="N124" s="2017">
        <f>I124</f>
      </c>
      <c r="O124" s="2018">
        <f>MOV_PROVIMENTO_E_VACANCIA!L291+MOV_REDISTRIBUIÇÃO!P327</f>
      </c>
      <c r="P124" s="2018">
        <f>MOV_PROVIMENTO_E_VACANCIA!N291+MOV_REDISTRIBUIÇÃO!R327</f>
      </c>
      <c r="Q124" s="2019">
        <f>L124+O124-P124</f>
      </c>
      <c r="R124" s="2020">
        <f>N124-Q124</f>
      </c>
      <c r="S124" s="2017">
        <f>N124</f>
      </c>
      <c r="T124" s="2018">
        <f>MOV_PROVIMENTO_E_VACANCIA!P291+MOV_REDISTRIBUIÇÃO!T327</f>
      </c>
      <c r="U124" s="2018">
        <f>MOV_PROVIMENTO_E_VACANCIA!R291+MOV_REDISTRIBUIÇÃO!V327</f>
      </c>
      <c r="V124" s="2019">
        <f>Q124+T124-U124</f>
      </c>
      <c r="W124" s="2020">
        <f>S124-V124</f>
      </c>
      <c r="X124" s="2017">
        <f>S124</f>
      </c>
      <c r="Y124" s="2018">
        <f>MOV_PROVIMENTO_E_VACANCIA!T291+MOV_REDISTRIBUIÇÃO!X327</f>
      </c>
      <c r="Z124" s="2018">
        <f>MOV_PROVIMENTO_E_VACANCIA!V291+MOV_REDISTRIBUIÇÃO!Z327</f>
      </c>
      <c r="AA124" s="2019">
        <f>V124+Y124-Z124</f>
      </c>
      <c r="AB124" s="2020">
        <f>X124-AA124</f>
      </c>
      <c r="AC124" s="2017">
        <f>X124</f>
      </c>
      <c r="AD124" s="2018">
        <f>MOV_PROVIMENTO_E_VACANCIA!X291+MOV_REDISTRIBUIÇÃO!AB327</f>
      </c>
      <c r="AE124" s="2018">
        <f>MOV_PROVIMENTO_E_VACANCIA!Z291+MOV_REDISTRIBUIÇÃO!AD327</f>
      </c>
      <c r="AF124" s="2019">
        <f>AA124+AD124-AE124</f>
      </c>
      <c r="AG124" s="2020">
        <f>AC124-AF124</f>
      </c>
      <c r="AH124" s="2017">
        <f>AC124</f>
      </c>
      <c r="AI124" s="2018">
        <f>MOV_PROVIMENTO_E_VACANCIA!AB291+MOV_REDISTRIBUIÇÃO!AF327</f>
      </c>
      <c r="AJ124" s="2018">
        <f>MOV_PROVIMENTO_E_VACANCIA!AD291+MOV_REDISTRIBUIÇÃO!AH327</f>
      </c>
      <c r="AK124" s="2019">
        <f>AF124+AI124-AJ124</f>
      </c>
      <c r="AL124" s="2020">
        <f>AH124-AK124</f>
      </c>
      <c r="AM124" s="2017">
        <f>AH124</f>
      </c>
      <c r="AN124" s="2018">
        <f>MOV_PROVIMENTO_E_VACANCIA!AF291+MOV_REDISTRIBUIÇÃO!AJ327</f>
      </c>
      <c r="AO124" s="2018">
        <f>MOV_PROVIMENTO_E_VACANCIA!AH291+MOV_REDISTRIBUIÇÃO!AL327</f>
      </c>
      <c r="AP124" s="2019">
        <f>AK124+AN124-AO124</f>
      </c>
      <c r="AQ124" s="2020">
        <f>AM124-AP124</f>
      </c>
      <c r="AR124" s="2017">
        <f>AM124</f>
      </c>
      <c r="AS124" s="2018">
        <f>MOV_PROVIMENTO_E_VACANCIA!AJ291+MOV_REDISTRIBUIÇÃO!AN327</f>
      </c>
      <c r="AT124" s="2018">
        <f>MOV_PROVIMENTO_E_VACANCIA!AL291+MOV_REDISTRIBUIÇÃO!AP327</f>
      </c>
      <c r="AU124" s="2019">
        <f>AP124+AS124-AT124</f>
      </c>
      <c r="AV124" s="2020">
        <f>AR124-AU124</f>
      </c>
      <c r="AW124" s="2017">
        <f>AR124</f>
      </c>
      <c r="AX124" s="2018">
        <f>MOV_PROVIMENTO_E_VACANCIA!AN291+MOV_REDISTRIBUIÇÃO!AR327</f>
      </c>
      <c r="AY124" s="2018">
        <f>MOV_PROVIMENTO_E_VACANCIA!AP291+MOV_REDISTRIBUIÇÃO!AT327</f>
      </c>
      <c r="AZ124" s="2019">
        <f>AU124+AX124-AY124</f>
      </c>
      <c r="BA124" s="2020">
        <f>AW124-AZ124</f>
      </c>
      <c r="BB124" s="2017">
        <f>AW124</f>
      </c>
      <c r="BC124" s="2018">
        <f>MOV_PROVIMENTO_E_VACANCIA!AR291+MOV_REDISTRIBUIÇÃO!AV327</f>
      </c>
      <c r="BD124" s="2018">
        <f>MOV_PROVIMENTO_E_VACANCIA!AT291+MOV_REDISTRIBUIÇÃO!AX327</f>
      </c>
      <c r="BE124" s="2019">
        <f>AZ124+BC124-BD124</f>
      </c>
      <c r="BF124" s="2020">
        <f>BB124-BE124</f>
      </c>
      <c r="BG124" s="2017">
        <f>BB124</f>
      </c>
      <c r="BH124" s="2018">
        <f>MOV_PROVIMENTO_E_VACANCIA!AV291+MOV_REDISTRIBUIÇÃO!AZ327</f>
      </c>
      <c r="BI124" s="2018">
        <f>MOV_PROVIMENTO_E_VACANCIA!AX291+MOV_REDISTRIBUIÇÃO!BB327</f>
      </c>
      <c r="BJ124" s="2019">
        <f>BE124+BH124-BI124</f>
      </c>
      <c r="BK124" s="2020">
        <f>BG124-BJ124</f>
      </c>
      <c r="BL124" s="2021">
        <f>BG124</f>
      </c>
      <c r="BM124" s="2022">
        <f>BJ124</f>
      </c>
      <c r="BN124" s="2022">
        <f>BK124</f>
      </c>
      <c r="BO124" s="2160" t="n">
        <v>0.0</v>
      </c>
      <c r="BP124" s="2117">
        <f>BM124+BN124</f>
      </c>
      <c r="BQ124" s="2005"/>
    </row>
    <row r="125" hidden="true">
      <c r="A125" s="1995" t="s">
        <v>147</v>
      </c>
      <c r="B125" s="1996" t="n">
        <v>0.0</v>
      </c>
      <c r="C125" s="1996" t="n">
        <v>0.0</v>
      </c>
      <c r="D125" s="2025">
        <f>B125</f>
      </c>
      <c r="E125" s="2026" t="n">
        <v>0.0</v>
      </c>
      <c r="F125" s="2026" t="n">
        <v>0.0</v>
      </c>
      <c r="G125" s="2027">
        <f>C125+E125-F125</f>
      </c>
      <c r="H125" s="2028">
        <f>D125-G125</f>
      </c>
      <c r="I125" s="2025">
        <f>D125</f>
      </c>
      <c r="J125" s="2026" t="n">
        <v>0.0</v>
      </c>
      <c r="K125" s="2026" t="n">
        <v>0.0</v>
      </c>
      <c r="L125" s="2027">
        <f>G125+J125-K125</f>
      </c>
      <c r="M125" s="2028">
        <f>I125-L125</f>
      </c>
      <c r="N125" s="2025">
        <f>I125</f>
      </c>
      <c r="O125" s="2026" t="n">
        <v>0.0</v>
      </c>
      <c r="P125" s="2026" t="n">
        <v>0.0</v>
      </c>
      <c r="Q125" s="2027">
        <f>L125+O125-P125</f>
      </c>
      <c r="R125" s="2028">
        <f>N125-Q125</f>
      </c>
      <c r="S125" s="2025">
        <f>N125</f>
      </c>
      <c r="T125" s="2026" t="n">
        <v>0.0</v>
      </c>
      <c r="U125" s="2026" t="n">
        <v>0.0</v>
      </c>
      <c r="V125" s="2027">
        <f>Q125+T125-U125</f>
      </c>
      <c r="W125" s="2028">
        <f>S125-V125</f>
      </c>
      <c r="X125" s="2025">
        <f>S125</f>
      </c>
      <c r="Y125" s="2026" t="n">
        <v>0.0</v>
      </c>
      <c r="Z125" s="2026" t="n">
        <v>0.0</v>
      </c>
      <c r="AA125" s="2027">
        <f>V125+Y125-Z125</f>
      </c>
      <c r="AB125" s="2028">
        <f>X125-AA125</f>
      </c>
      <c r="AC125" s="2025">
        <f>X125</f>
      </c>
      <c r="AD125" s="2026" t="n">
        <v>0.0</v>
      </c>
      <c r="AE125" s="2026" t="n">
        <v>0.0</v>
      </c>
      <c r="AF125" s="2027">
        <f>AA125+AD125-AE125</f>
      </c>
      <c r="AG125" s="2028">
        <f>AC125-AF125</f>
      </c>
      <c r="AH125" s="2025">
        <f>AC125</f>
      </c>
      <c r="AI125" s="2026" t="n">
        <v>0.0</v>
      </c>
      <c r="AJ125" s="2026" t="n">
        <v>0.0</v>
      </c>
      <c r="AK125" s="2027">
        <f>AF125+AI125-AJ125</f>
      </c>
      <c r="AL125" s="2028">
        <f>AH125-AK125</f>
      </c>
      <c r="AM125" s="2025">
        <f>AH125</f>
      </c>
      <c r="AN125" s="2026" t="n">
        <v>0.0</v>
      </c>
      <c r="AO125" s="2026" t="n">
        <v>0.0</v>
      </c>
      <c r="AP125" s="2027">
        <f>AK125+AN125-AO125</f>
      </c>
      <c r="AQ125" s="2028">
        <f>AM125-AP125</f>
      </c>
      <c r="AR125" s="2025">
        <f>AM125</f>
      </c>
      <c r="AS125" s="2026" t="n">
        <v>0.0</v>
      </c>
      <c r="AT125" s="2026" t="n">
        <v>0.0</v>
      </c>
      <c r="AU125" s="2027">
        <f>AP125+AS125-AT125</f>
      </c>
      <c r="AV125" s="2028">
        <f>AR125-AU125</f>
      </c>
      <c r="AW125" s="2025">
        <f>AR125</f>
      </c>
      <c r="AX125" s="2026" t="n">
        <v>0.0</v>
      </c>
      <c r="AY125" s="2026" t="n">
        <v>0.0</v>
      </c>
      <c r="AZ125" s="2027">
        <f>AU125+AX125-AY125</f>
      </c>
      <c r="BA125" s="2028">
        <f>AW125-AZ125</f>
      </c>
      <c r="BB125" s="2025">
        <f>AW125</f>
      </c>
      <c r="BC125" s="2026" t="n">
        <v>0.0</v>
      </c>
      <c r="BD125" s="2026" t="n">
        <v>0.0</v>
      </c>
      <c r="BE125" s="2027">
        <f>AZ125+BC125-BD125</f>
      </c>
      <c r="BF125" s="2028">
        <f>BB125-BE125</f>
      </c>
      <c r="BG125" s="2025">
        <f>BB125</f>
      </c>
      <c r="BH125" s="2026" t="n">
        <v>0.0</v>
      </c>
      <c r="BI125" s="2026" t="n">
        <v>0.0</v>
      </c>
      <c r="BJ125" s="2027">
        <f>BE125+BH125-BI125</f>
      </c>
      <c r="BK125" s="2028">
        <f>BG125-BJ125</f>
      </c>
      <c r="BL125" s="2150">
        <f>BG125</f>
      </c>
      <c r="BM125" s="2150">
        <f>BJ125</f>
      </c>
      <c r="BN125" s="2150">
        <f>BK125</f>
      </c>
      <c r="BO125" s="2161" t="n">
        <v>0.0</v>
      </c>
      <c r="BP125" s="2081">
        <f>BM125+BN125</f>
      </c>
      <c r="BQ125" s="2005"/>
    </row>
    <row r="126" hidden="true">
      <c r="A126" s="2006" t="s">
        <v>148</v>
      </c>
      <c r="B126" s="2007" t="n">
        <v>0.0</v>
      </c>
      <c r="C126" s="2007" t="n">
        <v>0.0</v>
      </c>
      <c r="D126" s="2025">
        <f>B126</f>
      </c>
      <c r="E126" s="2154" t="n">
        <v>0.0</v>
      </c>
      <c r="F126" s="2154" t="n">
        <v>0.0</v>
      </c>
      <c r="G126" s="2010">
        <f>C126+E126-F126</f>
      </c>
      <c r="H126" s="2011">
        <f>D126-G126</f>
      </c>
      <c r="I126" s="2025">
        <f>D126</f>
      </c>
      <c r="J126" s="2154" t="n">
        <v>0.0</v>
      </c>
      <c r="K126" s="2154" t="n">
        <v>0.0</v>
      </c>
      <c r="L126" s="2010">
        <f>G126+J126-K126</f>
      </c>
      <c r="M126" s="2011">
        <f>I126-L126</f>
      </c>
      <c r="N126" s="2025">
        <f>I126</f>
      </c>
      <c r="O126" s="2154" t="n">
        <v>0.0</v>
      </c>
      <c r="P126" s="2154" t="n">
        <v>0.0</v>
      </c>
      <c r="Q126" s="2010">
        <f>L126+O126-P126</f>
      </c>
      <c r="R126" s="2011">
        <f>N126-Q126</f>
      </c>
      <c r="S126" s="2025">
        <f>N126</f>
      </c>
      <c r="T126" s="2154" t="n">
        <v>0.0</v>
      </c>
      <c r="U126" s="2154" t="n">
        <v>0.0</v>
      </c>
      <c r="V126" s="2010">
        <f>Q126+T126-U126</f>
      </c>
      <c r="W126" s="2011">
        <f>S126-V126</f>
      </c>
      <c r="X126" s="2025">
        <f>S126</f>
      </c>
      <c r="Y126" s="2154" t="n">
        <v>0.0</v>
      </c>
      <c r="Z126" s="2154" t="n">
        <v>0.0</v>
      </c>
      <c r="AA126" s="2010">
        <f>V126+Y126-Z126</f>
      </c>
      <c r="AB126" s="2011">
        <f>X126-AA126</f>
      </c>
      <c r="AC126" s="2025">
        <f>X126</f>
      </c>
      <c r="AD126" s="2154" t="n">
        <v>0.0</v>
      </c>
      <c r="AE126" s="2154" t="n">
        <v>0.0</v>
      </c>
      <c r="AF126" s="2010">
        <f>AA126+AD126-AE126</f>
      </c>
      <c r="AG126" s="2011">
        <f>AC126-AF126</f>
      </c>
      <c r="AH126" s="2025">
        <f>AC126</f>
      </c>
      <c r="AI126" s="2154" t="n">
        <v>0.0</v>
      </c>
      <c r="AJ126" s="2154" t="n">
        <v>0.0</v>
      </c>
      <c r="AK126" s="2010">
        <f>AF126+AI126-AJ126</f>
      </c>
      <c r="AL126" s="2011">
        <f>AH126-AK126</f>
      </c>
      <c r="AM126" s="2025">
        <f>AH126</f>
      </c>
      <c r="AN126" s="2154" t="n">
        <v>0.0</v>
      </c>
      <c r="AO126" s="2154" t="n">
        <v>0.0</v>
      </c>
      <c r="AP126" s="2010">
        <f>AK126+AN126-AO126</f>
      </c>
      <c r="AQ126" s="2011">
        <f>AM126-AP126</f>
      </c>
      <c r="AR126" s="2025">
        <f>AM126</f>
      </c>
      <c r="AS126" s="2154" t="n">
        <v>0.0</v>
      </c>
      <c r="AT126" s="2154" t="n">
        <v>0.0</v>
      </c>
      <c r="AU126" s="2010">
        <f>AP126+AS126-AT126</f>
      </c>
      <c r="AV126" s="2011">
        <f>AR126-AU126</f>
      </c>
      <c r="AW126" s="2025">
        <f>AR126</f>
      </c>
      <c r="AX126" s="2154" t="n">
        <v>0.0</v>
      </c>
      <c r="AY126" s="2154" t="n">
        <v>0.0</v>
      </c>
      <c r="AZ126" s="2010">
        <f>AU126+AX126-AY126</f>
      </c>
      <c r="BA126" s="2011">
        <f>AW126-AZ126</f>
      </c>
      <c r="BB126" s="2025">
        <f>AW126</f>
      </c>
      <c r="BC126" s="2154" t="n">
        <v>0.0</v>
      </c>
      <c r="BD126" s="2154" t="n">
        <v>0.0</v>
      </c>
      <c r="BE126" s="2010">
        <f>AZ126+BC126-BD126</f>
      </c>
      <c r="BF126" s="2011">
        <f>BB126-BE126</f>
      </c>
      <c r="BG126" s="2025">
        <f>BB126</f>
      </c>
      <c r="BH126" s="2154" t="n">
        <v>0.0</v>
      </c>
      <c r="BI126" s="2154" t="n">
        <v>0.0</v>
      </c>
      <c r="BJ126" s="2010">
        <f>BE126+BH126-BI126</f>
      </c>
      <c r="BK126" s="2011">
        <f>BG126-BJ126</f>
      </c>
      <c r="BL126" s="2155">
        <f>BG126</f>
      </c>
      <c r="BM126" s="2155">
        <f>BJ126</f>
      </c>
      <c r="BN126" s="2155">
        <f>BK126</f>
      </c>
      <c r="BO126" s="2162" t="n">
        <v>0.0</v>
      </c>
      <c r="BP126" s="2081">
        <f>BM126+BN126</f>
      </c>
      <c r="BQ126" s="2005"/>
    </row>
    <row r="127" hidden="true">
      <c r="A127" s="2006" t="s">
        <v>149</v>
      </c>
      <c r="B127" s="2007" t="n">
        <v>0.0</v>
      </c>
      <c r="C127" s="2007" t="n">
        <v>0.0</v>
      </c>
      <c r="D127" s="2008">
        <f>B127</f>
      </c>
      <c r="E127" s="2154" t="n">
        <v>0.0</v>
      </c>
      <c r="F127" s="2154" t="n">
        <v>0.0</v>
      </c>
      <c r="G127" s="2010">
        <f>C127+E127-F127</f>
      </c>
      <c r="H127" s="2011">
        <f>D127-G127</f>
      </c>
      <c r="I127" s="2008">
        <f>D127</f>
      </c>
      <c r="J127" s="2154" t="n">
        <v>0.0</v>
      </c>
      <c r="K127" s="2154" t="n">
        <v>0.0</v>
      </c>
      <c r="L127" s="2010">
        <f>G127+J127-K127</f>
      </c>
      <c r="M127" s="2011">
        <f>I127-L127</f>
      </c>
      <c r="N127" s="2008">
        <f>I127</f>
      </c>
      <c r="O127" s="2154" t="n">
        <v>0.0</v>
      </c>
      <c r="P127" s="2154" t="n">
        <v>0.0</v>
      </c>
      <c r="Q127" s="2010">
        <f>L127+O127-P127</f>
      </c>
      <c r="R127" s="2011">
        <f>N127-Q127</f>
      </c>
      <c r="S127" s="2008">
        <f>N127</f>
      </c>
      <c r="T127" s="2154" t="n">
        <v>0.0</v>
      </c>
      <c r="U127" s="2154" t="n">
        <v>0.0</v>
      </c>
      <c r="V127" s="2010">
        <f>Q127+T127-U127</f>
      </c>
      <c r="W127" s="2011">
        <f>S127-V127</f>
      </c>
      <c r="X127" s="2008">
        <f>S127</f>
      </c>
      <c r="Y127" s="2154" t="n">
        <v>0.0</v>
      </c>
      <c r="Z127" s="2154" t="n">
        <v>0.0</v>
      </c>
      <c r="AA127" s="2010">
        <f>V127+Y127-Z127</f>
      </c>
      <c r="AB127" s="2011">
        <f>X127-AA127</f>
      </c>
      <c r="AC127" s="2008">
        <f>X127</f>
      </c>
      <c r="AD127" s="2154" t="n">
        <v>0.0</v>
      </c>
      <c r="AE127" s="2154" t="n">
        <v>0.0</v>
      </c>
      <c r="AF127" s="2010">
        <f>AA127+AD127-AE127</f>
      </c>
      <c r="AG127" s="2011">
        <f>AC127-AF127</f>
      </c>
      <c r="AH127" s="2008">
        <f>AC127</f>
      </c>
      <c r="AI127" s="2154" t="n">
        <v>0.0</v>
      </c>
      <c r="AJ127" s="2154" t="n">
        <v>0.0</v>
      </c>
      <c r="AK127" s="2010">
        <f>AF127+AI127-AJ127</f>
      </c>
      <c r="AL127" s="2011">
        <f>AH127-AK127</f>
      </c>
      <c r="AM127" s="2008">
        <f>AH127</f>
      </c>
      <c r="AN127" s="2154" t="n">
        <v>0.0</v>
      </c>
      <c r="AO127" s="2154" t="n">
        <v>0.0</v>
      </c>
      <c r="AP127" s="2010">
        <f>AK127+AN127-AO127</f>
      </c>
      <c r="AQ127" s="2011">
        <f>AM127-AP127</f>
      </c>
      <c r="AR127" s="2008">
        <f>AM127</f>
      </c>
      <c r="AS127" s="2154" t="n">
        <v>0.0</v>
      </c>
      <c r="AT127" s="2154" t="n">
        <v>0.0</v>
      </c>
      <c r="AU127" s="2010">
        <f>AP127+AS127-AT127</f>
      </c>
      <c r="AV127" s="2011">
        <f>AR127-AU127</f>
      </c>
      <c r="AW127" s="2008">
        <f>AR127</f>
      </c>
      <c r="AX127" s="2154" t="n">
        <v>0.0</v>
      </c>
      <c r="AY127" s="2154" t="n">
        <v>0.0</v>
      </c>
      <c r="AZ127" s="2010">
        <f>AU127+AX127-AY127</f>
      </c>
      <c r="BA127" s="2011">
        <f>AW127-AZ127</f>
      </c>
      <c r="BB127" s="2008">
        <f>AW127</f>
      </c>
      <c r="BC127" s="2154" t="n">
        <v>0.0</v>
      </c>
      <c r="BD127" s="2154" t="n">
        <v>0.0</v>
      </c>
      <c r="BE127" s="2010">
        <f>AZ127+BC127-BD127</f>
      </c>
      <c r="BF127" s="2011">
        <f>BB127-BE127</f>
      </c>
      <c r="BG127" s="2008">
        <f>BB127</f>
      </c>
      <c r="BH127" s="2154" t="n">
        <v>0.0</v>
      </c>
      <c r="BI127" s="2154" t="n">
        <v>0.0</v>
      </c>
      <c r="BJ127" s="2010">
        <f>BE127+BH127-BI127</f>
      </c>
      <c r="BK127" s="2011">
        <f>BG127-BJ127</f>
      </c>
      <c r="BL127" s="2155">
        <f>BG127</f>
      </c>
      <c r="BM127" s="2155">
        <f>BJ127</f>
      </c>
      <c r="BN127" s="2155">
        <f>BK127</f>
      </c>
      <c r="BO127" s="2151" t="n">
        <v>0.0</v>
      </c>
      <c r="BP127" s="2081">
        <f>BM127+BN127</f>
      </c>
      <c r="BQ127" s="2005"/>
    </row>
    <row r="128" hidden="true">
      <c r="A128" s="2062" t="s">
        <v>150</v>
      </c>
      <c r="B128" s="2063" t="n">
        <v>0.0</v>
      </c>
      <c r="C128" s="2063" t="n">
        <v>0.0</v>
      </c>
      <c r="D128" s="2163">
        <f>B128</f>
      </c>
      <c r="E128" s="2164" t="n">
        <v>0.0</v>
      </c>
      <c r="F128" s="2164" t="n">
        <v>0.0</v>
      </c>
      <c r="G128" s="2165">
        <f>C128+E128-F128</f>
      </c>
      <c r="H128" s="2166">
        <f>D128-G128</f>
      </c>
      <c r="I128" s="2163">
        <f>D128</f>
      </c>
      <c r="J128" s="2164" t="n">
        <v>0.0</v>
      </c>
      <c r="K128" s="2164" t="n">
        <v>0.0</v>
      </c>
      <c r="L128" s="2165">
        <f>G128+J128-K128</f>
      </c>
      <c r="M128" s="2166">
        <f>I128-L128</f>
      </c>
      <c r="N128" s="2163">
        <f>I128</f>
      </c>
      <c r="O128" s="2164" t="n">
        <v>0.0</v>
      </c>
      <c r="P128" s="2164" t="n">
        <v>0.0</v>
      </c>
      <c r="Q128" s="2165">
        <f>L128+O128-P128</f>
      </c>
      <c r="R128" s="2166">
        <f>N128-Q128</f>
      </c>
      <c r="S128" s="2163">
        <f>N128</f>
      </c>
      <c r="T128" s="2164" t="n">
        <v>0.0</v>
      </c>
      <c r="U128" s="2164" t="n">
        <v>0.0</v>
      </c>
      <c r="V128" s="2165">
        <f>Q128+T128-U128</f>
      </c>
      <c r="W128" s="2166">
        <f>S128-V128</f>
      </c>
      <c r="X128" s="2163">
        <f>S128</f>
      </c>
      <c r="Y128" s="2164" t="n">
        <v>0.0</v>
      </c>
      <c r="Z128" s="2164" t="n">
        <v>0.0</v>
      </c>
      <c r="AA128" s="2165">
        <f>V128+Y128-Z128</f>
      </c>
      <c r="AB128" s="2166">
        <f>X128-AA128</f>
      </c>
      <c r="AC128" s="2163">
        <f>X128</f>
      </c>
      <c r="AD128" s="2164" t="n">
        <v>0.0</v>
      </c>
      <c r="AE128" s="2164" t="n">
        <v>0.0</v>
      </c>
      <c r="AF128" s="2165">
        <f>AA128+AD128-AE128</f>
      </c>
      <c r="AG128" s="2166">
        <f>AC128-AF128</f>
      </c>
      <c r="AH128" s="2163">
        <f>AC128</f>
      </c>
      <c r="AI128" s="2164" t="n">
        <v>0.0</v>
      </c>
      <c r="AJ128" s="2164" t="n">
        <v>0.0</v>
      </c>
      <c r="AK128" s="2165">
        <f>AF128+AI128-AJ128</f>
      </c>
      <c r="AL128" s="2166">
        <f>AH128-AK128</f>
      </c>
      <c r="AM128" s="2163">
        <f>AH128</f>
      </c>
      <c r="AN128" s="2164" t="n">
        <v>0.0</v>
      </c>
      <c r="AO128" s="2164" t="n">
        <v>0.0</v>
      </c>
      <c r="AP128" s="2165">
        <f>AK128+AN128-AO128</f>
      </c>
      <c r="AQ128" s="2166">
        <f>AM128-AP128</f>
      </c>
      <c r="AR128" s="2163">
        <f>AM128</f>
      </c>
      <c r="AS128" s="2164" t="n">
        <v>0.0</v>
      </c>
      <c r="AT128" s="2164" t="n">
        <v>0.0</v>
      </c>
      <c r="AU128" s="2165">
        <f>AP128+AS128-AT128</f>
      </c>
      <c r="AV128" s="2166">
        <f>AR128-AU128</f>
      </c>
      <c r="AW128" s="2163">
        <f>AR128</f>
      </c>
      <c r="AX128" s="2164" t="n">
        <v>0.0</v>
      </c>
      <c r="AY128" s="2164" t="n">
        <v>0.0</v>
      </c>
      <c r="AZ128" s="2165">
        <f>AU128+AX128-AY128</f>
      </c>
      <c r="BA128" s="2166">
        <f>AW128-AZ128</f>
      </c>
      <c r="BB128" s="2163">
        <f>AW128</f>
      </c>
      <c r="BC128" s="2164" t="n">
        <v>0.0</v>
      </c>
      <c r="BD128" s="2164" t="n">
        <v>0.0</v>
      </c>
      <c r="BE128" s="2165">
        <f>AZ128+BC128-BD128</f>
      </c>
      <c r="BF128" s="2166">
        <f>BB128-BE128</f>
      </c>
      <c r="BG128" s="2163">
        <f>BB128</f>
      </c>
      <c r="BH128" s="2164" t="n">
        <v>0.0</v>
      </c>
      <c r="BI128" s="2164" t="n">
        <v>0.0</v>
      </c>
      <c r="BJ128" s="2165">
        <f>BE128+BH128-BI128</f>
      </c>
      <c r="BK128" s="2166">
        <f>BG128-BJ128</f>
      </c>
      <c r="BL128" s="2157">
        <f>BG128</f>
      </c>
      <c r="BM128" s="2157">
        <f>BJ128</f>
      </c>
      <c r="BN128" s="2157">
        <f>BK128</f>
      </c>
      <c r="BO128" s="2158" t="n">
        <v>0.0</v>
      </c>
      <c r="BP128" s="2149">
        <f>BM128+BN128</f>
      </c>
      <c r="BQ128" s="2005"/>
    </row>
    <row r="129" customHeight="true" ht="24.75">
      <c r="A129" s="2071" t="s">
        <v>139</v>
      </c>
      <c r="B129" s="2072">
        <f>SUM(B123:B128)</f>
      </c>
      <c r="C129" s="2072">
        <f>SUM(C123:C128)</f>
      </c>
      <c r="D129" s="2072">
        <f>SUM(D123:D128)</f>
      </c>
      <c r="E129" s="2072">
        <f>SUM(E123:E128)</f>
      </c>
      <c r="F129" s="2072">
        <f>SUM(F123:F128)</f>
      </c>
      <c r="G129" s="2072">
        <f>SUM(G123:G128)</f>
      </c>
      <c r="H129" s="2072">
        <f>SUM(H123:H128)</f>
      </c>
      <c r="I129" s="2072">
        <f>SUM(I123:I128)</f>
      </c>
      <c r="J129" s="2072">
        <f>SUM(J123:J128)</f>
      </c>
      <c r="K129" s="2072">
        <f>SUM(K123:K128)</f>
      </c>
      <c r="L129" s="2072">
        <f>SUM(L123:L128)</f>
      </c>
      <c r="M129" s="2072">
        <f>SUM(M123:M128)</f>
      </c>
      <c r="N129" s="2072">
        <f>SUM(N123:N128)</f>
      </c>
      <c r="O129" s="2072">
        <f>SUM(O123:O128)</f>
      </c>
      <c r="P129" s="2072">
        <f>SUM(P123:P128)</f>
      </c>
      <c r="Q129" s="2072">
        <f>SUM(Q123:Q128)</f>
      </c>
      <c r="R129" s="2072">
        <f>SUM(R123:R128)</f>
      </c>
      <c r="S129" s="2072">
        <f>SUM(S123:S128)</f>
      </c>
      <c r="T129" s="2072">
        <f>SUM(T123:T128)</f>
      </c>
      <c r="U129" s="2072">
        <f>SUM(U123:U128)</f>
      </c>
      <c r="V129" s="2072">
        <f>SUM(V123:V128)</f>
      </c>
      <c r="W129" s="2072">
        <f>SUM(W123:W128)</f>
      </c>
      <c r="X129" s="2072">
        <f>SUM(X123:X128)</f>
      </c>
      <c r="Y129" s="2072">
        <f>SUM(Y123:Y128)</f>
      </c>
      <c r="Z129" s="2072">
        <f>SUM(Z123:Z128)</f>
      </c>
      <c r="AA129" s="2072">
        <f>SUM(AA123:AA128)</f>
      </c>
      <c r="AB129" s="2072">
        <f>SUM(AB123:AB128)</f>
      </c>
      <c r="AC129" s="2072">
        <f>SUM(AC123:AC128)</f>
      </c>
      <c r="AD129" s="2072">
        <f>SUM(AD123:AD128)</f>
      </c>
      <c r="AE129" s="2072">
        <f>SUM(AE123:AE128)</f>
      </c>
      <c r="AF129" s="2072">
        <f>SUM(AF123:AF128)</f>
      </c>
      <c r="AG129" s="2072">
        <f>SUM(AG123:AG128)</f>
      </c>
      <c r="AH129" s="2072">
        <f>SUM(AH123:AH128)</f>
      </c>
      <c r="AI129" s="2072">
        <f>SUM(AI123:AI128)</f>
      </c>
      <c r="AJ129" s="2072">
        <f>SUM(AJ123:AJ128)</f>
      </c>
      <c r="AK129" s="2072">
        <f>SUM(AK123:AK128)</f>
      </c>
      <c r="AL129" s="2072">
        <f>SUM(AL123:AL128)</f>
      </c>
      <c r="AM129" s="2072">
        <f>SUM(AM123:AM128)</f>
      </c>
      <c r="AN129" s="2072">
        <f>SUM(AN123:AN128)</f>
      </c>
      <c r="AO129" s="2072">
        <f>SUM(AO123:AO128)</f>
      </c>
      <c r="AP129" s="2072">
        <f>SUM(AP123:AP128)</f>
      </c>
      <c r="AQ129" s="2072">
        <f>SUM(AQ123:AQ128)</f>
      </c>
      <c r="AR129" s="2072">
        <f>SUM(AR123:AR128)</f>
      </c>
      <c r="AS129" s="2072">
        <f>SUM(AS123:AS128)</f>
      </c>
      <c r="AT129" s="2072">
        <f>SUM(AT123:AT128)</f>
      </c>
      <c r="AU129" s="2072">
        <f>SUM(AU123:AU128)</f>
      </c>
      <c r="AV129" s="2072">
        <f>SUM(AV123:AV128)</f>
      </c>
      <c r="AW129" s="2072">
        <f>SUM(AW123:AW128)</f>
      </c>
      <c r="AX129" s="2072">
        <f>SUM(AX123:AX128)</f>
      </c>
      <c r="AY129" s="2072">
        <f>SUM(AY123:AY128)</f>
      </c>
      <c r="AZ129" s="2072">
        <f>SUM(AZ123:AZ128)</f>
      </c>
      <c r="BA129" s="2072">
        <f>SUM(BA123:BA128)</f>
      </c>
      <c r="BB129" s="2072">
        <f>SUM(BB123:BB128)</f>
      </c>
      <c r="BC129" s="2072">
        <f>SUM(BC123:BC128)</f>
      </c>
      <c r="BD129" s="2072">
        <f>SUM(BD123:BD128)</f>
      </c>
      <c r="BE129" s="2072">
        <f>SUM(BE123:BE128)</f>
      </c>
      <c r="BF129" s="2072">
        <f>SUM(BF123:BF128)</f>
      </c>
      <c r="BG129" s="2072">
        <f>SUM(BG123:BG128)</f>
      </c>
      <c r="BH129" s="2072">
        <f>SUM(BH123:BH128)</f>
      </c>
      <c r="BI129" s="2072">
        <f>SUM(BI123:BI128)</f>
      </c>
      <c r="BJ129" s="2072">
        <f>SUM(BJ123:BJ128)</f>
      </c>
      <c r="BK129" s="2072">
        <f>SUM(BK123:BK128)</f>
      </c>
      <c r="BL129" s="2072">
        <f>SUM(BL123:BL128)</f>
      </c>
      <c r="BM129" s="2072">
        <f>SUM(BM123:BM128)</f>
      </c>
      <c r="BN129" s="2072">
        <f>SUM(BN123:BN128)</f>
      </c>
      <c r="BO129" s="2072">
        <f>SUM(BO123:BO128)</f>
      </c>
      <c r="BP129" s="2073">
        <f>SUM(BP123:BP128)</f>
      </c>
      <c r="BQ129" s="2005"/>
    </row>
    <row r="130" hidden="true">
      <c r="A130" s="2074" t="s">
        <v>151</v>
      </c>
      <c r="B130" s="2075"/>
      <c r="C130" s="2075"/>
      <c r="D130" s="2075"/>
      <c r="E130" s="2075"/>
      <c r="F130" s="2075"/>
      <c r="G130" s="2075"/>
      <c r="H130" s="2075"/>
      <c r="I130" s="2075"/>
      <c r="J130" s="2075"/>
      <c r="K130" s="2075"/>
      <c r="L130" s="2075"/>
      <c r="M130" s="2075"/>
      <c r="N130" s="2075"/>
      <c r="O130" s="2075"/>
      <c r="P130" s="2075"/>
      <c r="Q130" s="2075"/>
      <c r="R130" s="2075"/>
      <c r="S130" s="2075"/>
      <c r="T130" s="2075"/>
      <c r="U130" s="2075"/>
      <c r="V130" s="2075"/>
      <c r="W130" s="2075"/>
      <c r="X130" s="2075"/>
      <c r="Y130" s="2075"/>
      <c r="Z130" s="2075"/>
      <c r="AA130" s="2075"/>
      <c r="AB130" s="2075"/>
      <c r="AC130" s="2075"/>
      <c r="AD130" s="2075"/>
      <c r="AE130" s="2075"/>
      <c r="AF130" s="2075"/>
      <c r="AG130" s="2075"/>
      <c r="AH130" s="2075"/>
      <c r="AI130" s="2075"/>
      <c r="AJ130" s="2075"/>
      <c r="AK130" s="2075"/>
      <c r="AL130" s="2075"/>
      <c r="AM130" s="2075"/>
      <c r="AN130" s="2075"/>
      <c r="AO130" s="2075"/>
      <c r="AP130" s="2075"/>
      <c r="AQ130" s="2075"/>
      <c r="AR130" s="2075"/>
      <c r="AS130" s="2075"/>
      <c r="AT130" s="2075"/>
      <c r="AU130" s="2075"/>
      <c r="AV130" s="2075"/>
      <c r="AW130" s="2075"/>
      <c r="AX130" s="2075"/>
      <c r="AY130" s="2075"/>
      <c r="AZ130" s="2075"/>
      <c r="BA130" s="2075"/>
      <c r="BB130" s="2075"/>
      <c r="BC130" s="2075"/>
      <c r="BD130" s="2075"/>
      <c r="BE130" s="2075"/>
      <c r="BF130" s="2075"/>
      <c r="BG130" s="2075"/>
      <c r="BH130" s="2075"/>
      <c r="BI130" s="2075"/>
      <c r="BJ130" s="2075"/>
      <c r="BK130" s="2075"/>
      <c r="BL130" s="2076"/>
      <c r="BM130" s="2076"/>
      <c r="BN130" s="2076"/>
      <c r="BO130" s="2077"/>
      <c r="BP130" s="2078"/>
      <c r="BQ130" s="2005"/>
    </row>
    <row r="131" hidden="true">
      <c r="A131" s="2079" t="s">
        <v>147</v>
      </c>
      <c r="B131" s="1996" t="n">
        <v>0.0</v>
      </c>
      <c r="C131" s="1996" t="n">
        <v>0.0</v>
      </c>
      <c r="D131" s="1997">
        <f>B131</f>
      </c>
      <c r="E131" s="2167" t="n">
        <v>0.0</v>
      </c>
      <c r="F131" s="2167" t="n">
        <v>0.0</v>
      </c>
      <c r="G131" s="1999">
        <f>C131+E131-F131</f>
      </c>
      <c r="H131" s="2000">
        <f>D131-G131</f>
      </c>
      <c r="I131" s="1997">
        <f>D131</f>
      </c>
      <c r="J131" s="2167" t="n">
        <v>0.0</v>
      </c>
      <c r="K131" s="2167" t="n">
        <v>0.0</v>
      </c>
      <c r="L131" s="1999">
        <f>G131+J131-K131</f>
      </c>
      <c r="M131" s="2000">
        <f>I131-L131</f>
      </c>
      <c r="N131" s="1997">
        <f>I131</f>
      </c>
      <c r="O131" s="2167" t="n">
        <v>0.0</v>
      </c>
      <c r="P131" s="2167" t="n">
        <v>0.0</v>
      </c>
      <c r="Q131" s="1999">
        <f>L131+O131-P131</f>
      </c>
      <c r="R131" s="2000">
        <f>N131-Q131</f>
      </c>
      <c r="S131" s="1997">
        <f>N131</f>
      </c>
      <c r="T131" s="2167" t="n">
        <v>0.0</v>
      </c>
      <c r="U131" s="2167" t="n">
        <v>0.0</v>
      </c>
      <c r="V131" s="1999">
        <f>Q131+T131-U131</f>
      </c>
      <c r="W131" s="2000">
        <f>S131-V131</f>
      </c>
      <c r="X131" s="1997">
        <f>S131</f>
      </c>
      <c r="Y131" s="2167" t="n">
        <v>0.0</v>
      </c>
      <c r="Z131" s="2167" t="n">
        <v>0.0</v>
      </c>
      <c r="AA131" s="1999">
        <f>V131+Y131-Z131</f>
      </c>
      <c r="AB131" s="2000">
        <f>X131-AA131</f>
      </c>
      <c r="AC131" s="1997">
        <f>X131</f>
      </c>
      <c r="AD131" s="2167" t="n">
        <v>0.0</v>
      </c>
      <c r="AE131" s="2167" t="n">
        <v>0.0</v>
      </c>
      <c r="AF131" s="1999">
        <f>AA131+AD131-AE131</f>
      </c>
      <c r="AG131" s="2000">
        <f>AC131-AF131</f>
      </c>
      <c r="AH131" s="1997">
        <f>AC131</f>
      </c>
      <c r="AI131" s="2167" t="n">
        <v>0.0</v>
      </c>
      <c r="AJ131" s="2167" t="n">
        <v>0.0</v>
      </c>
      <c r="AK131" s="1999">
        <f>AF131+AI131-AJ131</f>
      </c>
      <c r="AL131" s="2000">
        <f>AH131-AK131</f>
      </c>
      <c r="AM131" s="1997">
        <f>AH131</f>
      </c>
      <c r="AN131" s="2167" t="n">
        <v>0.0</v>
      </c>
      <c r="AO131" s="2167" t="n">
        <v>0.0</v>
      </c>
      <c r="AP131" s="1999">
        <f>AK131+AN131-AO131</f>
      </c>
      <c r="AQ131" s="2000">
        <f>AM131-AP131</f>
      </c>
      <c r="AR131" s="1997">
        <f>AM131</f>
      </c>
      <c r="AS131" s="2167" t="n">
        <v>0.0</v>
      </c>
      <c r="AT131" s="2167" t="n">
        <v>0.0</v>
      </c>
      <c r="AU131" s="1999">
        <f>AP131+AS131-AT131</f>
      </c>
      <c r="AV131" s="2000">
        <f>AR131-AU131</f>
      </c>
      <c r="AW131" s="1997">
        <f>AR131</f>
      </c>
      <c r="AX131" s="2167" t="n">
        <v>0.0</v>
      </c>
      <c r="AY131" s="2167" t="n">
        <v>0.0</v>
      </c>
      <c r="AZ131" s="1999">
        <f>AU131+AX131-AY131</f>
      </c>
      <c r="BA131" s="2000">
        <f>AW131-AZ131</f>
      </c>
      <c r="BB131" s="1997">
        <f>AW131</f>
      </c>
      <c r="BC131" s="2167" t="n">
        <v>0.0</v>
      </c>
      <c r="BD131" s="2167" t="n">
        <v>0.0</v>
      </c>
      <c r="BE131" s="1999">
        <f>AZ131+BC131-BD131</f>
      </c>
      <c r="BF131" s="2000">
        <f>BB131-BE131</f>
      </c>
      <c r="BG131" s="1997">
        <f>BB131</f>
      </c>
      <c r="BH131" s="2167" t="n">
        <v>0.0</v>
      </c>
      <c r="BI131" s="2167" t="n">
        <v>0.0</v>
      </c>
      <c r="BJ131" s="1999">
        <f>BE131+BH131-BI131</f>
      </c>
      <c r="BK131" s="2000">
        <f>BG131-BJ131</f>
      </c>
      <c r="BL131" s="2150">
        <f>BG131</f>
      </c>
      <c r="BM131" s="2150">
        <f>BJ131</f>
      </c>
      <c r="BN131" s="2150">
        <f>BK131</f>
      </c>
      <c r="BO131" s="2161" t="n">
        <v>0.0</v>
      </c>
      <c r="BP131" s="2081">
        <f>BM131+BN131</f>
      </c>
      <c r="BQ131" s="2005"/>
    </row>
    <row r="132" hidden="true">
      <c r="A132" s="2006" t="s">
        <v>148</v>
      </c>
      <c r="B132" s="2007" t="n">
        <v>0.0</v>
      </c>
      <c r="C132" s="2007" t="n">
        <v>0.0</v>
      </c>
      <c r="D132" s="2008">
        <f>B132</f>
      </c>
      <c r="E132" s="2154" t="n">
        <v>0.0</v>
      </c>
      <c r="F132" s="2154" t="n">
        <v>0.0</v>
      </c>
      <c r="G132" s="2010">
        <f>C132+E132-F132</f>
      </c>
      <c r="H132" s="2011">
        <f>D132-G132</f>
      </c>
      <c r="I132" s="2008">
        <f>D132</f>
      </c>
      <c r="J132" s="2154" t="n">
        <v>0.0</v>
      </c>
      <c r="K132" s="2154" t="n">
        <v>0.0</v>
      </c>
      <c r="L132" s="2010">
        <f>G132+J132-K132</f>
      </c>
      <c r="M132" s="2011">
        <f>I132-L132</f>
      </c>
      <c r="N132" s="2008">
        <f>I132</f>
      </c>
      <c r="O132" s="2154" t="n">
        <v>0.0</v>
      </c>
      <c r="P132" s="2154" t="n">
        <v>0.0</v>
      </c>
      <c r="Q132" s="2010">
        <f>L132+O132-P132</f>
      </c>
      <c r="R132" s="2011">
        <f>N132-Q132</f>
      </c>
      <c r="S132" s="2008">
        <f>N132</f>
      </c>
      <c r="T132" s="2154" t="n">
        <v>0.0</v>
      </c>
      <c r="U132" s="2154" t="n">
        <v>0.0</v>
      </c>
      <c r="V132" s="2010">
        <f>Q132+T132-U132</f>
      </c>
      <c r="W132" s="2011">
        <f>S132-V132</f>
      </c>
      <c r="X132" s="2008">
        <f>S132</f>
      </c>
      <c r="Y132" s="2154" t="n">
        <v>0.0</v>
      </c>
      <c r="Z132" s="2154" t="n">
        <v>0.0</v>
      </c>
      <c r="AA132" s="2010">
        <f>V132+Y132-Z132</f>
      </c>
      <c r="AB132" s="2011">
        <f>X132-AA132</f>
      </c>
      <c r="AC132" s="2008">
        <f>X132</f>
      </c>
      <c r="AD132" s="2154" t="n">
        <v>0.0</v>
      </c>
      <c r="AE132" s="2154" t="n">
        <v>0.0</v>
      </c>
      <c r="AF132" s="2010">
        <f>AA132+AD132-AE132</f>
      </c>
      <c r="AG132" s="2011">
        <f>AC132-AF132</f>
      </c>
      <c r="AH132" s="2008">
        <f>AC132</f>
      </c>
      <c r="AI132" s="2154" t="n">
        <v>0.0</v>
      </c>
      <c r="AJ132" s="2154" t="n">
        <v>0.0</v>
      </c>
      <c r="AK132" s="2010">
        <f>AF132+AI132-AJ132</f>
      </c>
      <c r="AL132" s="2011">
        <f>AH132-AK132</f>
      </c>
      <c r="AM132" s="2008">
        <f>AH132</f>
      </c>
      <c r="AN132" s="2154" t="n">
        <v>0.0</v>
      </c>
      <c r="AO132" s="2154" t="n">
        <v>0.0</v>
      </c>
      <c r="AP132" s="2010">
        <f>AK132+AN132-AO132</f>
      </c>
      <c r="AQ132" s="2011">
        <f>AM132-AP132</f>
      </c>
      <c r="AR132" s="2008">
        <f>AM132</f>
      </c>
      <c r="AS132" s="2154" t="n">
        <v>0.0</v>
      </c>
      <c r="AT132" s="2154" t="n">
        <v>0.0</v>
      </c>
      <c r="AU132" s="2010">
        <f>AP132+AS132-AT132</f>
      </c>
      <c r="AV132" s="2011">
        <f>AR132-AU132</f>
      </c>
      <c r="AW132" s="2008">
        <f>AR132</f>
      </c>
      <c r="AX132" s="2154" t="n">
        <v>0.0</v>
      </c>
      <c r="AY132" s="2154" t="n">
        <v>0.0</v>
      </c>
      <c r="AZ132" s="2010">
        <f>AU132+AX132-AY132</f>
      </c>
      <c r="BA132" s="2011">
        <f>AW132-AZ132</f>
      </c>
      <c r="BB132" s="2008">
        <f>AW132</f>
      </c>
      <c r="BC132" s="2154" t="n">
        <v>0.0</v>
      </c>
      <c r="BD132" s="2154" t="n">
        <v>0.0</v>
      </c>
      <c r="BE132" s="2010">
        <f>AZ132+BC132-BD132</f>
      </c>
      <c r="BF132" s="2011">
        <f>BB132-BE132</f>
      </c>
      <c r="BG132" s="2008">
        <f>BB132</f>
      </c>
      <c r="BH132" s="2154" t="n">
        <v>0.0</v>
      </c>
      <c r="BI132" s="2154" t="n">
        <v>0.0</v>
      </c>
      <c r="BJ132" s="2010">
        <f>BE132+BH132-BI132</f>
      </c>
      <c r="BK132" s="2011">
        <f>BG132-BJ132</f>
      </c>
      <c r="BL132" s="2155">
        <f>BG132</f>
      </c>
      <c r="BM132" s="2155">
        <f>BJ132</f>
      </c>
      <c r="BN132" s="2155">
        <f>BK132</f>
      </c>
      <c r="BO132" s="2162" t="n">
        <v>0.0</v>
      </c>
      <c r="BP132" s="2081">
        <f>BM132+BN132</f>
      </c>
      <c r="BQ132" s="2005"/>
    </row>
    <row r="133" hidden="true">
      <c r="A133" s="2006" t="s">
        <v>152</v>
      </c>
      <c r="B133" s="2007" t="n">
        <v>0.0</v>
      </c>
      <c r="C133" s="2007" t="n">
        <v>0.0</v>
      </c>
      <c r="D133" s="2008">
        <f>B133</f>
      </c>
      <c r="E133" s="2154" t="n">
        <v>0.0</v>
      </c>
      <c r="F133" s="2154" t="n">
        <v>0.0</v>
      </c>
      <c r="G133" s="2010">
        <f>C133+E133-F133</f>
      </c>
      <c r="H133" s="2011">
        <f>D133-G133</f>
      </c>
      <c r="I133" s="2008">
        <f>D133</f>
      </c>
      <c r="J133" s="2154" t="n">
        <v>0.0</v>
      </c>
      <c r="K133" s="2154" t="n">
        <v>0.0</v>
      </c>
      <c r="L133" s="2010">
        <f>G133+J133-K133</f>
      </c>
      <c r="M133" s="2011">
        <f>I133-L133</f>
      </c>
      <c r="N133" s="2008">
        <f>I133</f>
      </c>
      <c r="O133" s="2154" t="n">
        <v>0.0</v>
      </c>
      <c r="P133" s="2154" t="n">
        <v>0.0</v>
      </c>
      <c r="Q133" s="2010">
        <f>L133+O133-P133</f>
      </c>
      <c r="R133" s="2011">
        <f>N133-Q133</f>
      </c>
      <c r="S133" s="2008">
        <f>N133</f>
      </c>
      <c r="T133" s="2154" t="n">
        <v>0.0</v>
      </c>
      <c r="U133" s="2154" t="n">
        <v>0.0</v>
      </c>
      <c r="V133" s="2010">
        <f>Q133+T133-U133</f>
      </c>
      <c r="W133" s="2011">
        <f>S133-V133</f>
      </c>
      <c r="X133" s="2008">
        <f>S133</f>
      </c>
      <c r="Y133" s="2154" t="n">
        <v>0.0</v>
      </c>
      <c r="Z133" s="2154" t="n">
        <v>0.0</v>
      </c>
      <c r="AA133" s="2010">
        <f>V133+Y133-Z133</f>
      </c>
      <c r="AB133" s="2011">
        <f>X133-AA133</f>
      </c>
      <c r="AC133" s="2008">
        <f>X133</f>
      </c>
      <c r="AD133" s="2154" t="n">
        <v>0.0</v>
      </c>
      <c r="AE133" s="2154" t="n">
        <v>0.0</v>
      </c>
      <c r="AF133" s="2010">
        <f>AA133+AD133-AE133</f>
      </c>
      <c r="AG133" s="2011">
        <f>AC133-AF133</f>
      </c>
      <c r="AH133" s="2008">
        <f>AC133</f>
      </c>
      <c r="AI133" s="2154" t="n">
        <v>0.0</v>
      </c>
      <c r="AJ133" s="2154" t="n">
        <v>0.0</v>
      </c>
      <c r="AK133" s="2010">
        <f>AF133+AI133-AJ133</f>
      </c>
      <c r="AL133" s="2011">
        <f>AH133-AK133</f>
      </c>
      <c r="AM133" s="2008">
        <f>AH133</f>
      </c>
      <c r="AN133" s="2154" t="n">
        <v>0.0</v>
      </c>
      <c r="AO133" s="2154" t="n">
        <v>0.0</v>
      </c>
      <c r="AP133" s="2010">
        <f>AK133+AN133-AO133</f>
      </c>
      <c r="AQ133" s="2011">
        <f>AM133-AP133</f>
      </c>
      <c r="AR133" s="2008">
        <f>AM133</f>
      </c>
      <c r="AS133" s="2154" t="n">
        <v>0.0</v>
      </c>
      <c r="AT133" s="2154" t="n">
        <v>0.0</v>
      </c>
      <c r="AU133" s="2010">
        <f>AP133+AS133-AT133</f>
      </c>
      <c r="AV133" s="2011">
        <f>AR133-AU133</f>
      </c>
      <c r="AW133" s="2008">
        <f>AR133</f>
      </c>
      <c r="AX133" s="2154" t="n">
        <v>0.0</v>
      </c>
      <c r="AY133" s="2154" t="n">
        <v>0.0</v>
      </c>
      <c r="AZ133" s="2010">
        <f>AU133+AX133-AY133</f>
      </c>
      <c r="BA133" s="2011">
        <f>AW133-AZ133</f>
      </c>
      <c r="BB133" s="2008">
        <f>AW133</f>
      </c>
      <c r="BC133" s="2154" t="n">
        <v>0.0</v>
      </c>
      <c r="BD133" s="2154" t="n">
        <v>0.0</v>
      </c>
      <c r="BE133" s="2010">
        <f>AZ133+BC133-BD133</f>
      </c>
      <c r="BF133" s="2011">
        <f>BB133-BE133</f>
      </c>
      <c r="BG133" s="2008">
        <f>BB133</f>
      </c>
      <c r="BH133" s="2154" t="n">
        <v>0.0</v>
      </c>
      <c r="BI133" s="2154" t="n">
        <v>0.0</v>
      </c>
      <c r="BJ133" s="2010">
        <f>BE133+BH133-BI133</f>
      </c>
      <c r="BK133" s="2011">
        <f>BG133-BJ133</f>
      </c>
      <c r="BL133" s="2155">
        <f>BG133</f>
      </c>
      <c r="BM133" s="2155">
        <f>BJ133</f>
      </c>
      <c r="BN133" s="2155">
        <f>BK133</f>
      </c>
      <c r="BO133" s="2162" t="n">
        <v>0.0</v>
      </c>
      <c r="BP133" s="2081">
        <f>BM133+BN133</f>
      </c>
      <c r="BQ133" s="2005"/>
    </row>
    <row r="134" hidden="true">
      <c r="A134" s="2062" t="s">
        <v>153</v>
      </c>
      <c r="B134" s="2063" t="n">
        <v>0.0</v>
      </c>
      <c r="C134" s="2063" t="n">
        <v>0.0</v>
      </c>
      <c r="D134" s="2163">
        <f>B134</f>
      </c>
      <c r="E134" s="2164" t="n">
        <v>0.0</v>
      </c>
      <c r="F134" s="2164" t="n">
        <v>0.0</v>
      </c>
      <c r="G134" s="2165">
        <f>C134+E134-F134</f>
      </c>
      <c r="H134" s="2166">
        <f>D134-G134</f>
      </c>
      <c r="I134" s="2163">
        <f>D134</f>
      </c>
      <c r="J134" s="2164" t="n">
        <v>0.0</v>
      </c>
      <c r="K134" s="2164" t="n">
        <v>0.0</v>
      </c>
      <c r="L134" s="2165">
        <f>G134+J134-K134</f>
      </c>
      <c r="M134" s="2166">
        <f>I134-L134</f>
      </c>
      <c r="N134" s="2163">
        <f>I134</f>
      </c>
      <c r="O134" s="2164" t="n">
        <v>0.0</v>
      </c>
      <c r="P134" s="2164" t="n">
        <v>0.0</v>
      </c>
      <c r="Q134" s="2165">
        <f>L134+O134-P134</f>
      </c>
      <c r="R134" s="2166">
        <f>N134-Q134</f>
      </c>
      <c r="S134" s="2163">
        <f>N134</f>
      </c>
      <c r="T134" s="2164" t="n">
        <v>0.0</v>
      </c>
      <c r="U134" s="2164" t="n">
        <v>0.0</v>
      </c>
      <c r="V134" s="2165">
        <f>Q134+T134-U134</f>
      </c>
      <c r="W134" s="2166">
        <f>S134-V134</f>
      </c>
      <c r="X134" s="2163">
        <f>S134</f>
      </c>
      <c r="Y134" s="2164" t="n">
        <v>0.0</v>
      </c>
      <c r="Z134" s="2164" t="n">
        <v>0.0</v>
      </c>
      <c r="AA134" s="2165">
        <f>V134+Y134-Z134</f>
      </c>
      <c r="AB134" s="2166">
        <f>X134-AA134</f>
      </c>
      <c r="AC134" s="2163">
        <f>X134</f>
      </c>
      <c r="AD134" s="2164" t="n">
        <v>0.0</v>
      </c>
      <c r="AE134" s="2164" t="n">
        <v>0.0</v>
      </c>
      <c r="AF134" s="2165">
        <f>AA134+AD134-AE134</f>
      </c>
      <c r="AG134" s="2166">
        <f>AC134-AF134</f>
      </c>
      <c r="AH134" s="2163">
        <f>AC134</f>
      </c>
      <c r="AI134" s="2164" t="n">
        <v>0.0</v>
      </c>
      <c r="AJ134" s="2164" t="n">
        <v>0.0</v>
      </c>
      <c r="AK134" s="2165">
        <f>AF134+AI134-AJ134</f>
      </c>
      <c r="AL134" s="2166">
        <f>AH134-AK134</f>
      </c>
      <c r="AM134" s="2163">
        <f>AH134</f>
      </c>
      <c r="AN134" s="2164" t="n">
        <v>0.0</v>
      </c>
      <c r="AO134" s="2164" t="n">
        <v>0.0</v>
      </c>
      <c r="AP134" s="2165">
        <f>AK134+AN134-AO134</f>
      </c>
      <c r="AQ134" s="2166">
        <f>AM134-AP134</f>
      </c>
      <c r="AR134" s="2163">
        <f>AM134</f>
      </c>
      <c r="AS134" s="2164" t="n">
        <v>0.0</v>
      </c>
      <c r="AT134" s="2164" t="n">
        <v>0.0</v>
      </c>
      <c r="AU134" s="2165">
        <f>AP134+AS134-AT134</f>
      </c>
      <c r="AV134" s="2166">
        <f>AR134-AU134</f>
      </c>
      <c r="AW134" s="2163">
        <f>AR134</f>
      </c>
      <c r="AX134" s="2164" t="n">
        <v>0.0</v>
      </c>
      <c r="AY134" s="2164" t="n">
        <v>0.0</v>
      </c>
      <c r="AZ134" s="2165">
        <f>AU134+AX134-AY134</f>
      </c>
      <c r="BA134" s="2166">
        <f>AW134-AZ134</f>
      </c>
      <c r="BB134" s="2163">
        <f>AW134</f>
      </c>
      <c r="BC134" s="2164" t="n">
        <v>0.0</v>
      </c>
      <c r="BD134" s="2164" t="n">
        <v>0.0</v>
      </c>
      <c r="BE134" s="2165">
        <f>AZ134+BC134-BD134</f>
      </c>
      <c r="BF134" s="2166">
        <f>BB134-BE134</f>
      </c>
      <c r="BG134" s="2163">
        <f>BB134</f>
      </c>
      <c r="BH134" s="2164" t="n">
        <v>0.0</v>
      </c>
      <c r="BI134" s="2164" t="n">
        <v>0.0</v>
      </c>
      <c r="BJ134" s="2165">
        <f>BE134+BH134-BI134</f>
      </c>
      <c r="BK134" s="2166">
        <f>BG134-BJ134</f>
      </c>
      <c r="BL134" s="2157">
        <f>BG134</f>
      </c>
      <c r="BM134" s="2157">
        <f>BJ134</f>
      </c>
      <c r="BN134" s="2157">
        <f>BK134</f>
      </c>
      <c r="BO134" s="2168" t="n">
        <v>0.0</v>
      </c>
      <c r="BP134" s="2081">
        <f>BM134+BN134</f>
      </c>
      <c r="BQ134" s="2005"/>
    </row>
    <row r="135" hidden="true">
      <c r="A135" s="2071" t="s">
        <v>139</v>
      </c>
      <c r="B135" s="2072">
        <f>SUM(B131:B134)</f>
      </c>
      <c r="C135" s="2072">
        <f>SUM(C131:C134)</f>
      </c>
      <c r="D135" s="2072">
        <f>SUM(D131:D134)</f>
      </c>
      <c r="E135" s="2072">
        <f>SUM(E131:E134)</f>
      </c>
      <c r="F135" s="2072">
        <f>SUM(F131:F134)</f>
      </c>
      <c r="G135" s="2072">
        <f>SUM(G131:G134)</f>
      </c>
      <c r="H135" s="2072">
        <f>SUM(H131:H134)</f>
      </c>
      <c r="I135" s="2072">
        <f>SUM(I131:I134)</f>
      </c>
      <c r="J135" s="2072">
        <f>SUM(J131:J134)</f>
      </c>
      <c r="K135" s="2072">
        <f>SUM(K131:K134)</f>
      </c>
      <c r="L135" s="2072">
        <f>SUM(L131:L134)</f>
      </c>
      <c r="M135" s="2072">
        <f>SUM(M131:M134)</f>
      </c>
      <c r="N135" s="2072">
        <f>SUM(N131:N134)</f>
      </c>
      <c r="O135" s="2072">
        <f>SUM(O131:O134)</f>
      </c>
      <c r="P135" s="2072">
        <f>SUM(P131:P134)</f>
      </c>
      <c r="Q135" s="2072">
        <f>SUM(Q131:Q134)</f>
      </c>
      <c r="R135" s="2072">
        <f>SUM(R131:R134)</f>
      </c>
      <c r="S135" s="2072">
        <f>SUM(S131:S134)</f>
      </c>
      <c r="T135" s="2072">
        <f>SUM(T131:T134)</f>
      </c>
      <c r="U135" s="2072">
        <f>SUM(U131:U134)</f>
      </c>
      <c r="V135" s="2072">
        <f>SUM(V131:V134)</f>
      </c>
      <c r="W135" s="2072">
        <f>SUM(W131:W134)</f>
      </c>
      <c r="X135" s="2072">
        <f>SUM(X131:X134)</f>
      </c>
      <c r="Y135" s="2072">
        <f>SUM(Y131:Y134)</f>
      </c>
      <c r="Z135" s="2072">
        <f>SUM(Z131:Z134)</f>
      </c>
      <c r="AA135" s="2072">
        <f>SUM(AA131:AA134)</f>
      </c>
      <c r="AB135" s="2072">
        <f>SUM(AB131:AB134)</f>
      </c>
      <c r="AC135" s="2072">
        <f>SUM(AC131:AC134)</f>
      </c>
      <c r="AD135" s="2072">
        <f>SUM(AD131:AD134)</f>
      </c>
      <c r="AE135" s="2072">
        <f>SUM(AE131:AE134)</f>
      </c>
      <c r="AF135" s="2072">
        <f>SUM(AF131:AF134)</f>
      </c>
      <c r="AG135" s="2072">
        <f>SUM(AG131:AG134)</f>
      </c>
      <c r="AH135" s="2072">
        <f>SUM(AH131:AH134)</f>
      </c>
      <c r="AI135" s="2072">
        <f>SUM(AI131:AI134)</f>
      </c>
      <c r="AJ135" s="2072">
        <f>SUM(AJ131:AJ134)</f>
      </c>
      <c r="AK135" s="2072">
        <f>SUM(AK131:AK134)</f>
      </c>
      <c r="AL135" s="2072">
        <f>SUM(AL131:AL134)</f>
      </c>
      <c r="AM135" s="2072">
        <f>SUM(AM131:AM134)</f>
      </c>
      <c r="AN135" s="2072">
        <f>SUM(AN131:AN134)</f>
      </c>
      <c r="AO135" s="2072">
        <f>SUM(AO131:AO134)</f>
      </c>
      <c r="AP135" s="2072">
        <f>SUM(AP131:AP134)</f>
      </c>
      <c r="AQ135" s="2072">
        <f>SUM(AQ131:AQ134)</f>
      </c>
      <c r="AR135" s="2072">
        <f>SUM(AR131:AR134)</f>
      </c>
      <c r="AS135" s="2072">
        <f>SUM(AS131:AS134)</f>
      </c>
      <c r="AT135" s="2072">
        <f>SUM(AT131:AT134)</f>
      </c>
      <c r="AU135" s="2072">
        <f>SUM(AU131:AU134)</f>
      </c>
      <c r="AV135" s="2072">
        <f>SUM(AV131:AV134)</f>
      </c>
      <c r="AW135" s="2072">
        <f>SUM(AW131:AW134)</f>
      </c>
      <c r="AX135" s="2072">
        <f>SUM(AX131:AX134)</f>
      </c>
      <c r="AY135" s="2072">
        <f>SUM(AY131:AY134)</f>
      </c>
      <c r="AZ135" s="2072">
        <f>SUM(AZ131:AZ134)</f>
      </c>
      <c r="BA135" s="2072">
        <f>SUM(BA131:BA134)</f>
      </c>
      <c r="BB135" s="2072">
        <f>SUM(BB131:BB134)</f>
      </c>
      <c r="BC135" s="2072">
        <f>SUM(BC131:BC134)</f>
      </c>
      <c r="BD135" s="2072">
        <f>SUM(BD131:BD134)</f>
      </c>
      <c r="BE135" s="2072">
        <f>SUM(BE131:BE134)</f>
      </c>
      <c r="BF135" s="2072">
        <f>SUM(BF131:BF134)</f>
      </c>
      <c r="BG135" s="2072">
        <f>SUM(BG131:BG134)</f>
      </c>
      <c r="BH135" s="2072">
        <f>SUM(BH131:BH134)</f>
      </c>
      <c r="BI135" s="2072">
        <f>SUM(BI131:BI134)</f>
      </c>
      <c r="BJ135" s="2072">
        <f>SUM(BJ131:BJ134)</f>
      </c>
      <c r="BK135" s="2072">
        <f>SUM(BK131:BK134)</f>
      </c>
      <c r="BL135" s="2072">
        <f>SUM(BL131:BL134)</f>
      </c>
      <c r="BM135" s="2072">
        <f>SUM(BM131:BM134)</f>
      </c>
      <c r="BN135" s="2072">
        <f>SUM(BN131:BN134)</f>
      </c>
      <c r="BO135" s="2072">
        <f>SUM(BO131:BO134)</f>
      </c>
      <c r="BP135" s="2073">
        <f>SUM(BP131:BP134)</f>
      </c>
      <c r="BQ135" s="2005"/>
    </row>
    <row r="136" hidden="true">
      <c r="A136" s="2074" t="s">
        <v>154</v>
      </c>
      <c r="B136" s="2075"/>
      <c r="C136" s="2075"/>
      <c r="D136" s="2075"/>
      <c r="E136" s="2075"/>
      <c r="F136" s="2075"/>
      <c r="G136" s="2075"/>
      <c r="H136" s="2075"/>
      <c r="I136" s="2075"/>
      <c r="J136" s="2075"/>
      <c r="K136" s="2075"/>
      <c r="L136" s="2075"/>
      <c r="M136" s="2075"/>
      <c r="N136" s="2075"/>
      <c r="O136" s="2075"/>
      <c r="P136" s="2075"/>
      <c r="Q136" s="2075"/>
      <c r="R136" s="2075"/>
      <c r="S136" s="2075"/>
      <c r="T136" s="2075"/>
      <c r="U136" s="2075"/>
      <c r="V136" s="2075"/>
      <c r="W136" s="2075"/>
      <c r="X136" s="2075"/>
      <c r="Y136" s="2075"/>
      <c r="Z136" s="2075"/>
      <c r="AA136" s="2075"/>
      <c r="AB136" s="2075"/>
      <c r="AC136" s="2075"/>
      <c r="AD136" s="2075"/>
      <c r="AE136" s="2075"/>
      <c r="AF136" s="2075"/>
      <c r="AG136" s="2075"/>
      <c r="AH136" s="2075"/>
      <c r="AI136" s="2075"/>
      <c r="AJ136" s="2075"/>
      <c r="AK136" s="2075"/>
      <c r="AL136" s="2075"/>
      <c r="AM136" s="2075"/>
      <c r="AN136" s="2075"/>
      <c r="AO136" s="2075"/>
      <c r="AP136" s="2075"/>
      <c r="AQ136" s="2075"/>
      <c r="AR136" s="2075"/>
      <c r="AS136" s="2075"/>
      <c r="AT136" s="2075"/>
      <c r="AU136" s="2075"/>
      <c r="AV136" s="2075"/>
      <c r="AW136" s="2075"/>
      <c r="AX136" s="2075"/>
      <c r="AY136" s="2075"/>
      <c r="AZ136" s="2075"/>
      <c r="BA136" s="2075"/>
      <c r="BB136" s="2075"/>
      <c r="BC136" s="2075"/>
      <c r="BD136" s="2075"/>
      <c r="BE136" s="2075"/>
      <c r="BF136" s="2075"/>
      <c r="BG136" s="2075"/>
      <c r="BH136" s="2075"/>
      <c r="BI136" s="2075"/>
      <c r="BJ136" s="2075"/>
      <c r="BK136" s="2075"/>
      <c r="BL136" s="2076"/>
      <c r="BM136" s="2076"/>
      <c r="BN136" s="2076"/>
      <c r="BO136" s="2169"/>
      <c r="BP136" s="2170"/>
      <c r="BQ136" s="2005"/>
    </row>
    <row r="137" hidden="true">
      <c r="A137" s="2079" t="s">
        <v>147</v>
      </c>
      <c r="B137" s="2171" t="n">
        <v>0.0</v>
      </c>
      <c r="C137" s="1996" t="n">
        <v>0.0</v>
      </c>
      <c r="D137" s="1997">
        <f>B137</f>
      </c>
      <c r="E137" s="2167" t="n">
        <v>0.0</v>
      </c>
      <c r="F137" s="2167" t="n">
        <v>0.0</v>
      </c>
      <c r="G137" s="1999">
        <f>C137+E137-F137</f>
      </c>
      <c r="H137" s="2000">
        <f>D137-G137</f>
      </c>
      <c r="I137" s="1997">
        <f>D137</f>
      </c>
      <c r="J137" s="2167" t="n">
        <v>0.0</v>
      </c>
      <c r="K137" s="2167" t="n">
        <v>0.0</v>
      </c>
      <c r="L137" s="1999">
        <f>G137+J137-K137</f>
      </c>
      <c r="M137" s="2000">
        <f>I137-L137</f>
      </c>
      <c r="N137" s="1997">
        <f>I137</f>
      </c>
      <c r="O137" s="2167" t="n">
        <v>0.0</v>
      </c>
      <c r="P137" s="2167" t="n">
        <v>0.0</v>
      </c>
      <c r="Q137" s="1999">
        <f>L137+O137-P137</f>
      </c>
      <c r="R137" s="2000">
        <f>N137-Q137</f>
      </c>
      <c r="S137" s="1997">
        <f>N137</f>
      </c>
      <c r="T137" s="2167" t="n">
        <v>0.0</v>
      </c>
      <c r="U137" s="2167" t="n">
        <v>0.0</v>
      </c>
      <c r="V137" s="1999">
        <f>Q137+T137-U137</f>
      </c>
      <c r="W137" s="2000">
        <f>S137-V137</f>
      </c>
      <c r="X137" s="1997">
        <f>S137</f>
      </c>
      <c r="Y137" s="2167" t="n">
        <v>0.0</v>
      </c>
      <c r="Z137" s="2167" t="n">
        <v>0.0</v>
      </c>
      <c r="AA137" s="1999">
        <f>V137+Y137-Z137</f>
      </c>
      <c r="AB137" s="2000">
        <f>X137-AA137</f>
      </c>
      <c r="AC137" s="1997">
        <f>X137</f>
      </c>
      <c r="AD137" s="2167" t="n">
        <v>0.0</v>
      </c>
      <c r="AE137" s="2167" t="n">
        <v>0.0</v>
      </c>
      <c r="AF137" s="1999">
        <f>AA137+AD137-AE137</f>
      </c>
      <c r="AG137" s="2000">
        <f>AC137-AF137</f>
      </c>
      <c r="AH137" s="1997">
        <f>AC137</f>
      </c>
      <c r="AI137" s="2167" t="n">
        <v>0.0</v>
      </c>
      <c r="AJ137" s="2167" t="n">
        <v>0.0</v>
      </c>
      <c r="AK137" s="1999">
        <f>AF137+AI137-AJ137</f>
      </c>
      <c r="AL137" s="2000">
        <f>AH137-AK137</f>
      </c>
      <c r="AM137" s="1997">
        <f>AH137</f>
      </c>
      <c r="AN137" s="2167" t="n">
        <v>0.0</v>
      </c>
      <c r="AO137" s="2167" t="n">
        <v>0.0</v>
      </c>
      <c r="AP137" s="1999">
        <f>AK137+AN137-AO137</f>
      </c>
      <c r="AQ137" s="2000">
        <f>AM137-AP137</f>
      </c>
      <c r="AR137" s="1997">
        <f>AM137</f>
      </c>
      <c r="AS137" s="2167" t="n">
        <v>0.0</v>
      </c>
      <c r="AT137" s="2167" t="n">
        <v>0.0</v>
      </c>
      <c r="AU137" s="1999">
        <f>AP137+AS137-AT137</f>
      </c>
      <c r="AV137" s="2000">
        <f>AR137-AU137</f>
      </c>
      <c r="AW137" s="1997">
        <f>AR137</f>
      </c>
      <c r="AX137" s="2167" t="n">
        <v>0.0</v>
      </c>
      <c r="AY137" s="2167" t="n">
        <v>0.0</v>
      </c>
      <c r="AZ137" s="1999">
        <f>AU137+AX137-AY137</f>
      </c>
      <c r="BA137" s="2000">
        <f>AW137-AZ137</f>
      </c>
      <c r="BB137" s="1997">
        <f>AW137</f>
      </c>
      <c r="BC137" s="2167" t="n">
        <v>0.0</v>
      </c>
      <c r="BD137" s="2167" t="n">
        <v>0.0</v>
      </c>
      <c r="BE137" s="1999">
        <f>AZ137+BC137-BD137</f>
      </c>
      <c r="BF137" s="2000">
        <f>BB137-BE137</f>
      </c>
      <c r="BG137" s="1997">
        <f>BB137</f>
      </c>
      <c r="BH137" s="2167" t="n">
        <v>0.0</v>
      </c>
      <c r="BI137" s="2167" t="n">
        <v>0.0</v>
      </c>
      <c r="BJ137" s="1999">
        <f>BE137+BH137-BI137</f>
      </c>
      <c r="BK137" s="2000">
        <f>BG137-BJ137</f>
      </c>
      <c r="BL137" s="2150">
        <f>BG137</f>
      </c>
      <c r="BM137" s="2150">
        <f>BJ137</f>
      </c>
      <c r="BN137" s="2150">
        <f>BK137</f>
      </c>
      <c r="BO137" s="2161" t="n">
        <v>0.0</v>
      </c>
      <c r="BP137" s="2081">
        <f>BM137+BN137</f>
      </c>
      <c r="BQ137" s="2005"/>
    </row>
    <row r="138" hidden="true">
      <c r="A138" s="2006" t="s">
        <v>148</v>
      </c>
      <c r="B138" s="2172" t="n">
        <v>0.0</v>
      </c>
      <c r="C138" s="2007" t="n">
        <v>0.0</v>
      </c>
      <c r="D138" s="2008">
        <f>B138</f>
      </c>
      <c r="E138" s="2154" t="n">
        <v>0.0</v>
      </c>
      <c r="F138" s="2154" t="n">
        <v>0.0</v>
      </c>
      <c r="G138" s="2010">
        <f>C138+E138-F138</f>
      </c>
      <c r="H138" s="2011">
        <f>D138-G138</f>
      </c>
      <c r="I138" s="2008">
        <f>D138</f>
      </c>
      <c r="J138" s="2154" t="n">
        <v>0.0</v>
      </c>
      <c r="K138" s="2154" t="n">
        <v>0.0</v>
      </c>
      <c r="L138" s="2010">
        <f>G138+J138-K138</f>
      </c>
      <c r="M138" s="2011">
        <f>I138-L138</f>
      </c>
      <c r="N138" s="2008">
        <f>I138</f>
      </c>
      <c r="O138" s="2154" t="n">
        <v>0.0</v>
      </c>
      <c r="P138" s="2154" t="n">
        <v>0.0</v>
      </c>
      <c r="Q138" s="2010">
        <f>L138+O138-P138</f>
      </c>
      <c r="R138" s="2011">
        <f>N138-Q138</f>
      </c>
      <c r="S138" s="2008">
        <f>N138</f>
      </c>
      <c r="T138" s="2154" t="n">
        <v>0.0</v>
      </c>
      <c r="U138" s="2154" t="n">
        <v>0.0</v>
      </c>
      <c r="V138" s="2010">
        <f>Q138+T138-U138</f>
      </c>
      <c r="W138" s="2011">
        <f>S138-V138</f>
      </c>
      <c r="X138" s="2008">
        <f>S138</f>
      </c>
      <c r="Y138" s="2154" t="n">
        <v>0.0</v>
      </c>
      <c r="Z138" s="2154" t="n">
        <v>0.0</v>
      </c>
      <c r="AA138" s="2010">
        <f>V138+Y138-Z138</f>
      </c>
      <c r="AB138" s="2011">
        <f>X138-AA138</f>
      </c>
      <c r="AC138" s="2008">
        <f>X138</f>
      </c>
      <c r="AD138" s="2154" t="n">
        <v>0.0</v>
      </c>
      <c r="AE138" s="2154" t="n">
        <v>0.0</v>
      </c>
      <c r="AF138" s="2010">
        <f>AA138+AD138-AE138</f>
      </c>
      <c r="AG138" s="2011">
        <f>AC138-AF138</f>
      </c>
      <c r="AH138" s="2008">
        <f>AC138</f>
      </c>
      <c r="AI138" s="2154" t="n">
        <v>0.0</v>
      </c>
      <c r="AJ138" s="2154" t="n">
        <v>0.0</v>
      </c>
      <c r="AK138" s="2010">
        <f>AF138+AI138-AJ138</f>
      </c>
      <c r="AL138" s="2011">
        <f>AH138-AK138</f>
      </c>
      <c r="AM138" s="2008">
        <f>AH138</f>
      </c>
      <c r="AN138" s="2154" t="n">
        <v>0.0</v>
      </c>
      <c r="AO138" s="2154" t="n">
        <v>0.0</v>
      </c>
      <c r="AP138" s="2010">
        <f>AK138+AN138-AO138</f>
      </c>
      <c r="AQ138" s="2011">
        <f>AM138-AP138</f>
      </c>
      <c r="AR138" s="2008">
        <f>AM138</f>
      </c>
      <c r="AS138" s="2154" t="n">
        <v>0.0</v>
      </c>
      <c r="AT138" s="2154" t="n">
        <v>0.0</v>
      </c>
      <c r="AU138" s="2010">
        <f>AP138+AS138-AT138</f>
      </c>
      <c r="AV138" s="2011">
        <f>AR138-AU138</f>
      </c>
      <c r="AW138" s="2008">
        <f>AR138</f>
      </c>
      <c r="AX138" s="2154" t="n">
        <v>0.0</v>
      </c>
      <c r="AY138" s="2154" t="n">
        <v>0.0</v>
      </c>
      <c r="AZ138" s="2010">
        <f>AU138+AX138-AY138</f>
      </c>
      <c r="BA138" s="2011">
        <f>AW138-AZ138</f>
      </c>
      <c r="BB138" s="2008">
        <f>AW138</f>
      </c>
      <c r="BC138" s="2154" t="n">
        <v>0.0</v>
      </c>
      <c r="BD138" s="2154" t="n">
        <v>0.0</v>
      </c>
      <c r="BE138" s="2010">
        <f>AZ138+BC138-BD138</f>
      </c>
      <c r="BF138" s="2011">
        <f>BB138-BE138</f>
      </c>
      <c r="BG138" s="2008">
        <f>BB138</f>
      </c>
      <c r="BH138" s="2154" t="n">
        <v>0.0</v>
      </c>
      <c r="BI138" s="2154" t="n">
        <v>0.0</v>
      </c>
      <c r="BJ138" s="2010">
        <f>BE138+BH138-BI138</f>
      </c>
      <c r="BK138" s="2011">
        <f>BG138-BJ138</f>
      </c>
      <c r="BL138" s="2155">
        <f>BG138</f>
      </c>
      <c r="BM138" s="2155">
        <f>BJ138</f>
      </c>
      <c r="BN138" s="2155">
        <f>BK138</f>
      </c>
      <c r="BO138" s="2162" t="n">
        <v>0.0</v>
      </c>
      <c r="BP138" s="2081">
        <f>BM138+BN138</f>
      </c>
      <c r="BQ138" s="2005"/>
    </row>
    <row r="139" hidden="true">
      <c r="A139" s="2006" t="s">
        <v>155</v>
      </c>
      <c r="B139" s="2172" t="n">
        <v>0.0</v>
      </c>
      <c r="C139" s="2007" t="n">
        <v>0.0</v>
      </c>
      <c r="D139" s="2008">
        <f>B139</f>
      </c>
      <c r="E139" s="2154" t="n">
        <v>0.0</v>
      </c>
      <c r="F139" s="2154" t="n">
        <v>0.0</v>
      </c>
      <c r="G139" s="2010">
        <f>C139+E139-F139</f>
      </c>
      <c r="H139" s="2011">
        <f>D139-G139</f>
      </c>
      <c r="I139" s="2008">
        <f>D139</f>
      </c>
      <c r="J139" s="2154" t="n">
        <v>0.0</v>
      </c>
      <c r="K139" s="2154" t="n">
        <v>0.0</v>
      </c>
      <c r="L139" s="2010">
        <f>G139+J139-K139</f>
      </c>
      <c r="M139" s="2011">
        <f>I139-L139</f>
      </c>
      <c r="N139" s="2008">
        <f>I139</f>
      </c>
      <c r="O139" s="2154" t="n">
        <v>0.0</v>
      </c>
      <c r="P139" s="2154" t="n">
        <v>0.0</v>
      </c>
      <c r="Q139" s="2010">
        <f>L139+O139-P139</f>
      </c>
      <c r="R139" s="2011">
        <f>N139-Q139</f>
      </c>
      <c r="S139" s="2008">
        <f>N139</f>
      </c>
      <c r="T139" s="2154" t="n">
        <v>0.0</v>
      </c>
      <c r="U139" s="2154" t="n">
        <v>0.0</v>
      </c>
      <c r="V139" s="2010">
        <f>Q139+T139-U139</f>
      </c>
      <c r="W139" s="2011">
        <f>S139-V139</f>
      </c>
      <c r="X139" s="2008">
        <f>S139</f>
      </c>
      <c r="Y139" s="2154" t="n">
        <v>0.0</v>
      </c>
      <c r="Z139" s="2154" t="n">
        <v>0.0</v>
      </c>
      <c r="AA139" s="2010">
        <f>V139+Y139-Z139</f>
      </c>
      <c r="AB139" s="2011">
        <f>X139-AA139</f>
      </c>
      <c r="AC139" s="2008">
        <f>X139</f>
      </c>
      <c r="AD139" s="2154" t="n">
        <v>0.0</v>
      </c>
      <c r="AE139" s="2154" t="n">
        <v>0.0</v>
      </c>
      <c r="AF139" s="2010">
        <f>AA139+AD139-AE139</f>
      </c>
      <c r="AG139" s="2011">
        <f>AC139-AF139</f>
      </c>
      <c r="AH139" s="2008">
        <f>AC139</f>
      </c>
      <c r="AI139" s="2154" t="n">
        <v>0.0</v>
      </c>
      <c r="AJ139" s="2154" t="n">
        <v>0.0</v>
      </c>
      <c r="AK139" s="2010">
        <f>AF139+AI139-AJ139</f>
      </c>
      <c r="AL139" s="2011">
        <f>AH139-AK139</f>
      </c>
      <c r="AM139" s="2008">
        <f>AH139</f>
      </c>
      <c r="AN139" s="2154" t="n">
        <v>0.0</v>
      </c>
      <c r="AO139" s="2154" t="n">
        <v>0.0</v>
      </c>
      <c r="AP139" s="2010">
        <f>AK139+AN139-AO139</f>
      </c>
      <c r="AQ139" s="2011">
        <f>AM139-AP139</f>
      </c>
      <c r="AR139" s="2008">
        <f>AM139</f>
      </c>
      <c r="AS139" s="2154" t="n">
        <v>0.0</v>
      </c>
      <c r="AT139" s="2154" t="n">
        <v>0.0</v>
      </c>
      <c r="AU139" s="2010">
        <f>AP139+AS139-AT139</f>
      </c>
      <c r="AV139" s="2011">
        <f>AR139-AU139</f>
      </c>
      <c r="AW139" s="2008">
        <f>AR139</f>
      </c>
      <c r="AX139" s="2154" t="n">
        <v>0.0</v>
      </c>
      <c r="AY139" s="2154" t="n">
        <v>0.0</v>
      </c>
      <c r="AZ139" s="2010">
        <f>AU139+AX139-AY139</f>
      </c>
      <c r="BA139" s="2011">
        <f>AW139-AZ139</f>
      </c>
      <c r="BB139" s="2008">
        <f>AW139</f>
      </c>
      <c r="BC139" s="2154" t="n">
        <v>0.0</v>
      </c>
      <c r="BD139" s="2154" t="n">
        <v>0.0</v>
      </c>
      <c r="BE139" s="2010">
        <f>AZ139+BC139-BD139</f>
      </c>
      <c r="BF139" s="2011">
        <f>BB139-BE139</f>
      </c>
      <c r="BG139" s="2008">
        <f>BB139</f>
      </c>
      <c r="BH139" s="2154" t="n">
        <v>0.0</v>
      </c>
      <c r="BI139" s="2154" t="n">
        <v>0.0</v>
      </c>
      <c r="BJ139" s="2010">
        <f>BE139+BH139-BI139</f>
      </c>
      <c r="BK139" s="2011">
        <f>BG139-BJ139</f>
      </c>
      <c r="BL139" s="2155">
        <f>BG139</f>
      </c>
      <c r="BM139" s="2155">
        <f>BJ139</f>
      </c>
      <c r="BN139" s="2155">
        <f>BK139</f>
      </c>
      <c r="BO139" s="2162" t="n">
        <v>0.0</v>
      </c>
      <c r="BP139" s="2081">
        <f>BM139+BN139</f>
      </c>
      <c r="BQ139" s="2005"/>
    </row>
    <row r="140" hidden="true">
      <c r="A140" s="2062" t="s">
        <v>153</v>
      </c>
      <c r="B140" s="2063" t="n">
        <v>0.0</v>
      </c>
      <c r="C140" s="2063" t="n">
        <v>0.0</v>
      </c>
      <c r="D140" s="2163">
        <f>B140</f>
      </c>
      <c r="E140" s="2164" t="n">
        <v>0.0</v>
      </c>
      <c r="F140" s="2164" t="n">
        <v>0.0</v>
      </c>
      <c r="G140" s="2165">
        <f>C140+E140-F140</f>
      </c>
      <c r="H140" s="2166">
        <f>D140-G140</f>
      </c>
      <c r="I140" s="2163">
        <f>D140</f>
      </c>
      <c r="J140" s="2164" t="n">
        <v>0.0</v>
      </c>
      <c r="K140" s="2164" t="n">
        <v>0.0</v>
      </c>
      <c r="L140" s="2165">
        <f>G140+J140-K140</f>
      </c>
      <c r="M140" s="2166">
        <f>I140-L140</f>
      </c>
      <c r="N140" s="2163">
        <f>I140</f>
      </c>
      <c r="O140" s="2164" t="n">
        <v>0.0</v>
      </c>
      <c r="P140" s="2164" t="n">
        <v>0.0</v>
      </c>
      <c r="Q140" s="2165">
        <f>L140+O140-P140</f>
      </c>
      <c r="R140" s="2166">
        <f>N140-Q140</f>
      </c>
      <c r="S140" s="2163">
        <f>N140</f>
      </c>
      <c r="T140" s="2164" t="n">
        <v>0.0</v>
      </c>
      <c r="U140" s="2164" t="n">
        <v>0.0</v>
      </c>
      <c r="V140" s="2165">
        <f>Q140+T140-U140</f>
      </c>
      <c r="W140" s="2166">
        <f>S140-V140</f>
      </c>
      <c r="X140" s="2163">
        <f>S140</f>
      </c>
      <c r="Y140" s="2164" t="n">
        <v>0.0</v>
      </c>
      <c r="Z140" s="2164" t="n">
        <v>0.0</v>
      </c>
      <c r="AA140" s="2165">
        <f>V140+Y140-Z140</f>
      </c>
      <c r="AB140" s="2166">
        <f>X140-AA140</f>
      </c>
      <c r="AC140" s="2163">
        <f>X140</f>
      </c>
      <c r="AD140" s="2164" t="n">
        <v>0.0</v>
      </c>
      <c r="AE140" s="2164" t="n">
        <v>0.0</v>
      </c>
      <c r="AF140" s="2165">
        <f>AA140+AD140-AE140</f>
      </c>
      <c r="AG140" s="2166">
        <f>AC140-AF140</f>
      </c>
      <c r="AH140" s="2163">
        <f>AC140</f>
      </c>
      <c r="AI140" s="2164" t="n">
        <v>0.0</v>
      </c>
      <c r="AJ140" s="2164" t="n">
        <v>0.0</v>
      </c>
      <c r="AK140" s="2165">
        <f>AF140+AI140-AJ140</f>
      </c>
      <c r="AL140" s="2166">
        <f>AH140-AK140</f>
      </c>
      <c r="AM140" s="2163">
        <f>AH140</f>
      </c>
      <c r="AN140" s="2164" t="n">
        <v>0.0</v>
      </c>
      <c r="AO140" s="2164" t="n">
        <v>0.0</v>
      </c>
      <c r="AP140" s="2165">
        <f>AK140+AN140-AO140</f>
      </c>
      <c r="AQ140" s="2166">
        <f>AM140-AP140</f>
      </c>
      <c r="AR140" s="2163">
        <f>AM140</f>
      </c>
      <c r="AS140" s="2164" t="n">
        <v>0.0</v>
      </c>
      <c r="AT140" s="2164" t="n">
        <v>0.0</v>
      </c>
      <c r="AU140" s="2165">
        <f>AP140+AS140-AT140</f>
      </c>
      <c r="AV140" s="2166">
        <f>AR140-AU140</f>
      </c>
      <c r="AW140" s="2163">
        <f>AR140</f>
      </c>
      <c r="AX140" s="2164" t="n">
        <v>0.0</v>
      </c>
      <c r="AY140" s="2164" t="n">
        <v>0.0</v>
      </c>
      <c r="AZ140" s="2165">
        <f>AU140+AX140-AY140</f>
      </c>
      <c r="BA140" s="2166">
        <f>AW140-AZ140</f>
      </c>
      <c r="BB140" s="2163">
        <f>AW140</f>
      </c>
      <c r="BC140" s="2164" t="n">
        <v>0.0</v>
      </c>
      <c r="BD140" s="2164" t="n">
        <v>0.0</v>
      </c>
      <c r="BE140" s="2165">
        <f>AZ140+BC140-BD140</f>
      </c>
      <c r="BF140" s="2166">
        <f>BB140-BE140</f>
      </c>
      <c r="BG140" s="2163">
        <f>BB140</f>
      </c>
      <c r="BH140" s="2164" t="n">
        <v>0.0</v>
      </c>
      <c r="BI140" s="2164" t="n">
        <v>0.0</v>
      </c>
      <c r="BJ140" s="2165">
        <f>BE140+BH140-BI140</f>
      </c>
      <c r="BK140" s="2166">
        <f>BG140-BJ140</f>
      </c>
      <c r="BL140" s="2157">
        <f>BG140</f>
      </c>
      <c r="BM140" s="2157">
        <f>BJ140</f>
      </c>
      <c r="BN140" s="2157">
        <f>BK140</f>
      </c>
      <c r="BO140" s="2168" t="n">
        <v>0.0</v>
      </c>
      <c r="BP140" s="2081">
        <f>BM140+BN140</f>
      </c>
      <c r="BQ140" s="2005"/>
    </row>
    <row r="141" hidden="true">
      <c r="A141" s="2071" t="s">
        <v>139</v>
      </c>
      <c r="B141" s="2072">
        <f>SUM(B137:B140)</f>
      </c>
      <c r="C141" s="2072">
        <f>SUM(C137:C140)</f>
      </c>
      <c r="D141" s="2072">
        <f>SUM(D137:D140)</f>
      </c>
      <c r="E141" s="2072">
        <f>SUM(E137:E140)</f>
      </c>
      <c r="F141" s="2072">
        <f>SUM(F137:F140)</f>
      </c>
      <c r="G141" s="2072">
        <f>SUM(G137:G140)</f>
      </c>
      <c r="H141" s="2072">
        <f>SUM(H137:H140)</f>
      </c>
      <c r="I141" s="2072">
        <f>SUM(I137:I140)</f>
      </c>
      <c r="J141" s="2072">
        <f>SUM(J137:J140)</f>
      </c>
      <c r="K141" s="2072">
        <f>SUM(K137:K140)</f>
      </c>
      <c r="L141" s="2072">
        <f>SUM(L137:L140)</f>
      </c>
      <c r="M141" s="2072">
        <f>SUM(M137:M140)</f>
      </c>
      <c r="N141" s="2072">
        <f>SUM(N137:N140)</f>
      </c>
      <c r="O141" s="2072">
        <f>SUM(O137:O140)</f>
      </c>
      <c r="P141" s="2072">
        <f>SUM(P137:P140)</f>
      </c>
      <c r="Q141" s="2072">
        <f>SUM(Q137:Q140)</f>
      </c>
      <c r="R141" s="2072">
        <f>SUM(R137:R140)</f>
      </c>
      <c r="S141" s="2072">
        <f>SUM(S137:S140)</f>
      </c>
      <c r="T141" s="2072">
        <f>SUM(T137:T140)</f>
      </c>
      <c r="U141" s="2072">
        <f>SUM(U137:U140)</f>
      </c>
      <c r="V141" s="2072">
        <f>SUM(V137:V140)</f>
      </c>
      <c r="W141" s="2072">
        <f>SUM(W137:W140)</f>
      </c>
      <c r="X141" s="2072">
        <f>SUM(X137:X140)</f>
      </c>
      <c r="Y141" s="2072">
        <f>SUM(Y137:Y140)</f>
      </c>
      <c r="Z141" s="2072">
        <f>SUM(Z137:Z140)</f>
      </c>
      <c r="AA141" s="2072">
        <f>SUM(AA137:AA140)</f>
      </c>
      <c r="AB141" s="2072">
        <f>SUM(AB137:AB140)</f>
      </c>
      <c r="AC141" s="2072">
        <f>SUM(AC137:AC140)</f>
      </c>
      <c r="AD141" s="2072">
        <f>SUM(AD137:AD140)</f>
      </c>
      <c r="AE141" s="2072">
        <f>SUM(AE137:AE140)</f>
      </c>
      <c r="AF141" s="2072">
        <f>SUM(AF137:AF140)</f>
      </c>
      <c r="AG141" s="2072">
        <f>SUM(AG137:AG140)</f>
      </c>
      <c r="AH141" s="2072">
        <f>SUM(AH137:AH140)</f>
      </c>
      <c r="AI141" s="2072">
        <f>SUM(AI137:AI140)</f>
      </c>
      <c r="AJ141" s="2072">
        <f>SUM(AJ137:AJ140)</f>
      </c>
      <c r="AK141" s="2072">
        <f>SUM(AK137:AK140)</f>
      </c>
      <c r="AL141" s="2072">
        <f>SUM(AL137:AL140)</f>
      </c>
      <c r="AM141" s="2072">
        <f>SUM(AM137:AM140)</f>
      </c>
      <c r="AN141" s="2072">
        <f>SUM(AN137:AN140)</f>
      </c>
      <c r="AO141" s="2072">
        <f>SUM(AO137:AO140)</f>
      </c>
      <c r="AP141" s="2072">
        <f>SUM(AP137:AP140)</f>
      </c>
      <c r="AQ141" s="2072">
        <f>SUM(AQ137:AQ140)</f>
      </c>
      <c r="AR141" s="2072">
        <f>SUM(AR137:AR140)</f>
      </c>
      <c r="AS141" s="2072">
        <f>SUM(AS137:AS140)</f>
      </c>
      <c r="AT141" s="2072">
        <f>SUM(AT137:AT140)</f>
      </c>
      <c r="AU141" s="2072">
        <f>SUM(AU137:AU140)</f>
      </c>
      <c r="AV141" s="2072">
        <f>SUM(AV137:AV140)</f>
      </c>
      <c r="AW141" s="2072">
        <f>SUM(AW137:AW140)</f>
      </c>
      <c r="AX141" s="2072">
        <f>SUM(AX137:AX140)</f>
      </c>
      <c r="AY141" s="2072">
        <f>SUM(AY137:AY140)</f>
      </c>
      <c r="AZ141" s="2072">
        <f>SUM(AZ137:AZ140)</f>
      </c>
      <c r="BA141" s="2072">
        <f>SUM(BA137:BA140)</f>
      </c>
      <c r="BB141" s="2072">
        <f>SUM(BB137:BB140)</f>
      </c>
      <c r="BC141" s="2072">
        <f>SUM(BC137:BC140)</f>
      </c>
      <c r="BD141" s="2072">
        <f>SUM(BD137:BD140)</f>
      </c>
      <c r="BE141" s="2072">
        <f>SUM(BE137:BE140)</f>
      </c>
      <c r="BF141" s="2072">
        <f>SUM(BF137:BF140)</f>
      </c>
      <c r="BG141" s="2072">
        <f>SUM(BG137:BG140)</f>
      </c>
      <c r="BH141" s="2072">
        <f>SUM(BH137:BH140)</f>
      </c>
      <c r="BI141" s="2072">
        <f>SUM(BI137:BI140)</f>
      </c>
      <c r="BJ141" s="2072">
        <f>SUM(BJ137:BJ140)</f>
      </c>
      <c r="BK141" s="2072">
        <f>SUM(BK137:BK140)</f>
      </c>
      <c r="BL141" s="2072">
        <f>SUM(BL137:BL140)</f>
      </c>
      <c r="BM141" s="2072">
        <f>SUM(BM137:BM140)</f>
      </c>
      <c r="BN141" s="2072">
        <f>SUM(BN137:BN140)</f>
      </c>
      <c r="BO141" s="2072">
        <f>SUM(BO137:BO140)</f>
      </c>
      <c r="BP141" s="2073">
        <f>SUM(BP137:BP140)</f>
      </c>
      <c r="BQ141" s="2005"/>
    </row>
    <row r="142" customHeight="true" ht="24.75">
      <c r="A142" s="2074" t="s">
        <v>156</v>
      </c>
      <c r="B142" s="2075"/>
      <c r="C142" s="2075"/>
      <c r="D142" s="2075"/>
      <c r="E142" s="2075"/>
      <c r="F142" s="2075"/>
      <c r="G142" s="2075"/>
      <c r="H142" s="2075"/>
      <c r="I142" s="2075"/>
      <c r="J142" s="2075"/>
      <c r="K142" s="2075"/>
      <c r="L142" s="2075"/>
      <c r="M142" s="2075"/>
      <c r="N142" s="2075"/>
      <c r="O142" s="2075"/>
      <c r="P142" s="2075"/>
      <c r="Q142" s="2075"/>
      <c r="R142" s="2075"/>
      <c r="S142" s="2075"/>
      <c r="T142" s="2075"/>
      <c r="U142" s="2075"/>
      <c r="V142" s="2075"/>
      <c r="W142" s="2075"/>
      <c r="X142" s="2075"/>
      <c r="Y142" s="2075"/>
      <c r="Z142" s="2075"/>
      <c r="AA142" s="2075"/>
      <c r="AB142" s="2075"/>
      <c r="AC142" s="2075"/>
      <c r="AD142" s="2075"/>
      <c r="AE142" s="2075"/>
      <c r="AF142" s="2075"/>
      <c r="AG142" s="2075"/>
      <c r="AH142" s="2075"/>
      <c r="AI142" s="2075"/>
      <c r="AJ142" s="2075"/>
      <c r="AK142" s="2075"/>
      <c r="AL142" s="2075"/>
      <c r="AM142" s="2075"/>
      <c r="AN142" s="2075"/>
      <c r="AO142" s="2075"/>
      <c r="AP142" s="2075"/>
      <c r="AQ142" s="2075"/>
      <c r="AR142" s="2075"/>
      <c r="AS142" s="2075"/>
      <c r="AT142" s="2075"/>
      <c r="AU142" s="2075"/>
      <c r="AV142" s="2075"/>
      <c r="AW142" s="2075"/>
      <c r="AX142" s="2075"/>
      <c r="AY142" s="2075"/>
      <c r="AZ142" s="2075"/>
      <c r="BA142" s="2075"/>
      <c r="BB142" s="2075"/>
      <c r="BC142" s="2075"/>
      <c r="BD142" s="2075"/>
      <c r="BE142" s="2075"/>
      <c r="BF142" s="2075"/>
      <c r="BG142" s="2075"/>
      <c r="BH142" s="2075"/>
      <c r="BI142" s="2075"/>
      <c r="BJ142" s="2075"/>
      <c r="BK142" s="2075"/>
      <c r="BL142" s="2076"/>
      <c r="BM142" s="2076"/>
      <c r="BN142" s="2076"/>
      <c r="BO142" s="2077"/>
      <c r="BP142" s="2078"/>
      <c r="BQ142" s="2005"/>
    </row>
    <row r="143" customHeight="true" ht="19.5">
      <c r="A143" s="2079" t="s">
        <v>126</v>
      </c>
      <c r="B143" s="2173" t="n">
        <v>0.0</v>
      </c>
      <c r="C143" s="1996" t="n">
        <v>0.0</v>
      </c>
      <c r="D143" s="1997">
        <f>B143</f>
      </c>
      <c r="E143" s="1998">
        <f>MOV_PROVIMENTO_E_VACANCIA!D307+MOV_REDISTRIBUIÇÃO!H345</f>
      </c>
      <c r="F143" s="1998">
        <f>MOV_PROVIMENTO_E_VACANCIA!F307+MOV_REDISTRIBUIÇÃO!J345</f>
      </c>
      <c r="G143" s="1999">
        <f>C143+E143-F143</f>
      </c>
      <c r="H143" s="2000">
        <f>D143-G143</f>
      </c>
      <c r="I143" s="1997">
        <f>D143</f>
      </c>
      <c r="J143" s="1998">
        <f>MOV_PROVIMENTO_E_VACANCIA!H307+MOV_REDISTRIBUIÇÃO!L345</f>
      </c>
      <c r="K143" s="1998">
        <f>MOV_PROVIMENTO_E_VACANCIA!J307+MOV_REDISTRIBUIÇÃO!N345</f>
      </c>
      <c r="L143" s="1999">
        <f>G143+J143-K143</f>
      </c>
      <c r="M143" s="2000">
        <f>I143-L143</f>
      </c>
      <c r="N143" s="1997">
        <f>I143</f>
      </c>
      <c r="O143" s="1998">
        <f>MOV_PROVIMENTO_E_VACANCIA!L307+MOV_REDISTRIBUIÇÃO!P345</f>
      </c>
      <c r="P143" s="1998">
        <f>MOV_PROVIMENTO_E_VACANCIA!N307+MOV_REDISTRIBUIÇÃO!R345</f>
      </c>
      <c r="Q143" s="1999">
        <f>L143+O143-P143</f>
      </c>
      <c r="R143" s="2000">
        <f>N143-Q143</f>
      </c>
      <c r="S143" s="1997">
        <f>N143</f>
      </c>
      <c r="T143" s="1998">
        <f>MOV_PROVIMENTO_E_VACANCIA!P307+MOV_REDISTRIBUIÇÃO!T345</f>
      </c>
      <c r="U143" s="1998">
        <f>MOV_PROVIMENTO_E_VACANCIA!R307+MOV_REDISTRIBUIÇÃO!V345</f>
      </c>
      <c r="V143" s="1999">
        <f>Q143+T143-U143</f>
      </c>
      <c r="W143" s="2000">
        <f>S143-V143</f>
      </c>
      <c r="X143" s="1997">
        <f>S143</f>
      </c>
      <c r="Y143" s="1998">
        <f>MOV_PROVIMENTO_E_VACANCIA!T307+MOV_REDISTRIBUIÇÃO!X345</f>
      </c>
      <c r="Z143" s="1998">
        <f>MOV_PROVIMENTO_E_VACANCIA!V307+MOV_REDISTRIBUIÇÃO!Z345</f>
      </c>
      <c r="AA143" s="1999">
        <f>V143+Y143-Z143</f>
      </c>
      <c r="AB143" s="2000">
        <f>X143-AA143</f>
      </c>
      <c r="AC143" s="1997">
        <f>X143</f>
      </c>
      <c r="AD143" s="1998">
        <f>MOV_PROVIMENTO_E_VACANCIA!X307+MOV_REDISTRIBUIÇÃO!AB345</f>
      </c>
      <c r="AE143" s="1998">
        <f>MOV_PROVIMENTO_E_VACANCIA!Z307+MOV_REDISTRIBUIÇÃO!AD345</f>
      </c>
      <c r="AF143" s="1999">
        <f>AA143+AD143-AE143</f>
      </c>
      <c r="AG143" s="2000">
        <f>AC143-AF143</f>
      </c>
      <c r="AH143" s="1997">
        <f>AC143</f>
      </c>
      <c r="AI143" s="1998">
        <f>MOV_PROVIMENTO_E_VACANCIA!AB307+MOV_REDISTRIBUIÇÃO!AF345</f>
      </c>
      <c r="AJ143" s="1998">
        <f>MOV_PROVIMENTO_E_VACANCIA!AD307+MOV_REDISTRIBUIÇÃO!AH345</f>
      </c>
      <c r="AK143" s="1999">
        <f>AF143+AI143-AJ143</f>
      </c>
      <c r="AL143" s="2000">
        <f>AH143-AK143</f>
      </c>
      <c r="AM143" s="1997">
        <f>AH143</f>
      </c>
      <c r="AN143" s="1998">
        <f>MOV_PROVIMENTO_E_VACANCIA!AF307+MOV_REDISTRIBUIÇÃO!AJ345</f>
      </c>
      <c r="AO143" s="1998">
        <f>MOV_PROVIMENTO_E_VACANCIA!AH307+MOV_REDISTRIBUIÇÃO!AL345</f>
      </c>
      <c r="AP143" s="1999">
        <f>AK143+AN143-AO143</f>
      </c>
      <c r="AQ143" s="2000">
        <f>AM143-AP143</f>
      </c>
      <c r="AR143" s="1997">
        <f>AM143</f>
      </c>
      <c r="AS143" s="1998">
        <f>MOV_PROVIMENTO_E_VACANCIA!AJ307+MOV_REDISTRIBUIÇÃO!AN345</f>
      </c>
      <c r="AT143" s="1998">
        <f>MOV_PROVIMENTO_E_VACANCIA!AL307+MOV_REDISTRIBUIÇÃO!AP345</f>
      </c>
      <c r="AU143" s="1999">
        <f>AP143+AS143-AT143</f>
      </c>
      <c r="AV143" s="2000">
        <f>AR143-AU143</f>
      </c>
      <c r="AW143" s="1997">
        <f>AR143</f>
      </c>
      <c r="AX143" s="1998">
        <f>MOV_PROVIMENTO_E_VACANCIA!AN307+MOV_REDISTRIBUIÇÃO!AR345</f>
      </c>
      <c r="AY143" s="1998">
        <f>MOV_PROVIMENTO_E_VACANCIA!AP307+MOV_REDISTRIBUIÇÃO!AT345</f>
      </c>
      <c r="AZ143" s="1999">
        <f>AU143+AX143-AY143</f>
      </c>
      <c r="BA143" s="2000">
        <f>AW143-AZ143</f>
      </c>
      <c r="BB143" s="1997">
        <f>AW143</f>
      </c>
      <c r="BC143" s="1998">
        <f>MOV_PROVIMENTO_E_VACANCIA!AR307+MOV_REDISTRIBUIÇÃO!AV345</f>
      </c>
      <c r="BD143" s="1998">
        <f>MOV_PROVIMENTO_E_VACANCIA!AT307+MOV_REDISTRIBUIÇÃO!AX345</f>
      </c>
      <c r="BE143" s="1999">
        <f>AZ143+BC143-BD143</f>
      </c>
      <c r="BF143" s="2000">
        <f>BB143-BE143</f>
      </c>
      <c r="BG143" s="1997">
        <f>BB143</f>
      </c>
      <c r="BH143" s="1998">
        <f>MOV_PROVIMENTO_E_VACANCIA!AV307+MOV_REDISTRIBUIÇÃO!AZ345</f>
      </c>
      <c r="BI143" s="1998">
        <f>MOV_PROVIMENTO_E_VACANCIA!AX307+MOV_REDISTRIBUIÇÃO!BB345</f>
      </c>
      <c r="BJ143" s="1999">
        <f>BE143+BH143-BI143</f>
      </c>
      <c r="BK143" s="2000">
        <f>BG143-BJ143</f>
      </c>
      <c r="BL143" s="2001">
        <f>BG143</f>
      </c>
      <c r="BM143" s="2002">
        <f>BJ143</f>
      </c>
      <c r="BN143" s="2002">
        <f>BK143</f>
      </c>
      <c r="BO143" s="2174" t="n">
        <v>0.0</v>
      </c>
      <c r="BP143" s="2115">
        <f>BM143+BN143</f>
      </c>
      <c r="BQ143" s="2005"/>
    </row>
    <row r="144" customHeight="true" ht="19.5">
      <c r="A144" s="2062" t="s">
        <v>127</v>
      </c>
      <c r="B144" s="2175" t="n">
        <v>0.0</v>
      </c>
      <c r="C144" s="2063" t="n">
        <v>0.0</v>
      </c>
      <c r="D144" s="2064">
        <f>B144</f>
      </c>
      <c r="E144" s="2176">
        <f>MOV_PROVIMENTO_E_VACANCIA!D321+MOV_REDISTRIBUIÇÃO!H361</f>
      </c>
      <c r="F144" s="2176">
        <f>MOV_PROVIMENTO_E_VACANCIA!F321+MOV_REDISTRIBUIÇÃO!J361</f>
      </c>
      <c r="G144" s="2065">
        <f>C144+E144-F144</f>
      </c>
      <c r="H144" s="2066">
        <f>D144-G144</f>
      </c>
      <c r="I144" s="2064">
        <f>D144</f>
      </c>
      <c r="J144" s="2176">
        <f>MOV_PROVIMENTO_E_VACANCIA!H321+MOV_REDISTRIBUIÇÃO!L361</f>
      </c>
      <c r="K144" s="2176">
        <f>MOV_PROVIMENTO_E_VACANCIA!J321+MOV_REDISTRIBUIÇÃO!N361</f>
      </c>
      <c r="L144" s="2065">
        <f>G144+J144-K144</f>
      </c>
      <c r="M144" s="2066">
        <f>I144-L144</f>
      </c>
      <c r="N144" s="2064">
        <f>I144</f>
      </c>
      <c r="O144" s="2176">
        <f>MOV_PROVIMENTO_E_VACANCIA!L321+MOV_REDISTRIBUIÇÃO!P361</f>
      </c>
      <c r="P144" s="2176">
        <f>MOV_PROVIMENTO_E_VACANCIA!N321+MOV_REDISTRIBUIÇÃO!R361</f>
      </c>
      <c r="Q144" s="2065">
        <f>L144+O144-P144</f>
      </c>
      <c r="R144" s="2066">
        <f>N144-Q144</f>
      </c>
      <c r="S144" s="2064">
        <f>N144</f>
      </c>
      <c r="T144" s="2176">
        <f>MOV_PROVIMENTO_E_VACANCIA!P321+MOV_REDISTRIBUIÇÃO!T361</f>
      </c>
      <c r="U144" s="2176">
        <f>MOV_PROVIMENTO_E_VACANCIA!R321+MOV_REDISTRIBUIÇÃO!V361</f>
      </c>
      <c r="V144" s="2065">
        <f>Q144+T144-U144</f>
      </c>
      <c r="W144" s="2066">
        <f>S144-V144</f>
      </c>
      <c r="X144" s="2064">
        <f>S144</f>
      </c>
      <c r="Y144" s="2176">
        <f>MOV_PROVIMENTO_E_VACANCIA!T321+MOV_REDISTRIBUIÇÃO!X361</f>
      </c>
      <c r="Z144" s="2176">
        <f>MOV_PROVIMENTO_E_VACANCIA!V321+MOV_REDISTRIBUIÇÃO!Z361</f>
      </c>
      <c r="AA144" s="2065">
        <f>V144+Y144-Z144</f>
      </c>
      <c r="AB144" s="2066">
        <f>X144-AA144</f>
      </c>
      <c r="AC144" s="2064">
        <f>X144</f>
      </c>
      <c r="AD144" s="2176">
        <f>MOV_PROVIMENTO_E_VACANCIA!X321+MOV_REDISTRIBUIÇÃO!AB361</f>
      </c>
      <c r="AE144" s="2176">
        <f>MOV_PROVIMENTO_E_VACANCIA!Z321+MOV_REDISTRIBUIÇÃO!AD361</f>
      </c>
      <c r="AF144" s="2065">
        <f>AA144+AD144-AE144</f>
      </c>
      <c r="AG144" s="2066">
        <f>AC144-AF144</f>
      </c>
      <c r="AH144" s="2064">
        <f>AC144</f>
      </c>
      <c r="AI144" s="2176">
        <f>MOV_PROVIMENTO_E_VACANCIA!AB321+MOV_REDISTRIBUIÇÃO!AF361</f>
      </c>
      <c r="AJ144" s="2176">
        <f>MOV_PROVIMENTO_E_VACANCIA!AD321+MOV_REDISTRIBUIÇÃO!AH361</f>
      </c>
      <c r="AK144" s="2065">
        <f>AF144+AI144-AJ144</f>
      </c>
      <c r="AL144" s="2066">
        <f>AH144-AK144</f>
      </c>
      <c r="AM144" s="2064">
        <f>AH144</f>
      </c>
      <c r="AN144" s="2176">
        <f>MOV_PROVIMENTO_E_VACANCIA!AF321+MOV_REDISTRIBUIÇÃO!AJ361</f>
      </c>
      <c r="AO144" s="2176">
        <f>MOV_PROVIMENTO_E_VACANCIA!AH321+MOV_REDISTRIBUIÇÃO!AL361</f>
      </c>
      <c r="AP144" s="2065">
        <f>AK144+AN144-AO144</f>
      </c>
      <c r="AQ144" s="2066">
        <f>AM144-AP144</f>
      </c>
      <c r="AR144" s="2064">
        <f>AM144</f>
      </c>
      <c r="AS144" s="2176">
        <f>MOV_PROVIMENTO_E_VACANCIA!AJ321+MOV_REDISTRIBUIÇÃO!AN361</f>
      </c>
      <c r="AT144" s="2176">
        <f>MOV_PROVIMENTO_E_VACANCIA!AL321+MOV_REDISTRIBUIÇÃO!AP361</f>
      </c>
      <c r="AU144" s="2065">
        <f>AP144+AS144-AT144</f>
      </c>
      <c r="AV144" s="2066">
        <f>AR144-AU144</f>
      </c>
      <c r="AW144" s="2064">
        <f>AR144</f>
      </c>
      <c r="AX144" s="2176">
        <f>MOV_PROVIMENTO_E_VACANCIA!AN321+MOV_REDISTRIBUIÇÃO!AR361</f>
      </c>
      <c r="AY144" s="2176">
        <f>MOV_PROVIMENTO_E_VACANCIA!AP321+MOV_REDISTRIBUIÇÃO!AT361</f>
      </c>
      <c r="AZ144" s="2065">
        <f>AU144+AX144-AY144</f>
      </c>
      <c r="BA144" s="2066">
        <f>AW144-AZ144</f>
      </c>
      <c r="BB144" s="2064">
        <f>AW144</f>
      </c>
      <c r="BC144" s="2176">
        <f>MOV_PROVIMENTO_E_VACANCIA!AR321+MOV_REDISTRIBUIÇÃO!AV361</f>
      </c>
      <c r="BD144" s="2176">
        <f>MOV_PROVIMENTO_E_VACANCIA!AT321+MOV_REDISTRIBUIÇÃO!AX361</f>
      </c>
      <c r="BE144" s="2065">
        <f>AZ144+BC144-BD144</f>
      </c>
      <c r="BF144" s="2066">
        <f>BB144-BE144</f>
      </c>
      <c r="BG144" s="2064">
        <f>BB144</f>
      </c>
      <c r="BH144" s="2176">
        <f>MOV_PROVIMENTO_E_VACANCIA!AV321+MOV_REDISTRIBUIÇÃO!AZ361</f>
      </c>
      <c r="BI144" s="2176">
        <f>MOV_PROVIMENTO_E_VACANCIA!AX321+MOV_REDISTRIBUIÇÃO!BB361</f>
      </c>
      <c r="BJ144" s="2065">
        <f>BE144+BH144-BI144</f>
      </c>
      <c r="BK144" s="2066">
        <f>BG144-BJ144</f>
      </c>
      <c r="BL144" s="2012">
        <f>BG144</f>
      </c>
      <c r="BM144" s="2069">
        <f>BJ144</f>
      </c>
      <c r="BN144" s="2069">
        <f>BK144</f>
      </c>
      <c r="BO144" s="2177" t="n">
        <v>0.0</v>
      </c>
      <c r="BP144" s="2149">
        <f>BM144+BN144</f>
      </c>
      <c r="BQ144" s="2005"/>
    </row>
    <row r="145" hidden="true">
      <c r="A145" s="2006" t="s">
        <v>147</v>
      </c>
      <c r="B145" s="2178" t="n">
        <v>0.0</v>
      </c>
      <c r="C145" s="2007" t="n">
        <v>0.0</v>
      </c>
      <c r="D145" s="2008">
        <f>B145</f>
      </c>
      <c r="E145" s="2154" t="n">
        <v>0.0</v>
      </c>
      <c r="F145" s="2154" t="n">
        <v>0.0</v>
      </c>
      <c r="G145" s="2010">
        <f>C145+E145-F145</f>
      </c>
      <c r="H145" s="2011">
        <f>D145-G145</f>
      </c>
      <c r="I145" s="2008">
        <f>D145</f>
      </c>
      <c r="J145" s="2154" t="n">
        <v>0.0</v>
      </c>
      <c r="K145" s="2154" t="n">
        <v>0.0</v>
      </c>
      <c r="L145" s="2010">
        <f>G145+J145-K145</f>
      </c>
      <c r="M145" s="2011">
        <f>I145-L145</f>
      </c>
      <c r="N145" s="2008">
        <f>I145</f>
      </c>
      <c r="O145" s="2154" t="n">
        <v>0.0</v>
      </c>
      <c r="P145" s="2154" t="n">
        <v>0.0</v>
      </c>
      <c r="Q145" s="2010">
        <f>L145+O145-P145</f>
      </c>
      <c r="R145" s="2011">
        <f>N145-Q145</f>
      </c>
      <c r="S145" s="2008">
        <f>N145</f>
      </c>
      <c r="T145" s="2154" t="n">
        <v>0.0</v>
      </c>
      <c r="U145" s="2154" t="n">
        <v>0.0</v>
      </c>
      <c r="V145" s="2010">
        <f>Q145+T145-U145</f>
      </c>
      <c r="W145" s="2011">
        <f>S145-V145</f>
      </c>
      <c r="X145" s="2008">
        <f>S145</f>
      </c>
      <c r="Y145" s="2154" t="n">
        <v>0.0</v>
      </c>
      <c r="Z145" s="2154" t="n">
        <v>0.0</v>
      </c>
      <c r="AA145" s="2010">
        <f>V145+Y145-Z145</f>
      </c>
      <c r="AB145" s="2011">
        <f>X145-AA145</f>
      </c>
      <c r="AC145" s="2008">
        <f>X145</f>
      </c>
      <c r="AD145" s="2154" t="n">
        <v>0.0</v>
      </c>
      <c r="AE145" s="2154" t="n">
        <v>0.0</v>
      </c>
      <c r="AF145" s="2010">
        <f>AA145+AD145-AE145</f>
      </c>
      <c r="AG145" s="2011">
        <f>AC145-AF145</f>
      </c>
      <c r="AH145" s="2008">
        <f>AC145</f>
      </c>
      <c r="AI145" s="2154" t="n">
        <v>0.0</v>
      </c>
      <c r="AJ145" s="2154" t="n">
        <v>0.0</v>
      </c>
      <c r="AK145" s="2010">
        <f>AF145+AI145-AJ145</f>
      </c>
      <c r="AL145" s="2011">
        <f>AH145-AK145</f>
      </c>
      <c r="AM145" s="2008">
        <f>AH145</f>
      </c>
      <c r="AN145" s="2154" t="n">
        <v>0.0</v>
      </c>
      <c r="AO145" s="2154" t="n">
        <v>0.0</v>
      </c>
      <c r="AP145" s="2010">
        <f>AK145+AN145-AO145</f>
      </c>
      <c r="AQ145" s="2011">
        <f>AM145-AP145</f>
      </c>
      <c r="AR145" s="2008">
        <f>AM145</f>
      </c>
      <c r="AS145" s="2154" t="n">
        <v>0.0</v>
      </c>
      <c r="AT145" s="2154" t="n">
        <v>0.0</v>
      </c>
      <c r="AU145" s="2010">
        <f>AP145+AS145-AT145</f>
      </c>
      <c r="AV145" s="2011">
        <f>AR145-AU145</f>
      </c>
      <c r="AW145" s="2008">
        <f>AR145</f>
      </c>
      <c r="AX145" s="2154" t="n">
        <v>0.0</v>
      </c>
      <c r="AY145" s="2154" t="n">
        <v>0.0</v>
      </c>
      <c r="AZ145" s="2010">
        <f>AU145+AX145-AY145</f>
      </c>
      <c r="BA145" s="2011">
        <f>AW145-AZ145</f>
      </c>
      <c r="BB145" s="2008">
        <f>AW145</f>
      </c>
      <c r="BC145" s="2154" t="n">
        <v>0.0</v>
      </c>
      <c r="BD145" s="2154" t="n">
        <v>0.0</v>
      </c>
      <c r="BE145" s="2010">
        <f>AZ145+BC145-BD145</f>
      </c>
      <c r="BF145" s="2011">
        <f>BB145-BE145</f>
      </c>
      <c r="BG145" s="2008">
        <f>BB145</f>
      </c>
      <c r="BH145" s="2154" t="n">
        <v>0.0</v>
      </c>
      <c r="BI145" s="2154" t="n">
        <v>0.0</v>
      </c>
      <c r="BJ145" s="2010">
        <f>BE145+BH145-BI145</f>
      </c>
      <c r="BK145" s="2011">
        <f>BG145-BJ145</f>
      </c>
      <c r="BL145" s="2155">
        <f>BG145</f>
      </c>
      <c r="BM145" s="2155">
        <f>BJ145</f>
      </c>
      <c r="BN145" s="2155">
        <f>BK145</f>
      </c>
      <c r="BO145" s="2162" t="n">
        <v>0.0</v>
      </c>
      <c r="BP145" s="2149">
        <f>BM145+BN145</f>
      </c>
      <c r="BQ145" s="2005"/>
    </row>
    <row r="146" hidden="true">
      <c r="A146" s="2006" t="s">
        <v>148</v>
      </c>
      <c r="B146" s="2178" t="n">
        <v>0.0</v>
      </c>
      <c r="C146" s="2007" t="n">
        <v>0.0</v>
      </c>
      <c r="D146" s="2008">
        <f>B146</f>
      </c>
      <c r="E146" s="2154" t="n">
        <v>0.0</v>
      </c>
      <c r="F146" s="2154" t="n">
        <v>0.0</v>
      </c>
      <c r="G146" s="2010">
        <f>C146+E146-F146</f>
      </c>
      <c r="H146" s="2011">
        <f>D146-G146</f>
      </c>
      <c r="I146" s="2008">
        <f>D146</f>
      </c>
      <c r="J146" s="2154" t="n">
        <v>0.0</v>
      </c>
      <c r="K146" s="2154" t="n">
        <v>0.0</v>
      </c>
      <c r="L146" s="2010">
        <f>G146+J146-K146</f>
      </c>
      <c r="M146" s="2011">
        <f>I146-L146</f>
      </c>
      <c r="N146" s="2008">
        <f>I146</f>
      </c>
      <c r="O146" s="2154" t="n">
        <v>0.0</v>
      </c>
      <c r="P146" s="2154" t="n">
        <v>0.0</v>
      </c>
      <c r="Q146" s="2010">
        <f>L146+O146-P146</f>
      </c>
      <c r="R146" s="2011">
        <f>N146-Q146</f>
      </c>
      <c r="S146" s="2008">
        <f>N146</f>
      </c>
      <c r="T146" s="2154" t="n">
        <v>0.0</v>
      </c>
      <c r="U146" s="2154" t="n">
        <v>0.0</v>
      </c>
      <c r="V146" s="2010">
        <f>Q146+T146-U146</f>
      </c>
      <c r="W146" s="2011">
        <f>S146-V146</f>
      </c>
      <c r="X146" s="2008">
        <f>S146</f>
      </c>
      <c r="Y146" s="2154" t="n">
        <v>0.0</v>
      </c>
      <c r="Z146" s="2154" t="n">
        <v>0.0</v>
      </c>
      <c r="AA146" s="2010">
        <f>V146+Y146-Z146</f>
      </c>
      <c r="AB146" s="2011">
        <f>X146-AA146</f>
      </c>
      <c r="AC146" s="2008">
        <f>X146</f>
      </c>
      <c r="AD146" s="2154" t="n">
        <v>0.0</v>
      </c>
      <c r="AE146" s="2154" t="n">
        <v>0.0</v>
      </c>
      <c r="AF146" s="2010">
        <f>AA146+AD146-AE146</f>
      </c>
      <c r="AG146" s="2011">
        <f>AC146-AF146</f>
      </c>
      <c r="AH146" s="2008">
        <f>AC146</f>
      </c>
      <c r="AI146" s="2154" t="n">
        <v>0.0</v>
      </c>
      <c r="AJ146" s="2154" t="n">
        <v>0.0</v>
      </c>
      <c r="AK146" s="2010">
        <f>AF146+AI146-AJ146</f>
      </c>
      <c r="AL146" s="2011">
        <f>AH146-AK146</f>
      </c>
      <c r="AM146" s="2008">
        <f>AH146</f>
      </c>
      <c r="AN146" s="2154" t="n">
        <v>0.0</v>
      </c>
      <c r="AO146" s="2154" t="n">
        <v>0.0</v>
      </c>
      <c r="AP146" s="2010">
        <f>AK146+AN146-AO146</f>
      </c>
      <c r="AQ146" s="2011">
        <f>AM146-AP146</f>
      </c>
      <c r="AR146" s="2008">
        <f>AM146</f>
      </c>
      <c r="AS146" s="2154" t="n">
        <v>0.0</v>
      </c>
      <c r="AT146" s="2154" t="n">
        <v>0.0</v>
      </c>
      <c r="AU146" s="2010">
        <f>AP146+AS146-AT146</f>
      </c>
      <c r="AV146" s="2011">
        <f>AR146-AU146</f>
      </c>
      <c r="AW146" s="2008">
        <f>AR146</f>
      </c>
      <c r="AX146" s="2154" t="n">
        <v>0.0</v>
      </c>
      <c r="AY146" s="2154" t="n">
        <v>0.0</v>
      </c>
      <c r="AZ146" s="2010">
        <f>AU146+AX146-AY146</f>
      </c>
      <c r="BA146" s="2011">
        <f>AW146-AZ146</f>
      </c>
      <c r="BB146" s="2008">
        <f>AW146</f>
      </c>
      <c r="BC146" s="2154" t="n">
        <v>0.0</v>
      </c>
      <c r="BD146" s="2154" t="n">
        <v>0.0</v>
      </c>
      <c r="BE146" s="2010">
        <f>AZ146+BC146-BD146</f>
      </c>
      <c r="BF146" s="2011">
        <f>BB146-BE146</f>
      </c>
      <c r="BG146" s="2008">
        <f>BB146</f>
      </c>
      <c r="BH146" s="2154" t="n">
        <v>0.0</v>
      </c>
      <c r="BI146" s="2154" t="n">
        <v>0.0</v>
      </c>
      <c r="BJ146" s="2010">
        <f>BE146+BH146-BI146</f>
      </c>
      <c r="BK146" s="2011">
        <f>BG146-BJ146</f>
      </c>
      <c r="BL146" s="2155">
        <f>BG146</f>
      </c>
      <c r="BM146" s="2155">
        <f>BJ146</f>
      </c>
      <c r="BN146" s="2155">
        <f>BK146</f>
      </c>
      <c r="BO146" s="2162" t="n">
        <v>0.0</v>
      </c>
      <c r="BP146" s="2149">
        <f>BM146+BN146</f>
      </c>
      <c r="BQ146" s="2005"/>
    </row>
    <row r="147" hidden="true">
      <c r="A147" s="2006" t="s">
        <v>157</v>
      </c>
      <c r="B147" s="2178" t="n">
        <v>0.0</v>
      </c>
      <c r="C147" s="2007" t="n">
        <v>0.0</v>
      </c>
      <c r="D147" s="2008">
        <f>B147</f>
      </c>
      <c r="E147" s="2154" t="n">
        <v>0.0</v>
      </c>
      <c r="F147" s="2154" t="n">
        <v>0.0</v>
      </c>
      <c r="G147" s="2010">
        <f>C147+E147-F147</f>
      </c>
      <c r="H147" s="2011">
        <f>D147-G147</f>
      </c>
      <c r="I147" s="2008">
        <f>D147</f>
      </c>
      <c r="J147" s="2154" t="n">
        <v>0.0</v>
      </c>
      <c r="K147" s="2154" t="n">
        <v>0.0</v>
      </c>
      <c r="L147" s="2010">
        <f>G147+J147-K147</f>
      </c>
      <c r="M147" s="2011">
        <f>I147-L147</f>
      </c>
      <c r="N147" s="2008">
        <f>I147</f>
      </c>
      <c r="O147" s="2154" t="n">
        <v>0.0</v>
      </c>
      <c r="P147" s="2154" t="n">
        <v>0.0</v>
      </c>
      <c r="Q147" s="2010">
        <f>L147+O147-P147</f>
      </c>
      <c r="R147" s="2011">
        <f>N147-Q147</f>
      </c>
      <c r="S147" s="2008">
        <f>N147</f>
      </c>
      <c r="T147" s="2154" t="n">
        <v>0.0</v>
      </c>
      <c r="U147" s="2154" t="n">
        <v>0.0</v>
      </c>
      <c r="V147" s="2010">
        <f>Q147+T147-U147</f>
      </c>
      <c r="W147" s="2011">
        <f>S147-V147</f>
      </c>
      <c r="X147" s="2008">
        <f>S147</f>
      </c>
      <c r="Y147" s="2154" t="n">
        <v>0.0</v>
      </c>
      <c r="Z147" s="2154" t="n">
        <v>0.0</v>
      </c>
      <c r="AA147" s="2010">
        <f>V147+Y147-Z147</f>
      </c>
      <c r="AB147" s="2011">
        <f>X147-AA147</f>
      </c>
      <c r="AC147" s="2008">
        <f>X147</f>
      </c>
      <c r="AD147" s="2154" t="n">
        <v>0.0</v>
      </c>
      <c r="AE147" s="2154" t="n">
        <v>0.0</v>
      </c>
      <c r="AF147" s="2010">
        <f>AA147+AD147-AE147</f>
      </c>
      <c r="AG147" s="2011">
        <f>AC147-AF147</f>
      </c>
      <c r="AH147" s="2008">
        <f>AC147</f>
      </c>
      <c r="AI147" s="2154" t="n">
        <v>0.0</v>
      </c>
      <c r="AJ147" s="2154" t="n">
        <v>0.0</v>
      </c>
      <c r="AK147" s="2010">
        <f>AF147+AI147-AJ147</f>
      </c>
      <c r="AL147" s="2011">
        <f>AH147-AK147</f>
      </c>
      <c r="AM147" s="2008">
        <f>AH147</f>
      </c>
      <c r="AN147" s="2154" t="n">
        <v>0.0</v>
      </c>
      <c r="AO147" s="2154" t="n">
        <v>0.0</v>
      </c>
      <c r="AP147" s="2010">
        <f>AK147+AN147-AO147</f>
      </c>
      <c r="AQ147" s="2011">
        <f>AM147-AP147</f>
      </c>
      <c r="AR147" s="2008">
        <f>AM147</f>
      </c>
      <c r="AS147" s="2154" t="n">
        <v>0.0</v>
      </c>
      <c r="AT147" s="2154" t="n">
        <v>0.0</v>
      </c>
      <c r="AU147" s="2010">
        <f>AP147+AS147-AT147</f>
      </c>
      <c r="AV147" s="2011">
        <f>AR147-AU147</f>
      </c>
      <c r="AW147" s="2008">
        <f>AR147</f>
      </c>
      <c r="AX147" s="2154" t="n">
        <v>0.0</v>
      </c>
      <c r="AY147" s="2154" t="n">
        <v>0.0</v>
      </c>
      <c r="AZ147" s="2010">
        <f>AU147+AX147-AY147</f>
      </c>
      <c r="BA147" s="2011">
        <f>AW147-AZ147</f>
      </c>
      <c r="BB147" s="2008">
        <f>AW147</f>
      </c>
      <c r="BC147" s="2154" t="n">
        <v>0.0</v>
      </c>
      <c r="BD147" s="2154" t="n">
        <v>0.0</v>
      </c>
      <c r="BE147" s="2010">
        <f>AZ147+BC147-BD147</f>
      </c>
      <c r="BF147" s="2011">
        <f>BB147-BE147</f>
      </c>
      <c r="BG147" s="2008">
        <f>BB147</f>
      </c>
      <c r="BH147" s="2154" t="n">
        <v>0.0</v>
      </c>
      <c r="BI147" s="2154" t="n">
        <v>0.0</v>
      </c>
      <c r="BJ147" s="2010">
        <f>BE147+BH147-BI147</f>
      </c>
      <c r="BK147" s="2011">
        <f>BG147-BJ147</f>
      </c>
      <c r="BL147" s="2155">
        <f>BG147</f>
      </c>
      <c r="BM147" s="2155">
        <f>BJ147</f>
      </c>
      <c r="BN147" s="2155">
        <f>BK147</f>
      </c>
      <c r="BO147" s="2179" t="n">
        <v>0.0</v>
      </c>
      <c r="BP147" s="2081">
        <f>BM147+BN147</f>
      </c>
      <c r="BQ147" s="2005"/>
    </row>
    <row r="148" hidden="true">
      <c r="A148" s="2062" t="s">
        <v>158</v>
      </c>
      <c r="B148" s="2175" t="n">
        <v>0.0</v>
      </c>
      <c r="C148" s="2063" t="n">
        <v>0.0</v>
      </c>
      <c r="D148" s="2163">
        <f>B148</f>
      </c>
      <c r="E148" s="2164" t="n">
        <v>0.0</v>
      </c>
      <c r="F148" s="2164" t="n">
        <v>0.0</v>
      </c>
      <c r="G148" s="2165">
        <f>C148+E148-F148</f>
      </c>
      <c r="H148" s="2166">
        <f>D148-G148</f>
      </c>
      <c r="I148" s="2163">
        <f>D148</f>
      </c>
      <c r="J148" s="2164" t="n">
        <v>0.0</v>
      </c>
      <c r="K148" s="2164" t="n">
        <v>0.0</v>
      </c>
      <c r="L148" s="2165">
        <f>G148+J148-K148</f>
      </c>
      <c r="M148" s="2166">
        <f>I148-L148</f>
      </c>
      <c r="N148" s="2163">
        <f>I148</f>
      </c>
      <c r="O148" s="2164" t="n">
        <v>0.0</v>
      </c>
      <c r="P148" s="2164" t="n">
        <v>0.0</v>
      </c>
      <c r="Q148" s="2165">
        <f>L148+O148-P148</f>
      </c>
      <c r="R148" s="2166">
        <f>N148-Q148</f>
      </c>
      <c r="S148" s="2163">
        <f>N148</f>
      </c>
      <c r="T148" s="2164" t="n">
        <v>0.0</v>
      </c>
      <c r="U148" s="2164" t="n">
        <v>0.0</v>
      </c>
      <c r="V148" s="2165">
        <f>Q148+T148-U148</f>
      </c>
      <c r="W148" s="2166">
        <f>S148-V148</f>
      </c>
      <c r="X148" s="2163">
        <f>S148</f>
      </c>
      <c r="Y148" s="2164" t="n">
        <v>0.0</v>
      </c>
      <c r="Z148" s="2164" t="n">
        <v>0.0</v>
      </c>
      <c r="AA148" s="2165">
        <f>V148+Y148-Z148</f>
      </c>
      <c r="AB148" s="2166">
        <f>X148-AA148</f>
      </c>
      <c r="AC148" s="2163">
        <f>X148</f>
      </c>
      <c r="AD148" s="2164" t="n">
        <v>0.0</v>
      </c>
      <c r="AE148" s="2164" t="n">
        <v>0.0</v>
      </c>
      <c r="AF148" s="2165">
        <f>AA148+AD148-AE148</f>
      </c>
      <c r="AG148" s="2166">
        <f>AC148-AF148</f>
      </c>
      <c r="AH148" s="2163">
        <f>AC148</f>
      </c>
      <c r="AI148" s="2164" t="n">
        <v>0.0</v>
      </c>
      <c r="AJ148" s="2164" t="n">
        <v>0.0</v>
      </c>
      <c r="AK148" s="2165">
        <f>AF148+AI148-AJ148</f>
      </c>
      <c r="AL148" s="2166">
        <f>AH148-AK148</f>
      </c>
      <c r="AM148" s="2163">
        <f>AH148</f>
      </c>
      <c r="AN148" s="2164" t="n">
        <v>0.0</v>
      </c>
      <c r="AO148" s="2164" t="n">
        <v>0.0</v>
      </c>
      <c r="AP148" s="2165">
        <f>AK148+AN148-AO148</f>
      </c>
      <c r="AQ148" s="2166">
        <f>AM148-AP148</f>
      </c>
      <c r="AR148" s="2163">
        <f>AM148</f>
      </c>
      <c r="AS148" s="2164" t="n">
        <v>0.0</v>
      </c>
      <c r="AT148" s="2164" t="n">
        <v>0.0</v>
      </c>
      <c r="AU148" s="2165">
        <f>AP148+AS148-AT148</f>
      </c>
      <c r="AV148" s="2166">
        <f>AR148-AU148</f>
      </c>
      <c r="AW148" s="2163">
        <f>AR148</f>
      </c>
      <c r="AX148" s="2164" t="n">
        <v>0.0</v>
      </c>
      <c r="AY148" s="2164" t="n">
        <v>0.0</v>
      </c>
      <c r="AZ148" s="2165">
        <f>AU148+AX148-AY148</f>
      </c>
      <c r="BA148" s="2166">
        <f>AW148-AZ148</f>
      </c>
      <c r="BB148" s="2163">
        <f>AW148</f>
      </c>
      <c r="BC148" s="2164" t="n">
        <v>0.0</v>
      </c>
      <c r="BD148" s="2164" t="n">
        <v>0.0</v>
      </c>
      <c r="BE148" s="2165">
        <f>AZ148+BC148-BD148</f>
      </c>
      <c r="BF148" s="2166">
        <f>BB148-BE148</f>
      </c>
      <c r="BG148" s="2163">
        <f>BB148</f>
      </c>
      <c r="BH148" s="2164" t="n">
        <v>0.0</v>
      </c>
      <c r="BI148" s="2164" t="n">
        <v>0.0</v>
      </c>
      <c r="BJ148" s="2165">
        <f>BE148+BH148-BI148</f>
      </c>
      <c r="BK148" s="2166">
        <f>BG148-BJ148</f>
      </c>
      <c r="BL148" s="2157">
        <f>BG148</f>
      </c>
      <c r="BM148" s="2157">
        <f>BJ148</f>
      </c>
      <c r="BN148" s="2157">
        <f>BK148</f>
      </c>
      <c r="BO148" s="2180" t="n">
        <v>0.0</v>
      </c>
      <c r="BP148" s="2149">
        <f>BM148+BN148</f>
      </c>
      <c r="BQ148" s="2005"/>
    </row>
    <row r="149" customHeight="true" ht="19.5">
      <c r="A149" s="2071" t="s">
        <v>139</v>
      </c>
      <c r="B149" s="2072">
        <f>SUM(B143:B148)</f>
      </c>
      <c r="C149" s="2072">
        <f>SUM(C143:C148)</f>
      </c>
      <c r="D149" s="2072">
        <f>SUM(D143:D148)</f>
      </c>
      <c r="E149" s="2072">
        <f>SUM(E143:E148)</f>
      </c>
      <c r="F149" s="2072">
        <f>SUM(F143:F148)</f>
      </c>
      <c r="G149" s="2072">
        <f>SUM(G143:G148)</f>
      </c>
      <c r="H149" s="2072">
        <f>SUM(H143:H148)</f>
      </c>
      <c r="I149" s="2072">
        <f>SUM(I143:I148)</f>
      </c>
      <c r="J149" s="2072">
        <f>SUM(J143:J148)</f>
      </c>
      <c r="K149" s="2072">
        <f>SUM(K143:K148)</f>
      </c>
      <c r="L149" s="2072">
        <f>SUM(L143:L148)</f>
      </c>
      <c r="M149" s="2072">
        <f>SUM(M143:M148)</f>
      </c>
      <c r="N149" s="2072">
        <f>SUM(N143:N148)</f>
      </c>
      <c r="O149" s="2072">
        <f>SUM(O143:O148)</f>
      </c>
      <c r="P149" s="2072">
        <f>SUM(P143:P148)</f>
      </c>
      <c r="Q149" s="2072">
        <f>SUM(Q143:Q148)</f>
      </c>
      <c r="R149" s="2072">
        <f>SUM(R143:R148)</f>
      </c>
      <c r="S149" s="2072">
        <f>SUM(S143:S148)</f>
      </c>
      <c r="T149" s="2072">
        <f>SUM(T143:T148)</f>
      </c>
      <c r="U149" s="2072">
        <f>SUM(U143:U148)</f>
      </c>
      <c r="V149" s="2072">
        <f>SUM(V143:V148)</f>
      </c>
      <c r="W149" s="2072">
        <f>SUM(W143:W148)</f>
      </c>
      <c r="X149" s="2072">
        <f>SUM(X143:X148)</f>
      </c>
      <c r="Y149" s="2072">
        <f>SUM(Y143:Y148)</f>
      </c>
      <c r="Z149" s="2072">
        <f>SUM(Z143:Z148)</f>
      </c>
      <c r="AA149" s="2072">
        <f>SUM(AA143:AA148)</f>
      </c>
      <c r="AB149" s="2072">
        <f>SUM(AB143:AB148)</f>
      </c>
      <c r="AC149" s="2072">
        <f>SUM(AC143:AC148)</f>
      </c>
      <c r="AD149" s="2072">
        <f>SUM(AD143:AD148)</f>
      </c>
      <c r="AE149" s="2072">
        <f>SUM(AE143:AE148)</f>
      </c>
      <c r="AF149" s="2072">
        <f>SUM(AF143:AF148)</f>
      </c>
      <c r="AG149" s="2072">
        <f>SUM(AG143:AG148)</f>
      </c>
      <c r="AH149" s="2072">
        <f>SUM(AH143:AH148)</f>
      </c>
      <c r="AI149" s="2072">
        <f>SUM(AI143:AI148)</f>
      </c>
      <c r="AJ149" s="2072">
        <f>SUM(AJ143:AJ148)</f>
      </c>
      <c r="AK149" s="2072">
        <f>SUM(AK143:AK148)</f>
      </c>
      <c r="AL149" s="2072">
        <f>SUM(AL143:AL148)</f>
      </c>
      <c r="AM149" s="2072">
        <f>SUM(AM143:AM148)</f>
      </c>
      <c r="AN149" s="2072">
        <f>SUM(AN143:AN148)</f>
      </c>
      <c r="AO149" s="2072">
        <f>SUM(AO143:AO148)</f>
      </c>
      <c r="AP149" s="2072">
        <f>SUM(AP143:AP148)</f>
      </c>
      <c r="AQ149" s="2072">
        <f>SUM(AQ143:AQ148)</f>
      </c>
      <c r="AR149" s="2072">
        <f>SUM(AR143:AR148)</f>
      </c>
      <c r="AS149" s="2072">
        <f>SUM(AS143:AS148)</f>
      </c>
      <c r="AT149" s="2072">
        <f>SUM(AT143:AT148)</f>
      </c>
      <c r="AU149" s="2072">
        <f>SUM(AU143:AU148)</f>
      </c>
      <c r="AV149" s="2072">
        <f>SUM(AV143:AV148)</f>
      </c>
      <c r="AW149" s="2072">
        <f>SUM(AW143:AW148)</f>
      </c>
      <c r="AX149" s="2072">
        <f>SUM(AX143:AX148)</f>
      </c>
      <c r="AY149" s="2072">
        <f>SUM(AY143:AY148)</f>
      </c>
      <c r="AZ149" s="2072">
        <f>SUM(AZ143:AZ148)</f>
      </c>
      <c r="BA149" s="2072">
        <f>SUM(BA143:BA148)</f>
      </c>
      <c r="BB149" s="2072">
        <f>SUM(BB143:BB148)</f>
      </c>
      <c r="BC149" s="2072">
        <f>SUM(BC143:BC148)</f>
      </c>
      <c r="BD149" s="2072">
        <f>SUM(BD143:BD148)</f>
      </c>
      <c r="BE149" s="2072">
        <f>SUM(BE143:BE148)</f>
      </c>
      <c r="BF149" s="2072">
        <f>SUM(BF143:BF148)</f>
      </c>
      <c r="BG149" s="2072">
        <f>SUM(BG143:BG148)</f>
      </c>
      <c r="BH149" s="2072">
        <f>SUM(BH143:BH148)</f>
      </c>
      <c r="BI149" s="2072">
        <f>SUM(BI143:BI148)</f>
      </c>
      <c r="BJ149" s="2072">
        <f>SUM(BJ143:BJ148)</f>
      </c>
      <c r="BK149" s="2072">
        <f>SUM(BK143:BK148)</f>
      </c>
      <c r="BL149" s="2072">
        <f>SUM(BL143:BL148)</f>
      </c>
      <c r="BM149" s="2072">
        <f>SUM(BM143:BM148)</f>
      </c>
      <c r="BN149" s="2072">
        <f>SUM(BN143:BN148)</f>
      </c>
      <c r="BO149" s="2072">
        <f>SUM(BO143:BO148)</f>
      </c>
      <c r="BP149" s="2073">
        <f>SUM(BP143:BP148)</f>
      </c>
      <c r="BQ149" s="2005"/>
    </row>
    <row r="150" hidden="true">
      <c r="A150" s="2074" t="s">
        <v>159</v>
      </c>
      <c r="B150" s="2075"/>
      <c r="C150" s="2075"/>
      <c r="D150" s="2075"/>
      <c r="E150" s="2075"/>
      <c r="F150" s="2075"/>
      <c r="G150" s="2075"/>
      <c r="H150" s="2075"/>
      <c r="I150" s="2075"/>
      <c r="J150" s="2075"/>
      <c r="K150" s="2075"/>
      <c r="L150" s="2075"/>
      <c r="M150" s="2075"/>
      <c r="N150" s="2075"/>
      <c r="O150" s="2075"/>
      <c r="P150" s="2075"/>
      <c r="Q150" s="2075"/>
      <c r="R150" s="2075"/>
      <c r="S150" s="2075"/>
      <c r="T150" s="2075"/>
      <c r="U150" s="2075"/>
      <c r="V150" s="2075"/>
      <c r="W150" s="2075"/>
      <c r="X150" s="2075"/>
      <c r="Y150" s="2075"/>
      <c r="Z150" s="2075"/>
      <c r="AA150" s="2075"/>
      <c r="AB150" s="2075"/>
      <c r="AC150" s="2075"/>
      <c r="AD150" s="2075"/>
      <c r="AE150" s="2075"/>
      <c r="AF150" s="2075"/>
      <c r="AG150" s="2075"/>
      <c r="AH150" s="2075"/>
      <c r="AI150" s="2075"/>
      <c r="AJ150" s="2075"/>
      <c r="AK150" s="2075"/>
      <c r="AL150" s="2075"/>
      <c r="AM150" s="2075"/>
      <c r="AN150" s="2075"/>
      <c r="AO150" s="2075"/>
      <c r="AP150" s="2075"/>
      <c r="AQ150" s="2075"/>
      <c r="AR150" s="2075"/>
      <c r="AS150" s="2075"/>
      <c r="AT150" s="2075"/>
      <c r="AU150" s="2075"/>
      <c r="AV150" s="2075"/>
      <c r="AW150" s="2075"/>
      <c r="AX150" s="2075"/>
      <c r="AY150" s="2075"/>
      <c r="AZ150" s="2075"/>
      <c r="BA150" s="2075"/>
      <c r="BB150" s="2075"/>
      <c r="BC150" s="2075"/>
      <c r="BD150" s="2075"/>
      <c r="BE150" s="2075"/>
      <c r="BF150" s="2075"/>
      <c r="BG150" s="2075"/>
      <c r="BH150" s="2075"/>
      <c r="BI150" s="2075"/>
      <c r="BJ150" s="2075"/>
      <c r="BK150" s="2075"/>
      <c r="BL150" s="2076"/>
      <c r="BM150" s="2076"/>
      <c r="BN150" s="2076"/>
      <c r="BO150" s="2077"/>
      <c r="BP150" s="2078"/>
      <c r="BQ150" s="2005"/>
    </row>
    <row r="151" hidden="true">
      <c r="A151" s="2079" t="s">
        <v>147</v>
      </c>
      <c r="B151" s="2173" t="n">
        <v>0.0</v>
      </c>
      <c r="C151" s="1996" t="n">
        <v>0.0</v>
      </c>
      <c r="D151" s="1996">
        <f>B151</f>
      </c>
      <c r="E151" s="2181" t="n">
        <v>0.0</v>
      </c>
      <c r="F151" s="2181" t="n">
        <v>0.0</v>
      </c>
      <c r="G151" s="2182">
        <f>C151+E151-F151</f>
      </c>
      <c r="H151" s="2182">
        <f>D151-G151</f>
      </c>
      <c r="I151" s="1996">
        <f>D151</f>
      </c>
      <c r="J151" s="2181" t="n">
        <v>0.0</v>
      </c>
      <c r="K151" s="2181" t="n">
        <v>0.0</v>
      </c>
      <c r="L151" s="2182">
        <f>G151+J151-K151</f>
      </c>
      <c r="M151" s="2182">
        <f>I151-L151</f>
      </c>
      <c r="N151" s="1996">
        <f>I151</f>
      </c>
      <c r="O151" s="2181" t="n">
        <v>0.0</v>
      </c>
      <c r="P151" s="2181" t="n">
        <v>0.0</v>
      </c>
      <c r="Q151" s="2182">
        <f>L151+O151-P151</f>
      </c>
      <c r="R151" s="2182">
        <f>N151-Q151</f>
      </c>
      <c r="S151" s="1996">
        <f>N151</f>
      </c>
      <c r="T151" s="2181" t="n">
        <v>0.0</v>
      </c>
      <c r="U151" s="2181" t="n">
        <v>0.0</v>
      </c>
      <c r="V151" s="2182">
        <f>Q151+T151-U151</f>
      </c>
      <c r="W151" s="2182">
        <f>S151-V151</f>
      </c>
      <c r="X151" s="1996">
        <f>S151</f>
      </c>
      <c r="Y151" s="2181" t="n">
        <v>0.0</v>
      </c>
      <c r="Z151" s="2181" t="n">
        <v>0.0</v>
      </c>
      <c r="AA151" s="2182">
        <f>V151+Y151-Z151</f>
      </c>
      <c r="AB151" s="2182">
        <f>X151-AA151</f>
      </c>
      <c r="AC151" s="1996">
        <f>X151</f>
      </c>
      <c r="AD151" s="2181" t="n">
        <v>0.0</v>
      </c>
      <c r="AE151" s="2181" t="n">
        <v>0.0</v>
      </c>
      <c r="AF151" s="2182">
        <f>AA151+AD151-AE151</f>
      </c>
      <c r="AG151" s="2182">
        <f>AC151-AF151</f>
      </c>
      <c r="AH151" s="1996">
        <f>AC151</f>
      </c>
      <c r="AI151" s="2181" t="n">
        <v>0.0</v>
      </c>
      <c r="AJ151" s="2181" t="n">
        <v>0.0</v>
      </c>
      <c r="AK151" s="2182">
        <f>AF151+AI151-AJ151</f>
      </c>
      <c r="AL151" s="2182">
        <f>AH151-AK151</f>
      </c>
      <c r="AM151" s="1996">
        <f>AH151</f>
      </c>
      <c r="AN151" s="2181" t="n">
        <v>0.0</v>
      </c>
      <c r="AO151" s="2181" t="n">
        <v>0.0</v>
      </c>
      <c r="AP151" s="2182">
        <f>AK151+AN151-AO151</f>
      </c>
      <c r="AQ151" s="2182">
        <f>AM151-AP151</f>
      </c>
      <c r="AR151" s="1996">
        <f>AM151</f>
      </c>
      <c r="AS151" s="2181" t="n">
        <v>0.0</v>
      </c>
      <c r="AT151" s="2181" t="n">
        <v>0.0</v>
      </c>
      <c r="AU151" s="2182">
        <f>AP151+AS151-AT151</f>
      </c>
      <c r="AV151" s="2182">
        <f>AR151-AU151</f>
      </c>
      <c r="AW151" s="1996">
        <f>AR151</f>
      </c>
      <c r="AX151" s="2181" t="n">
        <v>0.0</v>
      </c>
      <c r="AY151" s="2181" t="n">
        <v>0.0</v>
      </c>
      <c r="AZ151" s="2182">
        <f>AU151+AX151-AY151</f>
      </c>
      <c r="BA151" s="2182">
        <f>AW151-AZ151</f>
      </c>
      <c r="BB151" s="1996">
        <f>AW151</f>
      </c>
      <c r="BC151" s="2181" t="n">
        <v>0.0</v>
      </c>
      <c r="BD151" s="2181" t="n">
        <v>0.0</v>
      </c>
      <c r="BE151" s="2182">
        <f>AZ151+BC151-BD151</f>
      </c>
      <c r="BF151" s="2182">
        <f>BB151-BE151</f>
      </c>
      <c r="BG151" s="1996">
        <f>BB151</f>
      </c>
      <c r="BH151" s="2181" t="n">
        <v>0.0</v>
      </c>
      <c r="BI151" s="2181" t="n">
        <v>0.0</v>
      </c>
      <c r="BJ151" s="2182">
        <f>BE151+BH151-BI151</f>
      </c>
      <c r="BK151" s="2182">
        <f>BG151-BJ151</f>
      </c>
      <c r="BL151" s="2150">
        <f>BG151</f>
      </c>
      <c r="BM151" s="2150">
        <f>BJ151</f>
      </c>
      <c r="BN151" s="2150">
        <f>BK151</f>
      </c>
      <c r="BO151" s="2161" t="n">
        <v>0.0</v>
      </c>
      <c r="BP151" s="2149">
        <f>BM151+BN151</f>
      </c>
      <c r="BQ151" s="2005"/>
    </row>
    <row r="152" hidden="true">
      <c r="A152" s="2006" t="s">
        <v>148</v>
      </c>
      <c r="B152" s="2178" t="n">
        <v>0.0</v>
      </c>
      <c r="C152" s="2007" t="n">
        <v>0.0</v>
      </c>
      <c r="D152" s="2007">
        <f>B152</f>
      </c>
      <c r="E152" s="2183" t="n">
        <v>0.0</v>
      </c>
      <c r="F152" s="2183" t="n">
        <v>0.0</v>
      </c>
      <c r="G152" s="2184">
        <f>C152+E152-F152</f>
      </c>
      <c r="H152" s="2184">
        <f>D152-G152</f>
      </c>
      <c r="I152" s="2007">
        <f>D152</f>
      </c>
      <c r="J152" s="2183" t="n">
        <v>0.0</v>
      </c>
      <c r="K152" s="2183" t="n">
        <v>0.0</v>
      </c>
      <c r="L152" s="2184">
        <f>G152+J152-K152</f>
      </c>
      <c r="M152" s="2184">
        <f>I152-L152</f>
      </c>
      <c r="N152" s="2007">
        <f>I152</f>
      </c>
      <c r="O152" s="2183" t="n">
        <v>0.0</v>
      </c>
      <c r="P152" s="2183" t="n">
        <v>0.0</v>
      </c>
      <c r="Q152" s="2184">
        <f>L152+O152-P152</f>
      </c>
      <c r="R152" s="2184">
        <f>N152-Q152</f>
      </c>
      <c r="S152" s="2007">
        <f>N152</f>
      </c>
      <c r="T152" s="2183" t="n">
        <v>0.0</v>
      </c>
      <c r="U152" s="2183" t="n">
        <v>0.0</v>
      </c>
      <c r="V152" s="2184">
        <f>Q152+T152-U152</f>
      </c>
      <c r="W152" s="2184">
        <f>S152-V152</f>
      </c>
      <c r="X152" s="2007">
        <f>S152</f>
      </c>
      <c r="Y152" s="2183" t="n">
        <v>0.0</v>
      </c>
      <c r="Z152" s="2183" t="n">
        <v>0.0</v>
      </c>
      <c r="AA152" s="2184">
        <f>V152+Y152-Z152</f>
      </c>
      <c r="AB152" s="2184">
        <f>X152-AA152</f>
      </c>
      <c r="AC152" s="2007">
        <f>X152</f>
      </c>
      <c r="AD152" s="2183" t="n">
        <v>0.0</v>
      </c>
      <c r="AE152" s="2183" t="n">
        <v>0.0</v>
      </c>
      <c r="AF152" s="2184">
        <f>AA152+AD152-AE152</f>
      </c>
      <c r="AG152" s="2184">
        <f>AC152-AF152</f>
      </c>
      <c r="AH152" s="2007">
        <f>AC152</f>
      </c>
      <c r="AI152" s="2183" t="n">
        <v>0.0</v>
      </c>
      <c r="AJ152" s="2183" t="n">
        <v>0.0</v>
      </c>
      <c r="AK152" s="2184">
        <f>AF152+AI152-AJ152</f>
      </c>
      <c r="AL152" s="2184">
        <f>AH152-AK152</f>
      </c>
      <c r="AM152" s="2007">
        <f>AH152</f>
      </c>
      <c r="AN152" s="2183" t="n">
        <v>0.0</v>
      </c>
      <c r="AO152" s="2183" t="n">
        <v>0.0</v>
      </c>
      <c r="AP152" s="2184">
        <f>AK152+AN152-AO152</f>
      </c>
      <c r="AQ152" s="2184">
        <f>AM152-AP152</f>
      </c>
      <c r="AR152" s="2007">
        <f>AM152</f>
      </c>
      <c r="AS152" s="2183" t="n">
        <v>0.0</v>
      </c>
      <c r="AT152" s="2183" t="n">
        <v>0.0</v>
      </c>
      <c r="AU152" s="2184">
        <f>AP152+AS152-AT152</f>
      </c>
      <c r="AV152" s="2184">
        <f>AR152-AU152</f>
      </c>
      <c r="AW152" s="2007">
        <f>AR152</f>
      </c>
      <c r="AX152" s="2183" t="n">
        <v>0.0</v>
      </c>
      <c r="AY152" s="2183" t="n">
        <v>0.0</v>
      </c>
      <c r="AZ152" s="2184">
        <f>AU152+AX152-AY152</f>
      </c>
      <c r="BA152" s="2184">
        <f>AW152-AZ152</f>
      </c>
      <c r="BB152" s="2007">
        <f>AW152</f>
      </c>
      <c r="BC152" s="2183" t="n">
        <v>0.0</v>
      </c>
      <c r="BD152" s="2183" t="n">
        <v>0.0</v>
      </c>
      <c r="BE152" s="2184">
        <f>AZ152+BC152-BD152</f>
      </c>
      <c r="BF152" s="2184">
        <f>BB152-BE152</f>
      </c>
      <c r="BG152" s="2007">
        <f>BB152</f>
      </c>
      <c r="BH152" s="2183" t="n">
        <v>0.0</v>
      </c>
      <c r="BI152" s="2183" t="n">
        <v>0.0</v>
      </c>
      <c r="BJ152" s="2184">
        <f>BE152+BH152-BI152</f>
      </c>
      <c r="BK152" s="2184">
        <f>BG152-BJ152</f>
      </c>
      <c r="BL152" s="2155">
        <f>BG152</f>
      </c>
      <c r="BM152" s="2155">
        <f>BJ152</f>
      </c>
      <c r="BN152" s="2155">
        <f>BK152</f>
      </c>
      <c r="BO152" s="2162" t="n">
        <v>0.0</v>
      </c>
      <c r="BP152" s="2149">
        <f>BM152+BN152</f>
      </c>
      <c r="BQ152" s="2005"/>
    </row>
    <row r="153" hidden="true">
      <c r="A153" s="2062" t="s">
        <v>155</v>
      </c>
      <c r="B153" s="2175" t="n">
        <v>0.0</v>
      </c>
      <c r="C153" s="2063" t="n">
        <v>0.0</v>
      </c>
      <c r="D153" s="2063">
        <f>B153</f>
      </c>
      <c r="E153" s="2185" t="n">
        <v>0.0</v>
      </c>
      <c r="F153" s="2185" t="n">
        <v>0.0</v>
      </c>
      <c r="G153" s="2186">
        <f>C153+E153-F153</f>
      </c>
      <c r="H153" s="2186">
        <f>D153-G153</f>
      </c>
      <c r="I153" s="2063">
        <f>D153</f>
      </c>
      <c r="J153" s="2185" t="n">
        <v>0.0</v>
      </c>
      <c r="K153" s="2185" t="n">
        <v>0.0</v>
      </c>
      <c r="L153" s="2186">
        <f>G153+J153-K153</f>
      </c>
      <c r="M153" s="2186">
        <f>I153-L153</f>
      </c>
      <c r="N153" s="2063">
        <f>I153</f>
      </c>
      <c r="O153" s="2185" t="n">
        <v>0.0</v>
      </c>
      <c r="P153" s="2185" t="n">
        <v>0.0</v>
      </c>
      <c r="Q153" s="2186">
        <f>L153+O153-P153</f>
      </c>
      <c r="R153" s="2186">
        <f>N153-Q153</f>
      </c>
      <c r="S153" s="2063">
        <f>N153</f>
      </c>
      <c r="T153" s="2185" t="n">
        <v>0.0</v>
      </c>
      <c r="U153" s="2185" t="n">
        <v>0.0</v>
      </c>
      <c r="V153" s="2186">
        <f>Q153+T153-U153</f>
      </c>
      <c r="W153" s="2186">
        <f>S153-V153</f>
      </c>
      <c r="X153" s="2063">
        <f>S153</f>
      </c>
      <c r="Y153" s="2185" t="n">
        <v>0.0</v>
      </c>
      <c r="Z153" s="2185" t="n">
        <v>0.0</v>
      </c>
      <c r="AA153" s="2186">
        <f>V153+Y153-Z153</f>
      </c>
      <c r="AB153" s="2186">
        <f>X153-AA153</f>
      </c>
      <c r="AC153" s="2063">
        <f>X153</f>
      </c>
      <c r="AD153" s="2185" t="n">
        <v>0.0</v>
      </c>
      <c r="AE153" s="2185" t="n">
        <v>0.0</v>
      </c>
      <c r="AF153" s="2186">
        <f>AA153+AD153-AE153</f>
      </c>
      <c r="AG153" s="2186">
        <f>AC153-AF153</f>
      </c>
      <c r="AH153" s="2063">
        <f>AC153</f>
      </c>
      <c r="AI153" s="2185" t="n">
        <v>0.0</v>
      </c>
      <c r="AJ153" s="2185" t="n">
        <v>0.0</v>
      </c>
      <c r="AK153" s="2186">
        <f>AF153+AI153-AJ153</f>
      </c>
      <c r="AL153" s="2186">
        <f>AH153-AK153</f>
      </c>
      <c r="AM153" s="2063">
        <f>AH153</f>
      </c>
      <c r="AN153" s="2185" t="n">
        <v>0.0</v>
      </c>
      <c r="AO153" s="2185" t="n">
        <v>0.0</v>
      </c>
      <c r="AP153" s="2186">
        <f>AK153+AN153-AO153</f>
      </c>
      <c r="AQ153" s="2186">
        <f>AM153-AP153</f>
      </c>
      <c r="AR153" s="2063">
        <f>AM153</f>
      </c>
      <c r="AS153" s="2185" t="n">
        <v>0.0</v>
      </c>
      <c r="AT153" s="2185" t="n">
        <v>0.0</v>
      </c>
      <c r="AU153" s="2186">
        <f>AP153+AS153-AT153</f>
      </c>
      <c r="AV153" s="2186">
        <f>AR153-AU153</f>
      </c>
      <c r="AW153" s="2063">
        <f>AR153</f>
      </c>
      <c r="AX153" s="2185" t="n">
        <v>0.0</v>
      </c>
      <c r="AY153" s="2185" t="n">
        <v>0.0</v>
      </c>
      <c r="AZ153" s="2186">
        <f>AU153+AX153-AY153</f>
      </c>
      <c r="BA153" s="2186">
        <f>AW153-AZ153</f>
      </c>
      <c r="BB153" s="2063">
        <f>AW153</f>
      </c>
      <c r="BC153" s="2185" t="n">
        <v>0.0</v>
      </c>
      <c r="BD153" s="2185" t="n">
        <v>0.0</v>
      </c>
      <c r="BE153" s="2186">
        <f>AZ153+BC153-BD153</f>
      </c>
      <c r="BF153" s="2186">
        <f>BB153-BE153</f>
      </c>
      <c r="BG153" s="2063">
        <f>BB153</f>
      </c>
      <c r="BH153" s="2185" t="n">
        <v>0.0</v>
      </c>
      <c r="BI153" s="2185" t="n">
        <v>0.0</v>
      </c>
      <c r="BJ153" s="2186">
        <f>BE153+BH153-BI153</f>
      </c>
      <c r="BK153" s="2186">
        <f>BG153-BJ153</f>
      </c>
      <c r="BL153" s="2157">
        <f>BG153</f>
      </c>
      <c r="BM153" s="2157">
        <f>BJ153</f>
      </c>
      <c r="BN153" s="2157">
        <f>BK153</f>
      </c>
      <c r="BO153" s="2168" t="n">
        <v>0.0</v>
      </c>
      <c r="BP153" s="2149">
        <f>BM153+BN153</f>
      </c>
      <c r="BQ153" s="2005"/>
    </row>
    <row r="154" hidden="true">
      <c r="A154" s="2071" t="s">
        <v>139</v>
      </c>
      <c r="B154" s="2072">
        <f>SUM(B151:B153)</f>
      </c>
      <c r="C154" s="2072">
        <f>SUM(C151:C153)</f>
      </c>
      <c r="D154" s="2072">
        <f>SUM(D151:D153)</f>
      </c>
      <c r="E154" s="2072">
        <f>SUM(E151:E153)</f>
      </c>
      <c r="F154" s="2072">
        <f>SUM(F151:F153)</f>
      </c>
      <c r="G154" s="2072">
        <f>SUM(G151:G153)</f>
      </c>
      <c r="H154" s="2072">
        <f>SUM(H151:H153)</f>
      </c>
      <c r="I154" s="2072">
        <f>SUM(I151:I153)</f>
      </c>
      <c r="J154" s="2072">
        <f>SUM(J151:J153)</f>
      </c>
      <c r="K154" s="2072">
        <f>SUM(K151:K153)</f>
      </c>
      <c r="L154" s="2072">
        <f>SUM(L151:L153)</f>
      </c>
      <c r="M154" s="2072">
        <f>SUM(M151:M153)</f>
      </c>
      <c r="N154" s="2072">
        <f>SUM(N151:N153)</f>
      </c>
      <c r="O154" s="2072">
        <f>SUM(O151:O153)</f>
      </c>
      <c r="P154" s="2072">
        <f>SUM(P151:P153)</f>
      </c>
      <c r="Q154" s="2072">
        <f>SUM(Q151:Q153)</f>
      </c>
      <c r="R154" s="2072">
        <f>SUM(R151:R153)</f>
      </c>
      <c r="S154" s="2072">
        <f>SUM(S151:S153)</f>
      </c>
      <c r="T154" s="2072">
        <f>SUM(T151:T153)</f>
      </c>
      <c r="U154" s="2072">
        <f>SUM(U151:U153)</f>
      </c>
      <c r="V154" s="2072">
        <f>SUM(V151:V153)</f>
      </c>
      <c r="W154" s="2072">
        <f>SUM(W151:W153)</f>
      </c>
      <c r="X154" s="2072">
        <f>SUM(X151:X153)</f>
      </c>
      <c r="Y154" s="2072">
        <f>SUM(Y151:Y153)</f>
      </c>
      <c r="Z154" s="2072">
        <f>SUM(Z151:Z153)</f>
      </c>
      <c r="AA154" s="2072">
        <f>SUM(AA151:AA153)</f>
      </c>
      <c r="AB154" s="2072">
        <f>SUM(AB151:AB153)</f>
      </c>
      <c r="AC154" s="2072">
        <f>SUM(AC151:AC153)</f>
      </c>
      <c r="AD154" s="2072">
        <f>SUM(AD151:AD153)</f>
      </c>
      <c r="AE154" s="2072">
        <f>SUM(AE151:AE153)</f>
      </c>
      <c r="AF154" s="2072">
        <f>SUM(AF151:AF153)</f>
      </c>
      <c r="AG154" s="2072">
        <f>SUM(AG151:AG153)</f>
      </c>
      <c r="AH154" s="2072">
        <f>SUM(AH151:AH153)</f>
      </c>
      <c r="AI154" s="2072">
        <f>SUM(AI151:AI153)</f>
      </c>
      <c r="AJ154" s="2072">
        <f>SUM(AJ151:AJ153)</f>
      </c>
      <c r="AK154" s="2072">
        <f>SUM(AK151:AK153)</f>
      </c>
      <c r="AL154" s="2072">
        <f>SUM(AL151:AL153)</f>
      </c>
      <c r="AM154" s="2072">
        <f>SUM(AM151:AM153)</f>
      </c>
      <c r="AN154" s="2072">
        <f>SUM(AN151:AN153)</f>
      </c>
      <c r="AO154" s="2072">
        <f>SUM(AO151:AO153)</f>
      </c>
      <c r="AP154" s="2072">
        <f>SUM(AP151:AP153)</f>
      </c>
      <c r="AQ154" s="2072">
        <f>SUM(AQ151:AQ153)</f>
      </c>
      <c r="AR154" s="2072">
        <f>SUM(AR151:AR153)</f>
      </c>
      <c r="AS154" s="2072">
        <f>SUM(AS151:AS153)</f>
      </c>
      <c r="AT154" s="2072">
        <f>SUM(AT151:AT153)</f>
      </c>
      <c r="AU154" s="2072">
        <f>SUM(AU151:AU153)</f>
      </c>
      <c r="AV154" s="2072">
        <f>SUM(AV151:AV153)</f>
      </c>
      <c r="AW154" s="2072">
        <f>SUM(AW151:AW153)</f>
      </c>
      <c r="AX154" s="2072">
        <f>SUM(AX151:AX153)</f>
      </c>
      <c r="AY154" s="2072">
        <f>SUM(AY151:AY153)</f>
      </c>
      <c r="AZ154" s="2072">
        <f>SUM(AZ151:AZ153)</f>
      </c>
      <c r="BA154" s="2072">
        <f>SUM(BA151:BA153)</f>
      </c>
      <c r="BB154" s="2072">
        <f>SUM(BB151:BB153)</f>
      </c>
      <c r="BC154" s="2072">
        <f>SUM(BC151:BC153)</f>
      </c>
      <c r="BD154" s="2072">
        <f>SUM(BD151:BD153)</f>
      </c>
      <c r="BE154" s="2072">
        <f>SUM(BE151:BE153)</f>
      </c>
      <c r="BF154" s="2072">
        <f>SUM(BF151:BF153)</f>
      </c>
      <c r="BG154" s="2072">
        <f>SUM(BG151:BG153)</f>
      </c>
      <c r="BH154" s="2072">
        <f>SUM(BH151:BH153)</f>
      </c>
      <c r="BI154" s="2072">
        <f>SUM(BI151:BI153)</f>
      </c>
      <c r="BJ154" s="2072">
        <f>SUM(BJ151:BJ153)</f>
      </c>
      <c r="BK154" s="2072">
        <f>SUM(BK151:BK153)</f>
      </c>
      <c r="BL154" s="2072">
        <f>SUM(BL151:BL153)</f>
      </c>
      <c r="BM154" s="2072">
        <f>SUM(BM151:BM153)</f>
      </c>
      <c r="BN154" s="2072">
        <f>SUM(BN151:BN153)</f>
      </c>
      <c r="BO154" s="2072">
        <f>SUM(BO151:BO153)</f>
      </c>
      <c r="BP154" s="2187">
        <f>SUM(BP151:BP153)</f>
      </c>
      <c r="BQ154" s="2005"/>
    </row>
    <row r="155" customHeight="true" ht="19.5">
      <c r="A155" s="2074" t="s">
        <v>42</v>
      </c>
      <c r="B155" s="2075"/>
      <c r="C155" s="2075"/>
      <c r="D155" s="2075"/>
      <c r="E155" s="2075"/>
      <c r="F155" s="2075"/>
      <c r="G155" s="2075"/>
      <c r="H155" s="2075"/>
      <c r="I155" s="2075"/>
      <c r="J155" s="2075"/>
      <c r="K155" s="2075"/>
      <c r="L155" s="2075"/>
      <c r="M155" s="2075"/>
      <c r="N155" s="2075"/>
      <c r="O155" s="2075"/>
      <c r="P155" s="2075"/>
      <c r="Q155" s="2075"/>
      <c r="R155" s="2075"/>
      <c r="S155" s="2075"/>
      <c r="T155" s="2075"/>
      <c r="U155" s="2075"/>
      <c r="V155" s="2075"/>
      <c r="W155" s="2075"/>
      <c r="X155" s="2075"/>
      <c r="Y155" s="2075"/>
      <c r="Z155" s="2075"/>
      <c r="AA155" s="2075"/>
      <c r="AB155" s="2075"/>
      <c r="AC155" s="2075"/>
      <c r="AD155" s="2075"/>
      <c r="AE155" s="2075"/>
      <c r="AF155" s="2075"/>
      <c r="AG155" s="2075"/>
      <c r="AH155" s="2075"/>
      <c r="AI155" s="2075"/>
      <c r="AJ155" s="2075"/>
      <c r="AK155" s="2075"/>
      <c r="AL155" s="2075"/>
      <c r="AM155" s="2075"/>
      <c r="AN155" s="2075"/>
      <c r="AO155" s="2075"/>
      <c r="AP155" s="2075"/>
      <c r="AQ155" s="2075"/>
      <c r="AR155" s="2075"/>
      <c r="AS155" s="2075"/>
      <c r="AT155" s="2075"/>
      <c r="AU155" s="2075"/>
      <c r="AV155" s="2075"/>
      <c r="AW155" s="2075"/>
      <c r="AX155" s="2075"/>
      <c r="AY155" s="2075"/>
      <c r="AZ155" s="2075"/>
      <c r="BA155" s="2075"/>
      <c r="BB155" s="2075"/>
      <c r="BC155" s="2075"/>
      <c r="BD155" s="2075"/>
      <c r="BE155" s="2075"/>
      <c r="BF155" s="2075"/>
      <c r="BG155" s="2075"/>
      <c r="BH155" s="2075"/>
      <c r="BI155" s="2075"/>
      <c r="BJ155" s="2075"/>
      <c r="BK155" s="2075"/>
      <c r="BL155" s="2169"/>
      <c r="BM155" s="2169"/>
      <c r="BN155" s="2169"/>
      <c r="BO155" s="2169"/>
      <c r="BP155" s="2188"/>
      <c r="BQ155" s="2005"/>
    </row>
    <row r="156" customHeight="true" ht="19.5">
      <c r="A156" s="2079" t="s">
        <v>126</v>
      </c>
      <c r="B156" s="2189" t="n">
        <v>1.0</v>
      </c>
      <c r="C156" s="2189" t="n">
        <v>1.0</v>
      </c>
      <c r="D156" s="2190">
        <f>B156</f>
      </c>
      <c r="E156" s="2191">
        <f>MOV_PROVIMENTO_E_VACANCIA!D337</f>
      </c>
      <c r="F156" s="2191">
        <f>MOV_PROVIMENTO_E_VACANCIA!F337</f>
      </c>
      <c r="G156" s="2192">
        <f>C156+E156-F156</f>
      </c>
      <c r="H156" s="2193" t="n">
        <v>0.0</v>
      </c>
      <c r="I156" s="2190">
        <f>G156</f>
      </c>
      <c r="J156" s="2191">
        <f>MOV_PROVIMENTO_E_VACANCIA!H337</f>
      </c>
      <c r="K156" s="2191">
        <f>MOV_PROVIMENTO_E_VACANCIA!J337</f>
      </c>
      <c r="L156" s="2192">
        <f>G156+J156-K156</f>
      </c>
      <c r="M156" s="2193" t="n">
        <v>0.0</v>
      </c>
      <c r="N156" s="2190">
        <f>L156</f>
      </c>
      <c r="O156" s="2191">
        <f>MOV_PROVIMENTO_E_VACANCIA!L337</f>
      </c>
      <c r="P156" s="2191">
        <f>MOV_PROVIMENTO_E_VACANCIA!N337</f>
      </c>
      <c r="Q156" s="2192">
        <f>L156+O156-P156</f>
      </c>
      <c r="R156" s="2193" t="n">
        <v>0.0</v>
      </c>
      <c r="S156" s="2190">
        <f>Q156</f>
      </c>
      <c r="T156" s="2191">
        <f>MOV_PROVIMENTO_E_VACANCIA!P337</f>
      </c>
      <c r="U156" s="2191">
        <f>MOV_PROVIMENTO_E_VACANCIA!R337</f>
      </c>
      <c r="V156" s="2192">
        <f>Q156+T156-U156</f>
      </c>
      <c r="W156" s="2193" t="n">
        <v>0.0</v>
      </c>
      <c r="X156" s="2190">
        <f>V156</f>
      </c>
      <c r="Y156" s="2191">
        <f>MOV_PROVIMENTO_E_VACANCIA!T337</f>
      </c>
      <c r="Z156" s="2191">
        <f>MOV_PROVIMENTO_E_VACANCIA!V337</f>
      </c>
      <c r="AA156" s="2192">
        <f>V156+Y156-Z156</f>
      </c>
      <c r="AB156" s="2193" t="n">
        <v>0.0</v>
      </c>
      <c r="AC156" s="2190">
        <f>AA156</f>
      </c>
      <c r="AD156" s="2191">
        <f>MOV_PROVIMENTO_E_VACANCIA!X337</f>
      </c>
      <c r="AE156" s="2191">
        <f>MOV_PROVIMENTO_E_VACANCIA!Z337</f>
      </c>
      <c r="AF156" s="2192">
        <f>AA156+AD156-AE156</f>
      </c>
      <c r="AG156" s="2193" t="n">
        <v>0.0</v>
      </c>
      <c r="AH156" s="2190">
        <f>AF156</f>
      </c>
      <c r="AI156" s="2191">
        <f>MOV_PROVIMENTO_E_VACANCIA!AB337</f>
      </c>
      <c r="AJ156" s="2191">
        <f>MOV_PROVIMENTO_E_VACANCIA!AD337</f>
      </c>
      <c r="AK156" s="2192">
        <f>AF156+AI156-AJ156</f>
      </c>
      <c r="AL156" s="2193" t="n">
        <v>0.0</v>
      </c>
      <c r="AM156" s="2190">
        <f>AK156</f>
      </c>
      <c r="AN156" s="2191">
        <f>MOV_PROVIMENTO_E_VACANCIA!AF337</f>
      </c>
      <c r="AO156" s="2191">
        <f>MOV_PROVIMENTO_E_VACANCIA!AH337</f>
      </c>
      <c r="AP156" s="2192">
        <f>AK156+AN156-AO156</f>
      </c>
      <c r="AQ156" s="2193" t="n">
        <v>0.0</v>
      </c>
      <c r="AR156" s="2190">
        <f>AP156</f>
      </c>
      <c r="AS156" s="2191">
        <f>MOV_PROVIMENTO_E_VACANCIA!AJ337</f>
      </c>
      <c r="AT156" s="2191">
        <f>MOV_PROVIMENTO_E_VACANCIA!AL337</f>
      </c>
      <c r="AU156" s="2192">
        <f>AP156+AS156-AT156</f>
      </c>
      <c r="AV156" s="2193" t="n">
        <v>0.0</v>
      </c>
      <c r="AW156" s="2190">
        <f>AU156</f>
      </c>
      <c r="AX156" s="2191">
        <f>MOV_PROVIMENTO_E_VACANCIA!AN337</f>
      </c>
      <c r="AY156" s="2191">
        <f>MOV_PROVIMENTO_E_VACANCIA!AP337</f>
      </c>
      <c r="AZ156" s="2192">
        <f>AU156+AX156-AY156</f>
      </c>
      <c r="BA156" s="2193" t="n">
        <v>0.0</v>
      </c>
      <c r="BB156" s="2190">
        <f>AZ156</f>
      </c>
      <c r="BC156" s="2191">
        <f>MOV_PROVIMENTO_E_VACANCIA!AR337</f>
      </c>
      <c r="BD156" s="2191">
        <f>MOV_PROVIMENTO_E_VACANCIA!AT337</f>
      </c>
      <c r="BE156" s="2192">
        <f>AZ156+BC156-BD156</f>
      </c>
      <c r="BF156" s="2193" t="n">
        <v>0.0</v>
      </c>
      <c r="BG156" s="2190">
        <f>BE156</f>
      </c>
      <c r="BH156" s="2191">
        <f>MOV_PROVIMENTO_E_VACANCIA!AV337</f>
      </c>
      <c r="BI156" s="2191">
        <f>MOV_PROVIMENTO_E_VACANCIA!AX337</f>
      </c>
      <c r="BJ156" s="2192">
        <f>BE156+BH156-BI156</f>
      </c>
      <c r="BK156" s="2193" t="n">
        <v>0.0</v>
      </c>
      <c r="BL156" s="2190">
        <f>BJ156</f>
      </c>
      <c r="BM156" s="2192">
        <f>BJ156</f>
      </c>
      <c r="BN156" s="2192" t="n">
        <v>0.0</v>
      </c>
      <c r="BO156" s="2194" t="n">
        <v>0.0</v>
      </c>
      <c r="BP156" s="2149">
        <f>BM156+BN156</f>
      </c>
      <c r="BQ156" s="2005"/>
    </row>
    <row r="157" customHeight="true" ht="19.5">
      <c r="A157" s="2062" t="s">
        <v>127</v>
      </c>
      <c r="B157" s="2195" t="n">
        <v>0.0</v>
      </c>
      <c r="C157" s="2195" t="n">
        <v>0.0</v>
      </c>
      <c r="D157" s="2195">
        <f>B157</f>
      </c>
      <c r="E157" s="2196">
        <f>MOV_PROVIMENTO_E_VACANCIA!D351</f>
      </c>
      <c r="F157" s="2196">
        <f>MOV_PROVIMENTO_E_VACANCIA!F351</f>
      </c>
      <c r="G157" s="2197">
        <f>C157+E157-F157</f>
      </c>
      <c r="H157" s="2198" t="n">
        <v>0.0</v>
      </c>
      <c r="I157" s="2195">
        <f>G157</f>
      </c>
      <c r="J157" s="2196">
        <f>MOV_PROVIMENTO_E_VACANCIA!H351</f>
      </c>
      <c r="K157" s="2196">
        <f>MOV_PROVIMENTO_E_VACANCIA!J351</f>
      </c>
      <c r="L157" s="2197">
        <f>G157+J157-K157</f>
      </c>
      <c r="M157" s="2198" t="n">
        <v>0.0</v>
      </c>
      <c r="N157" s="2195">
        <f>L157</f>
      </c>
      <c r="O157" s="2196">
        <f>MOV_PROVIMENTO_E_VACANCIA!L351</f>
      </c>
      <c r="P157" s="2196">
        <f>MOV_PROVIMENTO_E_VACANCIA!N351</f>
      </c>
      <c r="Q157" s="2197">
        <f>L157+O157-P157</f>
      </c>
      <c r="R157" s="2198" t="n">
        <v>0.0</v>
      </c>
      <c r="S157" s="2195">
        <f>Q157</f>
      </c>
      <c r="T157" s="2196">
        <f>MOV_PROVIMENTO_E_VACANCIA!P351</f>
      </c>
      <c r="U157" s="2196">
        <f>MOV_PROVIMENTO_E_VACANCIA!R351</f>
      </c>
      <c r="V157" s="2197">
        <f>Q157+T157-U157</f>
      </c>
      <c r="W157" s="2198" t="n">
        <v>0.0</v>
      </c>
      <c r="X157" s="2195">
        <f>V157</f>
      </c>
      <c r="Y157" s="2196">
        <f>MOV_PROVIMENTO_E_VACANCIA!T351</f>
      </c>
      <c r="Z157" s="2196">
        <f>MOV_PROVIMENTO_E_VACANCIA!V351</f>
      </c>
      <c r="AA157" s="2197">
        <f>V157+Y157-Z157</f>
      </c>
      <c r="AB157" s="2198" t="n">
        <v>0.0</v>
      </c>
      <c r="AC157" s="2195">
        <f>AA157</f>
      </c>
      <c r="AD157" s="2196">
        <f>MOV_PROVIMENTO_E_VACANCIA!X351</f>
      </c>
      <c r="AE157" s="2196">
        <f>MOV_PROVIMENTO_E_VACANCIA!Z351</f>
      </c>
      <c r="AF157" s="2197">
        <f>AA157+AD157-AE157</f>
      </c>
      <c r="AG157" s="2198" t="n">
        <v>0.0</v>
      </c>
      <c r="AH157" s="2195">
        <f>AF157</f>
      </c>
      <c r="AI157" s="2196">
        <f>MOV_PROVIMENTO_E_VACANCIA!AB351</f>
      </c>
      <c r="AJ157" s="2196">
        <f>MOV_PROVIMENTO_E_VACANCIA!AD351</f>
      </c>
      <c r="AK157" s="2197">
        <f>AF157+AI157-AJ157</f>
      </c>
      <c r="AL157" s="2198" t="n">
        <v>0.0</v>
      </c>
      <c r="AM157" s="2195">
        <f>AK157</f>
      </c>
      <c r="AN157" s="2196">
        <f>MOV_PROVIMENTO_E_VACANCIA!AF351</f>
      </c>
      <c r="AO157" s="2196">
        <f>MOV_PROVIMENTO_E_VACANCIA!AH351</f>
      </c>
      <c r="AP157" s="2197">
        <f>AK157+AN157-AO157</f>
      </c>
      <c r="AQ157" s="2198" t="n">
        <v>0.0</v>
      </c>
      <c r="AR157" s="2195">
        <f>AP157</f>
      </c>
      <c r="AS157" s="2196">
        <f>MOV_PROVIMENTO_E_VACANCIA!AJ351</f>
      </c>
      <c r="AT157" s="2196">
        <f>MOV_PROVIMENTO_E_VACANCIA!AL351</f>
      </c>
      <c r="AU157" s="2197">
        <f>AP157+AS157-AT157</f>
      </c>
      <c r="AV157" s="2198" t="n">
        <v>0.0</v>
      </c>
      <c r="AW157" s="2195">
        <f>AU157</f>
      </c>
      <c r="AX157" s="2196">
        <f>MOV_PROVIMENTO_E_VACANCIA!AN351</f>
      </c>
      <c r="AY157" s="2196">
        <f>MOV_PROVIMENTO_E_VACANCIA!AP351</f>
      </c>
      <c r="AZ157" s="2197">
        <f>AU157+AX157-AY157</f>
      </c>
      <c r="BA157" s="2198" t="n">
        <v>0.0</v>
      </c>
      <c r="BB157" s="2195">
        <f>AZ157</f>
      </c>
      <c r="BC157" s="2196">
        <f>MOV_PROVIMENTO_E_VACANCIA!AR351</f>
      </c>
      <c r="BD157" s="2196">
        <f>MOV_PROVIMENTO_E_VACANCIA!AT351</f>
      </c>
      <c r="BE157" s="2197">
        <f>AZ157+BC157-BD157</f>
      </c>
      <c r="BF157" s="2198" t="n">
        <v>0.0</v>
      </c>
      <c r="BG157" s="2195">
        <f>BE157</f>
      </c>
      <c r="BH157" s="2196">
        <f>MOV_PROVIMENTO_E_VACANCIA!AV351</f>
      </c>
      <c r="BI157" s="2196">
        <f>MOV_PROVIMENTO_E_VACANCIA!AX351</f>
      </c>
      <c r="BJ157" s="2197">
        <f>BE157+BH157-BI157</f>
      </c>
      <c r="BK157" s="2198" t="n">
        <v>0.0</v>
      </c>
      <c r="BL157" s="2195">
        <f>BJ157</f>
      </c>
      <c r="BM157" s="2197">
        <f>BJ157</f>
      </c>
      <c r="BN157" s="2197" t="n">
        <v>0.0</v>
      </c>
      <c r="BO157" s="2199" t="n">
        <v>0.0</v>
      </c>
      <c r="BP157" s="2149">
        <f>BM157+BN157</f>
      </c>
      <c r="BQ157" s="2005"/>
    </row>
    <row r="158" customHeight="true" ht="24.75">
      <c r="A158" s="2071" t="s">
        <v>139</v>
      </c>
      <c r="B158" s="2072">
        <f>SUM(B156:B157)</f>
      </c>
      <c r="C158" s="2072">
        <f>SUM(C156:C157)</f>
      </c>
      <c r="D158" s="2072">
        <f>SUM(D156:D157)</f>
      </c>
      <c r="E158" s="2072">
        <f>SUM(E156:E157)</f>
      </c>
      <c r="F158" s="2072">
        <f>SUM(F156:F157)</f>
      </c>
      <c r="G158" s="2072">
        <f>SUM(G156:G157)</f>
      </c>
      <c r="H158" s="2072">
        <f>SUM(H156:H157)</f>
      </c>
      <c r="I158" s="2072">
        <f>SUM(I156:I157)</f>
      </c>
      <c r="J158" s="2072">
        <f>SUM(J156:J157)</f>
      </c>
      <c r="K158" s="2072">
        <f>SUM(K156:K157)</f>
      </c>
      <c r="L158" s="2072">
        <f>SUM(L156:L157)</f>
      </c>
      <c r="M158" s="2072">
        <f>SUM(M156:M157)</f>
      </c>
      <c r="N158" s="2072">
        <f>SUM(N156:N157)</f>
      </c>
      <c r="O158" s="2072">
        <f>SUM(O156:O157)</f>
      </c>
      <c r="P158" s="2072">
        <f>SUM(P156:P157)</f>
      </c>
      <c r="Q158" s="2072">
        <f>SUM(Q156:Q157)</f>
      </c>
      <c r="R158" s="2072">
        <f>SUM(R156:R157)</f>
      </c>
      <c r="S158" s="2072">
        <f>SUM(S156:S157)</f>
      </c>
      <c r="T158" s="2072">
        <f>SUM(T156:T157)</f>
      </c>
      <c r="U158" s="2072">
        <f>SUM(U156:U157)</f>
      </c>
      <c r="V158" s="2072">
        <f>SUM(V156:V157)</f>
      </c>
      <c r="W158" s="2072">
        <f>SUM(W156:W157)</f>
      </c>
      <c r="X158" s="2072">
        <f>SUM(X156:X157)</f>
      </c>
      <c r="Y158" s="2072">
        <f>SUM(Y156:Y157)</f>
      </c>
      <c r="Z158" s="2072">
        <f>SUM(Z156:Z157)</f>
      </c>
      <c r="AA158" s="2072">
        <f>SUM(AA156:AA157)</f>
      </c>
      <c r="AB158" s="2072">
        <f>SUM(AB156:AB157)</f>
      </c>
      <c r="AC158" s="2072">
        <f>SUM(AC156:AC157)</f>
      </c>
      <c r="AD158" s="2072">
        <f>SUM(AD156:AD157)</f>
      </c>
      <c r="AE158" s="2072">
        <f>SUM(AE156:AE157)</f>
      </c>
      <c r="AF158" s="2072">
        <f>SUM(AF156:AF157)</f>
      </c>
      <c r="AG158" s="2072">
        <f>SUM(AG156:AG157)</f>
      </c>
      <c r="AH158" s="2072">
        <f>SUM(AH156:AH157)</f>
      </c>
      <c r="AI158" s="2072">
        <f>SUM(AI156:AI157)</f>
      </c>
      <c r="AJ158" s="2072">
        <f>SUM(AJ156:AJ157)</f>
      </c>
      <c r="AK158" s="2072">
        <f>SUM(AK156:AK157)</f>
      </c>
      <c r="AL158" s="2072">
        <f>SUM(AL156:AL157)</f>
      </c>
      <c r="AM158" s="2072">
        <f>SUM(AM156:AM157)</f>
      </c>
      <c r="AN158" s="2072">
        <f>SUM(AN156:AN157)</f>
      </c>
      <c r="AO158" s="2072">
        <f>SUM(AO156:AO157)</f>
      </c>
      <c r="AP158" s="2072">
        <f>SUM(AP156:AP157)</f>
      </c>
      <c r="AQ158" s="2072">
        <f>SUM(AQ156:AQ157)</f>
      </c>
      <c r="AR158" s="2072">
        <f>SUM(AR156:AR157)</f>
      </c>
      <c r="AS158" s="2072">
        <f>SUM(AS156:AS157)</f>
      </c>
      <c r="AT158" s="2072">
        <f>SUM(AT156:AT157)</f>
      </c>
      <c r="AU158" s="2072">
        <f>SUM(AU156:AU157)</f>
      </c>
      <c r="AV158" s="2072">
        <f>SUM(AV156:AV157)</f>
      </c>
      <c r="AW158" s="2072">
        <f>SUM(AW156:AW157)</f>
      </c>
      <c r="AX158" s="2072">
        <f>SUM(AX156:AX157)</f>
      </c>
      <c r="AY158" s="2072">
        <f>SUM(AY156:AY157)</f>
      </c>
      <c r="AZ158" s="2072">
        <f>SUM(AZ156:AZ157)</f>
      </c>
      <c r="BA158" s="2072">
        <f>SUM(BA156:BA157)</f>
      </c>
      <c r="BB158" s="2072">
        <f>SUM(BB156:BB157)</f>
      </c>
      <c r="BC158" s="2072">
        <f>SUM(BC156:BC157)</f>
      </c>
      <c r="BD158" s="2072">
        <f>SUM(BD156:BD157)</f>
      </c>
      <c r="BE158" s="2072">
        <f>SUM(BE156:BE157)</f>
      </c>
      <c r="BF158" s="2072">
        <f>SUM(BF156:BF157)</f>
      </c>
      <c r="BG158" s="2072">
        <f>SUM(BG156:BG157)</f>
      </c>
      <c r="BH158" s="2072">
        <f>SUM(BH156:BH157)</f>
      </c>
      <c r="BI158" s="2072">
        <f>SUM(BI156:BI157)</f>
      </c>
      <c r="BJ158" s="2072">
        <f>SUM(BJ156:BJ157)</f>
      </c>
      <c r="BK158" s="2072">
        <f>SUM(BK156:BK157)</f>
      </c>
      <c r="BL158" s="2072">
        <f>SUM(BL156:BL157)</f>
      </c>
      <c r="BM158" s="2072">
        <f>SUM(BM156:BM157)</f>
      </c>
      <c r="BN158" s="2072">
        <f>SUM(BN156:BN157)</f>
      </c>
      <c r="BO158" s="2072">
        <f>SUM(BO156:BO157)</f>
      </c>
      <c r="BP158" s="2073">
        <f>SUM(BP156:BP157)</f>
      </c>
      <c r="BQ158" s="2005"/>
    </row>
    <row r="159" customHeight="true" ht="24.75">
      <c r="A159" s="2200" t="s">
        <v>160</v>
      </c>
      <c r="B159" s="2072">
        <f>B23+B37+B51+B129+B149+B158</f>
      </c>
      <c r="C159" s="2072">
        <f>C23+C37+C51+C129+C149+C158</f>
      </c>
      <c r="D159" s="2072">
        <f>D23+D37+D51+D129+D149+D158</f>
      </c>
      <c r="E159" s="2072">
        <f>E23+E37+E51+E129+E149+E158</f>
      </c>
      <c r="F159" s="2072">
        <f>F23+F37+F51+F129+F149+F158</f>
      </c>
      <c r="G159" s="2072">
        <f>G23+G37+G51+G129+G149+G158</f>
      </c>
      <c r="H159" s="2072">
        <f>H23+H37+H51+H129+H149+H158</f>
      </c>
      <c r="I159" s="2072">
        <f>I23+I37+I51+I129+I149+I158</f>
      </c>
      <c r="J159" s="2072">
        <f>J23+J37+J51+J129+J149+J158</f>
      </c>
      <c r="K159" s="2072">
        <f>K23+K37+K51+K129+K149+K158</f>
      </c>
      <c r="L159" s="2072">
        <f>L23+L37+L51+L129+L149+L158</f>
      </c>
      <c r="M159" s="2072">
        <f>M23+M37+M51+M129+M149+M158</f>
      </c>
      <c r="N159" s="2072">
        <f>N23+N37+N51+N129+N149+N158</f>
      </c>
      <c r="O159" s="2072">
        <f>O23+O37+O51+O129+O149+O158</f>
      </c>
      <c r="P159" s="2072">
        <f>P23+P37+P51+P129+P149+P158</f>
      </c>
      <c r="Q159" s="2072">
        <f>Q23+Q37+Q51+Q129+Q149+Q158</f>
      </c>
      <c r="R159" s="2072">
        <f>R23+R37+R51+R129+R149+R158</f>
      </c>
      <c r="S159" s="2072">
        <f>S23+S37+S51+S129+S149+S158</f>
      </c>
      <c r="T159" s="2072">
        <f>T23+T37+T51+T129+T149+T158</f>
      </c>
      <c r="U159" s="2072">
        <f>U23+U37+U51+U129+U149+U158</f>
      </c>
      <c r="V159" s="2072">
        <f>V23+V37+V51+V129+V149+V158</f>
      </c>
      <c r="W159" s="2072">
        <f>W23+W37+W51+W129+W149+W158</f>
      </c>
      <c r="X159" s="2072">
        <f>X23+X37+X51+X129+X149+X158</f>
      </c>
      <c r="Y159" s="2072">
        <f>Y23+Y37+Y51+Y129+Y149+Y158</f>
      </c>
      <c r="Z159" s="2072">
        <f>Z23+Z37+Z51+Z129+Z149+Z158</f>
      </c>
      <c r="AA159" s="2072">
        <f>AA23+AA37+AA51+AA129+AA149+AA158</f>
      </c>
      <c r="AB159" s="2072">
        <f>AB23+AB37+AB51+AB129+AB149+AB158</f>
      </c>
      <c r="AC159" s="2072">
        <f>AC23+AC37+AC51+AC129+AC149+AC158</f>
      </c>
      <c r="AD159" s="2072">
        <f>AD23+AD37+AD51+AD129+AD149+AD158</f>
      </c>
      <c r="AE159" s="2072">
        <f>AE23+AE37+AE51+AE129+AE149+AE158</f>
      </c>
      <c r="AF159" s="2072">
        <f>AF23+AF37+AF51+AF129+AF149+AF158</f>
      </c>
      <c r="AG159" s="2072">
        <f>AG23+AG37+AG51+AG129+AG149+AG158</f>
      </c>
      <c r="AH159" s="2072">
        <f>AH23+AH37+AH51+AH129+AH149+AH158</f>
      </c>
      <c r="AI159" s="2072">
        <f>AI23+AI37+AI51+AI129+AI149+AI158</f>
      </c>
      <c r="AJ159" s="2072">
        <f>AJ23+AJ37+AJ51+AJ129+AJ149+AJ158</f>
      </c>
      <c r="AK159" s="2072">
        <f>AK23+AK37+AK51+AK129+AK149+AK158</f>
      </c>
      <c r="AL159" s="2072">
        <f>AL23+AL37+AL51+AL129+AL149+AL158</f>
      </c>
      <c r="AM159" s="2072">
        <f>AM23+AM37+AM51+AM129+AM149+AM158</f>
      </c>
      <c r="AN159" s="2072">
        <f>AN23+AN37+AN51+AN129+AN149+AN158</f>
      </c>
      <c r="AO159" s="2072">
        <f>AO23+AO37+AO51+AO129+AO149+AO158</f>
      </c>
      <c r="AP159" s="2072">
        <f>AP23+AP37+AP51+AP129+AP149+AP158</f>
      </c>
      <c r="AQ159" s="2072">
        <f>AQ23+AQ37+AQ51+AQ129+AQ149+AQ158</f>
      </c>
      <c r="AR159" s="2072">
        <f>AR23+AR37+AR51+AR129+AR149+AR158</f>
      </c>
      <c r="AS159" s="2072">
        <f>AS23+AS37+AS51+AS129+AS149+AS158</f>
      </c>
      <c r="AT159" s="2072">
        <f>AT23+AT37+AT51+AT129+AT149+AT158</f>
      </c>
      <c r="AU159" s="2072">
        <f>AU23+AU37+AU51+AU129+AU149+AU158</f>
      </c>
      <c r="AV159" s="2072">
        <f>AV23+AV37+AV51+AV129+AV149+AV158</f>
      </c>
      <c r="AW159" s="2072">
        <f>AW23+AW37+AW51+AW129+AW149+AW158</f>
      </c>
      <c r="AX159" s="2072">
        <f>AX23+AX37+AX51+AX129+AX149+AX158</f>
      </c>
      <c r="AY159" s="2072">
        <f>AY23+AY37+AY51+AY129+AY149+AY158</f>
      </c>
      <c r="AZ159" s="2072">
        <f>AZ23+AZ37+AZ51+AZ129+AZ149+AZ158</f>
      </c>
      <c r="BA159" s="2072">
        <f>BA23+BA37+BA51+BA129+BA149+BA158</f>
      </c>
      <c r="BB159" s="2072">
        <f>BB23+BB37+BB51+BB129+BB149+BB158</f>
      </c>
      <c r="BC159" s="2072">
        <f>BC23+BC37+BC51+BC129+BC149+BC158</f>
      </c>
      <c r="BD159" s="2072">
        <f>BD23+BD37+BD51+BD129+BD149+BD158</f>
      </c>
      <c r="BE159" s="2072">
        <f>BE23+BE37+BE51+BE129+BE149+BE158</f>
      </c>
      <c r="BF159" s="2072">
        <f>BF23+BF37+BF51+BF129+BF149+BF158</f>
      </c>
      <c r="BG159" s="2072">
        <f>BG23+BG37+BG51+BG129+BG149+BG158</f>
      </c>
      <c r="BH159" s="2072">
        <f>BH23+BH37+BH51+BH129+BH149+BH158</f>
      </c>
      <c r="BI159" s="2072">
        <f>BI23+BI37+BI51+BI129+BI149+BI158</f>
      </c>
      <c r="BJ159" s="2072">
        <f>BJ23+BJ37+BJ51+BJ129+BJ149+BJ158</f>
      </c>
      <c r="BK159" s="2072">
        <f>BK23+BK37+BK51+BK129+BK149+BK158</f>
      </c>
      <c r="BL159" s="2072">
        <f>BL23+BL37+BL51+BL129+BL149+BL158</f>
      </c>
      <c r="BM159" s="2072">
        <f>BM23+BM37+BM51+BM129+BM149+BM158</f>
      </c>
      <c r="BN159" s="2072">
        <f>BN23+BN37+BN51+BN129+BN149+BN158</f>
      </c>
      <c r="BO159" s="2072">
        <f>BO23+BO37+BO51+BO129+BO149+BO158</f>
      </c>
      <c r="BP159" s="2073">
        <f>BP23+BP37+BP129+BP135+BP141+BP158+BP149+BP154+BP79+BP65+BP51+BP121+BP107+BP93</f>
      </c>
      <c r="BQ159" s="2005"/>
    </row>
    <row r="160" customHeight="true" ht="14.25">
      <c r="A160" s="2201"/>
      <c r="B160" s="2202"/>
      <c r="C160" s="2202"/>
      <c r="D160" s="2202"/>
      <c r="E160" s="2202"/>
      <c r="F160" s="2202"/>
      <c r="G160" s="2202"/>
      <c r="H160" s="2202"/>
      <c r="I160" s="2202"/>
      <c r="J160" s="2202"/>
      <c r="K160" s="2202"/>
      <c r="L160" s="2202"/>
      <c r="M160" s="2202"/>
      <c r="N160" s="2202"/>
      <c r="O160" s="2202"/>
      <c r="P160" s="2202"/>
      <c r="Q160" s="2202"/>
      <c r="R160" s="2202"/>
      <c r="S160" s="2202"/>
      <c r="T160" s="2202"/>
      <c r="U160" s="2202"/>
      <c r="V160" s="2202"/>
      <c r="W160" s="2202"/>
      <c r="X160" s="2202"/>
      <c r="Y160" s="2202"/>
      <c r="Z160" s="2202"/>
      <c r="AA160" s="2202"/>
      <c r="AB160" s="2202"/>
      <c r="AC160" s="2202"/>
      <c r="AD160" s="2202"/>
      <c r="AE160" s="2202"/>
      <c r="AF160" s="2202"/>
      <c r="AG160" s="2202"/>
      <c r="AH160" s="2202"/>
      <c r="AI160" s="2202"/>
      <c r="AJ160" s="2202"/>
      <c r="AK160" s="2202"/>
      <c r="AL160" s="2202"/>
      <c r="AM160" s="2202"/>
      <c r="AN160" s="2202"/>
      <c r="AO160" s="2202"/>
      <c r="AP160" s="2202"/>
      <c r="AQ160" s="2202"/>
      <c r="AR160" s="2202"/>
      <c r="AS160" s="2202"/>
      <c r="AT160" s="2202"/>
      <c r="AU160" s="2202"/>
      <c r="AV160" s="2202"/>
      <c r="AW160" s="2202"/>
      <c r="AX160" s="2202"/>
      <c r="AY160" s="2202"/>
      <c r="AZ160" s="2202"/>
      <c r="BA160" s="2202"/>
      <c r="BB160" s="2202"/>
      <c r="BC160" s="2202"/>
      <c r="BD160" s="2202"/>
      <c r="BE160" s="2202"/>
      <c r="BF160" s="2202"/>
      <c r="BG160" s="2202"/>
      <c r="BH160" s="2202"/>
      <c r="BI160" s="2202"/>
      <c r="BJ160" s="2202"/>
      <c r="BK160" s="2202"/>
      <c r="BL160" s="2202"/>
      <c r="BM160" s="2202"/>
      <c r="BN160" s="2202"/>
      <c r="BO160" s="2202"/>
      <c r="BP160" s="2202"/>
      <c r="BQ160" s="1968"/>
    </row>
    <row r="161" customHeight="true" ht="39.75">
      <c r="A161" s="1978" t="s">
        <v>161</v>
      </c>
      <c r="B161" s="1978"/>
      <c r="C161" s="1978"/>
      <c r="D161" s="1978"/>
      <c r="E161" s="1978"/>
      <c r="F161" s="1978"/>
      <c r="G161" s="1978"/>
      <c r="H161" s="1978"/>
      <c r="I161" s="1978"/>
      <c r="J161" s="1978"/>
      <c r="K161" s="1978"/>
      <c r="L161" s="1978"/>
      <c r="M161" s="1978"/>
      <c r="N161" s="1978"/>
      <c r="O161" s="1978"/>
      <c r="P161" s="1978"/>
      <c r="Q161" s="1978"/>
      <c r="R161" s="1978"/>
      <c r="S161" s="1978"/>
      <c r="T161" s="1978"/>
      <c r="U161" s="1978"/>
      <c r="V161" s="1978"/>
      <c r="W161" s="1978"/>
      <c r="X161" s="1978"/>
      <c r="Y161" s="1978"/>
      <c r="Z161" s="1978"/>
      <c r="AA161" s="1978"/>
      <c r="AB161" s="1978"/>
      <c r="AC161" s="1978"/>
      <c r="AD161" s="1978"/>
      <c r="AE161" s="1978"/>
      <c r="AF161" s="1978"/>
      <c r="AG161" s="1978"/>
      <c r="AH161" s="1978"/>
      <c r="AI161" s="1978"/>
      <c r="AJ161" s="1978"/>
      <c r="AK161" s="1978"/>
      <c r="AL161" s="1978"/>
      <c r="AM161" s="1978"/>
      <c r="AN161" s="1978"/>
      <c r="AO161" s="1978"/>
      <c r="AP161" s="1978"/>
      <c r="AQ161" s="1978"/>
      <c r="AR161" s="1978"/>
      <c r="AS161" s="1978"/>
      <c r="AT161" s="1978"/>
      <c r="AU161" s="1978"/>
      <c r="AV161" s="1978"/>
      <c r="AW161" s="1978"/>
      <c r="AX161" s="1978"/>
      <c r="AY161" s="1978"/>
      <c r="AZ161" s="1978"/>
      <c r="BA161" s="1978"/>
      <c r="BB161" s="1978"/>
      <c r="BC161" s="1978"/>
      <c r="BD161" s="1978"/>
      <c r="BE161" s="1978"/>
      <c r="BF161" s="1978"/>
      <c r="BG161" s="1978"/>
      <c r="BH161" s="1978"/>
      <c r="BI161" s="1978"/>
      <c r="BJ161" s="1978"/>
      <c r="BK161" s="1978"/>
      <c r="BL161" s="1978"/>
      <c r="BM161" s="1978"/>
      <c r="BN161" s="1978"/>
      <c r="BO161" s="1978"/>
      <c r="BP161" s="1978"/>
      <c r="BQ161" s="1979"/>
    </row>
    <row r="162" customHeight="true" ht="39.75">
      <c r="A162" s="1981" t="s">
        <v>162</v>
      </c>
      <c r="B162" s="1981" t="s">
        <v>104</v>
      </c>
      <c r="C162" s="1981"/>
      <c r="D162" s="1980" t="s">
        <v>105</v>
      </c>
      <c r="E162" s="1980"/>
      <c r="F162" s="1980"/>
      <c r="G162" s="1980"/>
      <c r="H162" s="1980"/>
      <c r="I162" s="1980" t="s">
        <v>106</v>
      </c>
      <c r="J162" s="1980"/>
      <c r="K162" s="1980"/>
      <c r="L162" s="1980"/>
      <c r="M162" s="1980"/>
      <c r="N162" s="1980" t="s">
        <v>107</v>
      </c>
      <c r="O162" s="1980"/>
      <c r="P162" s="1980"/>
      <c r="Q162" s="1980"/>
      <c r="R162" s="1980"/>
      <c r="S162" s="1980" t="s">
        <v>108</v>
      </c>
      <c r="T162" s="1980"/>
      <c r="U162" s="1980"/>
      <c r="V162" s="1980"/>
      <c r="W162" s="1980"/>
      <c r="X162" s="1980" t="s">
        <v>109</v>
      </c>
      <c r="Y162" s="1980"/>
      <c r="Z162" s="1980"/>
      <c r="AA162" s="1980"/>
      <c r="AB162" s="1980"/>
      <c r="AC162" s="1980" t="s">
        <v>110</v>
      </c>
      <c r="AD162" s="1980"/>
      <c r="AE162" s="1980"/>
      <c r="AF162" s="1980"/>
      <c r="AG162" s="1980"/>
      <c r="AH162" s="1980" t="s">
        <v>111</v>
      </c>
      <c r="AI162" s="1980"/>
      <c r="AJ162" s="1980"/>
      <c r="AK162" s="1980"/>
      <c r="AL162" s="1980"/>
      <c r="AM162" s="1980" t="s">
        <v>112</v>
      </c>
      <c r="AN162" s="1980"/>
      <c r="AO162" s="1980"/>
      <c r="AP162" s="1980"/>
      <c r="AQ162" s="1980"/>
      <c r="AR162" s="1980" t="s">
        <v>113</v>
      </c>
      <c r="AS162" s="1980"/>
      <c r="AT162" s="1980"/>
      <c r="AU162" s="1980"/>
      <c r="AV162" s="1980"/>
      <c r="AW162" s="1980" t="s">
        <v>114</v>
      </c>
      <c r="AX162" s="1980"/>
      <c r="AY162" s="1980"/>
      <c r="AZ162" s="1980"/>
      <c r="BA162" s="1980"/>
      <c r="BB162" s="1980" t="s">
        <v>115</v>
      </c>
      <c r="BC162" s="1980"/>
      <c r="BD162" s="1980"/>
      <c r="BE162" s="1980"/>
      <c r="BF162" s="1980"/>
      <c r="BG162" s="1980" t="s">
        <v>116</v>
      </c>
      <c r="BH162" s="1980"/>
      <c r="BI162" s="1980"/>
      <c r="BJ162" s="1980"/>
      <c r="BK162" s="1980"/>
      <c r="BL162" s="1981" t="s">
        <v>117</v>
      </c>
      <c r="BM162" s="1981"/>
      <c r="BN162" s="1981"/>
      <c r="BO162" s="1982" t="s">
        <v>163</v>
      </c>
      <c r="BP162" s="1983" t="s">
        <v>119</v>
      </c>
      <c r="BQ162" s="1968"/>
    </row>
    <row r="163" customHeight="true" ht="24.75">
      <c r="A163" s="1980"/>
      <c r="B163" s="1981" t="s">
        <v>120</v>
      </c>
      <c r="C163" s="1982" t="s">
        <v>121</v>
      </c>
      <c r="D163" s="1982" t="s">
        <v>122</v>
      </c>
      <c r="E163" s="1984" t="s">
        <v>21</v>
      </c>
      <c r="F163" s="1984" t="s">
        <v>22</v>
      </c>
      <c r="G163" s="1984" t="s">
        <v>164</v>
      </c>
      <c r="H163" s="1984" t="s">
        <v>124</v>
      </c>
      <c r="I163" s="1982" t="s">
        <v>122</v>
      </c>
      <c r="J163" s="1984" t="s">
        <v>21</v>
      </c>
      <c r="K163" s="1984" t="s">
        <v>22</v>
      </c>
      <c r="L163" s="1984" t="s">
        <v>164</v>
      </c>
      <c r="M163" s="1984" t="s">
        <v>124</v>
      </c>
      <c r="N163" s="1982" t="s">
        <v>122</v>
      </c>
      <c r="O163" s="1984" t="s">
        <v>21</v>
      </c>
      <c r="P163" s="1984" t="s">
        <v>22</v>
      </c>
      <c r="Q163" s="1984" t="s">
        <v>164</v>
      </c>
      <c r="R163" s="1984" t="s">
        <v>124</v>
      </c>
      <c r="S163" s="1982" t="s">
        <v>122</v>
      </c>
      <c r="T163" s="1984" t="s">
        <v>21</v>
      </c>
      <c r="U163" s="1984" t="s">
        <v>22</v>
      </c>
      <c r="V163" s="1984" t="s">
        <v>164</v>
      </c>
      <c r="W163" s="1984" t="s">
        <v>124</v>
      </c>
      <c r="X163" s="1982" t="s">
        <v>122</v>
      </c>
      <c r="Y163" s="1984" t="s">
        <v>21</v>
      </c>
      <c r="Z163" s="1984" t="s">
        <v>22</v>
      </c>
      <c r="AA163" s="1984" t="s">
        <v>164</v>
      </c>
      <c r="AB163" s="1984" t="s">
        <v>124</v>
      </c>
      <c r="AC163" s="1982" t="s">
        <v>122</v>
      </c>
      <c r="AD163" s="1984" t="s">
        <v>21</v>
      </c>
      <c r="AE163" s="1984" t="s">
        <v>22</v>
      </c>
      <c r="AF163" s="1984" t="s">
        <v>164</v>
      </c>
      <c r="AG163" s="1984" t="s">
        <v>124</v>
      </c>
      <c r="AH163" s="1982" t="s">
        <v>122</v>
      </c>
      <c r="AI163" s="1984" t="s">
        <v>21</v>
      </c>
      <c r="AJ163" s="1984" t="s">
        <v>22</v>
      </c>
      <c r="AK163" s="1984" t="s">
        <v>164</v>
      </c>
      <c r="AL163" s="1984" t="s">
        <v>124</v>
      </c>
      <c r="AM163" s="1982" t="s">
        <v>122</v>
      </c>
      <c r="AN163" s="1984" t="s">
        <v>21</v>
      </c>
      <c r="AO163" s="1984" t="s">
        <v>22</v>
      </c>
      <c r="AP163" s="1984" t="s">
        <v>164</v>
      </c>
      <c r="AQ163" s="1984" t="s">
        <v>124</v>
      </c>
      <c r="AR163" s="1982" t="s">
        <v>122</v>
      </c>
      <c r="AS163" s="1984" t="s">
        <v>21</v>
      </c>
      <c r="AT163" s="1984" t="s">
        <v>22</v>
      </c>
      <c r="AU163" s="1984" t="s">
        <v>164</v>
      </c>
      <c r="AV163" s="1984" t="s">
        <v>124</v>
      </c>
      <c r="AW163" s="1982" t="s">
        <v>122</v>
      </c>
      <c r="AX163" s="1984" t="s">
        <v>21</v>
      </c>
      <c r="AY163" s="1984" t="s">
        <v>22</v>
      </c>
      <c r="AZ163" s="1984" t="s">
        <v>164</v>
      </c>
      <c r="BA163" s="1984" t="s">
        <v>124</v>
      </c>
      <c r="BB163" s="1982" t="s">
        <v>122</v>
      </c>
      <c r="BC163" s="1984" t="s">
        <v>21</v>
      </c>
      <c r="BD163" s="1984" t="s">
        <v>22</v>
      </c>
      <c r="BE163" s="1984" t="s">
        <v>164</v>
      </c>
      <c r="BF163" s="1984" t="s">
        <v>124</v>
      </c>
      <c r="BG163" s="1982" t="s">
        <v>122</v>
      </c>
      <c r="BH163" s="1984" t="s">
        <v>21</v>
      </c>
      <c r="BI163" s="1984" t="s">
        <v>22</v>
      </c>
      <c r="BJ163" s="1984" t="s">
        <v>164</v>
      </c>
      <c r="BK163" s="1984" t="s">
        <v>124</v>
      </c>
      <c r="BL163" s="1981" t="s">
        <v>165</v>
      </c>
      <c r="BM163" s="1981" t="s">
        <v>164</v>
      </c>
      <c r="BN163" s="1981" t="s">
        <v>124</v>
      </c>
      <c r="BO163" s="1985"/>
      <c r="BP163" s="1986"/>
      <c r="BQ163" s="1968"/>
    </row>
    <row r="164" customHeight="true" ht="24.75">
      <c r="A164" s="1980"/>
      <c r="B164" s="1980"/>
      <c r="C164" s="1987"/>
      <c r="D164" s="1987"/>
      <c r="E164" s="1988"/>
      <c r="F164" s="1988"/>
      <c r="G164" s="1988"/>
      <c r="H164" s="1988"/>
      <c r="I164" s="1987"/>
      <c r="J164" s="1988"/>
      <c r="K164" s="1988"/>
      <c r="L164" s="1988"/>
      <c r="M164" s="1988"/>
      <c r="N164" s="1987"/>
      <c r="O164" s="1988"/>
      <c r="P164" s="1988"/>
      <c r="Q164" s="1988"/>
      <c r="R164" s="1988"/>
      <c r="S164" s="1987"/>
      <c r="T164" s="1988"/>
      <c r="U164" s="1988"/>
      <c r="V164" s="1988"/>
      <c r="W164" s="1988"/>
      <c r="X164" s="1987"/>
      <c r="Y164" s="1988"/>
      <c r="Z164" s="1988"/>
      <c r="AA164" s="1988"/>
      <c r="AB164" s="1988"/>
      <c r="AC164" s="1987"/>
      <c r="AD164" s="1988"/>
      <c r="AE164" s="1988"/>
      <c r="AF164" s="1988"/>
      <c r="AG164" s="1988"/>
      <c r="AH164" s="1987"/>
      <c r="AI164" s="1988"/>
      <c r="AJ164" s="1988"/>
      <c r="AK164" s="1988"/>
      <c r="AL164" s="1988"/>
      <c r="AM164" s="1987"/>
      <c r="AN164" s="1988"/>
      <c r="AO164" s="1988"/>
      <c r="AP164" s="1988"/>
      <c r="AQ164" s="1988"/>
      <c r="AR164" s="1987"/>
      <c r="AS164" s="1988"/>
      <c r="AT164" s="1988"/>
      <c r="AU164" s="1988"/>
      <c r="AV164" s="1988"/>
      <c r="AW164" s="1987"/>
      <c r="AX164" s="1988"/>
      <c r="AY164" s="1988"/>
      <c r="AZ164" s="1988"/>
      <c r="BA164" s="1988"/>
      <c r="BB164" s="1987"/>
      <c r="BC164" s="1988"/>
      <c r="BD164" s="1988"/>
      <c r="BE164" s="1988"/>
      <c r="BF164" s="1988"/>
      <c r="BG164" s="1987"/>
      <c r="BH164" s="1988"/>
      <c r="BI164" s="1988"/>
      <c r="BJ164" s="1988"/>
      <c r="BK164" s="1988"/>
      <c r="BL164" s="1981"/>
      <c r="BM164" s="1981"/>
      <c r="BN164" s="1981"/>
      <c r="BO164" s="1987"/>
      <c r="BP164" s="1989"/>
      <c r="BQ164" s="1968"/>
    </row>
    <row r="165" customHeight="true" ht="24.75">
      <c r="A165" s="2203" t="s">
        <v>166</v>
      </c>
      <c r="B165" s="2203"/>
      <c r="C165" s="2203"/>
      <c r="D165" s="2204"/>
      <c r="E165" s="2205"/>
      <c r="F165" s="2205"/>
      <c r="G165" s="2205"/>
      <c r="H165" s="2205"/>
      <c r="I165" s="2204"/>
      <c r="J165" s="2205"/>
      <c r="K165" s="2205"/>
      <c r="L165" s="2205"/>
      <c r="M165" s="2205"/>
      <c r="N165" s="2204"/>
      <c r="O165" s="2205"/>
      <c r="P165" s="2205"/>
      <c r="Q165" s="2205"/>
      <c r="R165" s="2205"/>
      <c r="S165" s="2204"/>
      <c r="T165" s="2205"/>
      <c r="U165" s="2205"/>
      <c r="V165" s="2205"/>
      <c r="W165" s="2205"/>
      <c r="X165" s="2204"/>
      <c r="Y165" s="2205"/>
      <c r="Z165" s="2205"/>
      <c r="AA165" s="2205"/>
      <c r="AB165" s="2205"/>
      <c r="AC165" s="2204"/>
      <c r="AD165" s="2205"/>
      <c r="AE165" s="2205"/>
      <c r="AF165" s="2205"/>
      <c r="AG165" s="2205"/>
      <c r="AH165" s="2204"/>
      <c r="AI165" s="2205"/>
      <c r="AJ165" s="2205"/>
      <c r="AK165" s="2205"/>
      <c r="AL165" s="2205"/>
      <c r="AM165" s="2204"/>
      <c r="AN165" s="2205"/>
      <c r="AO165" s="2205"/>
      <c r="AP165" s="2205"/>
      <c r="AQ165" s="2205"/>
      <c r="AR165" s="2204"/>
      <c r="AS165" s="2205"/>
      <c r="AT165" s="2205"/>
      <c r="AU165" s="2205"/>
      <c r="AV165" s="2205"/>
      <c r="AW165" s="2204"/>
      <c r="AX165" s="2205"/>
      <c r="AY165" s="2205"/>
      <c r="AZ165" s="2205"/>
      <c r="BA165" s="2205"/>
      <c r="BB165" s="2204"/>
      <c r="BC165" s="2205"/>
      <c r="BD165" s="2205"/>
      <c r="BE165" s="2205"/>
      <c r="BF165" s="2205"/>
      <c r="BG165" s="2204"/>
      <c r="BH165" s="2205"/>
      <c r="BI165" s="2205"/>
      <c r="BJ165" s="2205"/>
      <c r="BK165" s="2205"/>
      <c r="BL165" s="2170"/>
      <c r="BM165" s="2170"/>
      <c r="BN165" s="2170"/>
      <c r="BO165" s="2078"/>
      <c r="BP165" s="2188"/>
      <c r="BQ165" s="2206"/>
    </row>
    <row r="166" customHeight="true" ht="19.5">
      <c r="A166" s="2207" t="s">
        <v>167</v>
      </c>
      <c r="B166" s="1996" t="n">
        <v>0.0</v>
      </c>
      <c r="C166" s="1996" t="n">
        <v>0.0</v>
      </c>
      <c r="D166" s="2025" t="n">
        <v>0.0</v>
      </c>
      <c r="E166" s="2208" t="n">
        <v>0.0</v>
      </c>
      <c r="F166" s="2208" t="n">
        <v>0.0</v>
      </c>
      <c r="G166" s="2027">
        <f>C166+E166-F166</f>
      </c>
      <c r="H166" s="2028">
        <f>D166-G166</f>
      </c>
      <c r="I166" s="2025" t="n">
        <v>0.0</v>
      </c>
      <c r="J166" s="2208" t="n">
        <v>0.0</v>
      </c>
      <c r="K166" s="2208" t="n">
        <v>0.0</v>
      </c>
      <c r="L166" s="2027">
        <f>G166+J166-K166</f>
      </c>
      <c r="M166" s="2028">
        <f>I166-L166</f>
      </c>
      <c r="N166" s="2025" t="n">
        <v>0.0</v>
      </c>
      <c r="O166" s="2208" t="n">
        <v>0.0</v>
      </c>
      <c r="P166" s="2208" t="n">
        <v>0.0</v>
      </c>
      <c r="Q166" s="2027">
        <f>L166+O166-P166</f>
      </c>
      <c r="R166" s="2028">
        <f>N166-Q166</f>
      </c>
      <c r="S166" s="2025" t="n">
        <v>0.0</v>
      </c>
      <c r="T166" s="2208" t="n">
        <v>0.0</v>
      </c>
      <c r="U166" s="2208" t="n">
        <v>0.0</v>
      </c>
      <c r="V166" s="2027">
        <f>Q166+T166-U166</f>
      </c>
      <c r="W166" s="2028">
        <f>S166-V166</f>
      </c>
      <c r="X166" s="2025" t="n">
        <v>0.0</v>
      </c>
      <c r="Y166" s="2208" t="n">
        <v>0.0</v>
      </c>
      <c r="Z166" s="2208" t="n">
        <v>0.0</v>
      </c>
      <c r="AA166" s="2027">
        <f>V166+Y166-Z166</f>
      </c>
      <c r="AB166" s="2028">
        <f>X166-AA166</f>
      </c>
      <c r="AC166" s="2025" t="n">
        <v>0.0</v>
      </c>
      <c r="AD166" s="2208" t="n">
        <v>0.0</v>
      </c>
      <c r="AE166" s="2208" t="n">
        <v>0.0</v>
      </c>
      <c r="AF166" s="2027">
        <f>AA166+AD166-AE166</f>
      </c>
      <c r="AG166" s="2028">
        <f>AC166-AF166</f>
      </c>
      <c r="AH166" s="2025" t="n">
        <v>0.0</v>
      </c>
      <c r="AI166" s="2208" t="n">
        <v>0.0</v>
      </c>
      <c r="AJ166" s="2208" t="n">
        <v>0.0</v>
      </c>
      <c r="AK166" s="2027">
        <f>AF166+AI166-AJ166</f>
      </c>
      <c r="AL166" s="2028">
        <f>AH166-AK166</f>
      </c>
      <c r="AM166" s="2025" t="n">
        <v>0.0</v>
      </c>
      <c r="AN166" s="2208" t="n">
        <v>0.0</v>
      </c>
      <c r="AO166" s="2208" t="n">
        <v>0.0</v>
      </c>
      <c r="AP166" s="2027">
        <f>AK166+AN166-AO166</f>
      </c>
      <c r="AQ166" s="2028">
        <f>AM166-AP166</f>
      </c>
      <c r="AR166" s="2025" t="n">
        <v>0.0</v>
      </c>
      <c r="AS166" s="2208" t="n">
        <v>0.0</v>
      </c>
      <c r="AT166" s="2208" t="n">
        <v>0.0</v>
      </c>
      <c r="AU166" s="2027">
        <f>AP166+AS166-AT166</f>
      </c>
      <c r="AV166" s="2028">
        <f>AR166-AU166</f>
      </c>
      <c r="AW166" s="2025" t="n">
        <v>0.0</v>
      </c>
      <c r="AX166" s="2208" t="n">
        <v>0.0</v>
      </c>
      <c r="AY166" s="2208" t="n">
        <v>0.0</v>
      </c>
      <c r="AZ166" s="2027">
        <f>AU166+AX166-AY166</f>
      </c>
      <c r="BA166" s="2028">
        <f>AW166-AZ166</f>
      </c>
      <c r="BB166" s="2025" t="n">
        <v>0.0</v>
      </c>
      <c r="BC166" s="2208" t="n">
        <v>0.0</v>
      </c>
      <c r="BD166" s="2208" t="n">
        <v>0.0</v>
      </c>
      <c r="BE166" s="2027">
        <f>AZ166+BC166-BD166</f>
      </c>
      <c r="BF166" s="2028">
        <f>BB166-BE166</f>
      </c>
      <c r="BG166" s="2025" t="n">
        <v>0.0</v>
      </c>
      <c r="BH166" s="2208" t="n">
        <v>0.0</v>
      </c>
      <c r="BI166" s="2208" t="n">
        <v>0.0</v>
      </c>
      <c r="BJ166" s="2027">
        <f>BE166+BH166-BI166</f>
      </c>
      <c r="BK166" s="2028">
        <f>BG166-BJ166</f>
      </c>
      <c r="BL166" s="2209">
        <f>BG166</f>
      </c>
      <c r="BM166" s="1999">
        <f>BJ166</f>
      </c>
      <c r="BN166" s="1999">
        <f>BL166-BM166</f>
      </c>
      <c r="BO166" s="2194" t="n">
        <v>0.0</v>
      </c>
      <c r="BP166" s="2004">
        <f>BM166+BN166</f>
      </c>
      <c r="BQ166" s="2005"/>
    </row>
    <row r="167" customHeight="true" ht="19.5">
      <c r="A167" s="2210" t="s">
        <v>168</v>
      </c>
      <c r="B167" s="1996" t="n">
        <v>0.0</v>
      </c>
      <c r="C167" s="1996" t="n">
        <v>0.0</v>
      </c>
      <c r="D167" s="2025">
        <f>MOV_FUNÇÕES_ZONA_ELEITORAL!$N10</f>
      </c>
      <c r="E167" s="2208" t="n">
        <v>0.0</v>
      </c>
      <c r="F167" s="2208" t="n">
        <v>0.0</v>
      </c>
      <c r="G167" s="2027">
        <f>C167+E167-F167</f>
      </c>
      <c r="H167" s="2028">
        <f>D167-G167</f>
      </c>
      <c r="I167" s="2025">
        <f>MOV_FUNÇÕES_ZONA_ELEITORAL!$T10</f>
      </c>
      <c r="J167" s="2211" t="n">
        <v>0.0</v>
      </c>
      <c r="K167" s="2211" t="n">
        <v>0.0</v>
      </c>
      <c r="L167" s="2027">
        <f>G167+J167-K167</f>
      </c>
      <c r="M167" s="2028">
        <f>I167-L167</f>
      </c>
      <c r="N167" s="2025">
        <f>MOV_FUNÇÕES_ZONA_ELEITORAL!$Z10</f>
      </c>
      <c r="O167" s="2211" t="n">
        <v>0.0</v>
      </c>
      <c r="P167" s="2211" t="n">
        <v>0.0</v>
      </c>
      <c r="Q167" s="2027">
        <f>L167+O167-P167</f>
      </c>
      <c r="R167" s="2028">
        <f>N167-Q167</f>
      </c>
      <c r="S167" s="2025">
        <f>MOV_FUNÇÕES_ZONA_ELEITORAL!$AF10</f>
      </c>
      <c r="T167" s="2211" t="n">
        <v>0.0</v>
      </c>
      <c r="U167" s="2211" t="n">
        <v>0.0</v>
      </c>
      <c r="V167" s="2027">
        <f>Q167+T167-U167</f>
      </c>
      <c r="W167" s="2028">
        <f>S167-V167</f>
      </c>
      <c r="X167" s="2025">
        <f>MOV_FUNÇÕES_ZONA_ELEITORAL!$AL10</f>
      </c>
      <c r="Y167" s="2211" t="n">
        <v>0.0</v>
      </c>
      <c r="Z167" s="2211" t="n">
        <v>0.0</v>
      </c>
      <c r="AA167" s="2027">
        <f>V167+Y167-Z167</f>
      </c>
      <c r="AB167" s="2028">
        <f>X167-AA167</f>
      </c>
      <c r="AC167" s="2025">
        <f>MOV_FUNÇÕES_ZONA_ELEITORAL!$AR10</f>
      </c>
      <c r="AD167" s="2211" t="n">
        <v>0.0</v>
      </c>
      <c r="AE167" s="2211" t="n">
        <v>0.0</v>
      </c>
      <c r="AF167" s="2027">
        <f>AA167+AD167-AE167</f>
      </c>
      <c r="AG167" s="2028">
        <f>AC167-AF167</f>
      </c>
      <c r="AH167" s="2025">
        <f>MOV_FUNÇÕES_ZONA_ELEITORAL!$AX10</f>
      </c>
      <c r="AI167" s="2211" t="n">
        <v>0.0</v>
      </c>
      <c r="AJ167" s="2211" t="n">
        <v>0.0</v>
      </c>
      <c r="AK167" s="2027">
        <f>AF167+AI167-AJ167</f>
      </c>
      <c r="AL167" s="2028">
        <f>AH167-AK167</f>
      </c>
      <c r="AM167" s="2025">
        <f>MOV_FUNÇÕES_ZONA_ELEITORAL!$BD10</f>
      </c>
      <c r="AN167" s="2212" t="n">
        <v>0.0</v>
      </c>
      <c r="AO167" s="2213" t="n">
        <v>0.0</v>
      </c>
      <c r="AP167" s="2027">
        <f>AK167+AN167-AO167</f>
      </c>
      <c r="AQ167" s="2028">
        <f>AM167-AP167</f>
      </c>
      <c r="AR167" s="2025">
        <f>MOV_FUNÇÕES_ZONA_ELEITORAL!$BJ10</f>
      </c>
      <c r="AS167" s="2208" t="n">
        <v>0.0</v>
      </c>
      <c r="AT167" s="2208" t="n">
        <v>0.0</v>
      </c>
      <c r="AU167" s="2027">
        <f>AP167+AS167-AT167</f>
      </c>
      <c r="AV167" s="2028">
        <f>AR167-AU167</f>
      </c>
      <c r="AW167" s="2025">
        <f>MOV_FUNÇÕES_ZONA_ELEITORAL!$BP10</f>
      </c>
      <c r="AX167" s="2208" t="n">
        <v>0.0</v>
      </c>
      <c r="AY167" s="2208" t="n">
        <v>0.0</v>
      </c>
      <c r="AZ167" s="2027">
        <f>AU167+AX167-AY167</f>
      </c>
      <c r="BA167" s="2028">
        <f>AW167-AZ167</f>
      </c>
      <c r="BB167" s="2025">
        <f>MOV_FUNÇÕES_ZONA_ELEITORAL!$BV10</f>
      </c>
      <c r="BC167" s="2208" t="n">
        <v>0.0</v>
      </c>
      <c r="BD167" s="2208" t="n">
        <v>0.0</v>
      </c>
      <c r="BE167" s="2027">
        <f>AZ167+BC167-BD167</f>
      </c>
      <c r="BF167" s="2028">
        <f>BB167-BE167</f>
      </c>
      <c r="BG167" s="2025">
        <f>MOV_FUNÇÕES_ZONA_ELEITORAL!$CB10</f>
      </c>
      <c r="BH167" s="2208" t="n">
        <v>0.0</v>
      </c>
      <c r="BI167" s="2208" t="n">
        <v>0.0</v>
      </c>
      <c r="BJ167" s="2027">
        <f>BE167+BH167-BI167</f>
      </c>
      <c r="BK167" s="2028">
        <f>BG167-BJ167</f>
      </c>
      <c r="BL167" s="2214">
        <f>BG167</f>
      </c>
      <c r="BM167" s="2027">
        <f>BJ167</f>
      </c>
      <c r="BN167" s="2027">
        <f>BL167-BM167</f>
      </c>
      <c r="BO167" s="2215" t="n">
        <v>0.0</v>
      </c>
      <c r="BP167" s="2004">
        <f>BM167+BN167</f>
      </c>
      <c r="BQ167" s="2005"/>
    </row>
    <row r="168" customHeight="true" ht="19.5">
      <c r="A168" s="2216" t="s">
        <v>169</v>
      </c>
      <c r="B168" s="2217" t="n">
        <v>0.0</v>
      </c>
      <c r="C168" s="2217" t="n">
        <v>0.0</v>
      </c>
      <c r="D168" s="2218">
        <f>MOV_FUNÇÕES_ZONA_ELEITORAL!$N11</f>
      </c>
      <c r="E168" s="2208" t="n">
        <v>0.0</v>
      </c>
      <c r="F168" s="2208" t="n">
        <v>0.0</v>
      </c>
      <c r="G168" s="2219">
        <f>C168+E168-F168</f>
      </c>
      <c r="H168" s="2220">
        <f>D168-G168</f>
      </c>
      <c r="I168" s="2218">
        <f>MOV_FUNÇÕES_ZONA_ELEITORAL!$T11</f>
      </c>
      <c r="J168" s="2211" t="n">
        <v>0.0</v>
      </c>
      <c r="K168" s="2211" t="n">
        <v>0.0</v>
      </c>
      <c r="L168" s="2219">
        <f>G168+J168-K168</f>
      </c>
      <c r="M168" s="2220">
        <f>I168-L168</f>
      </c>
      <c r="N168" s="2218">
        <f>MOV_FUNÇÕES_ZONA_ELEITORAL!$Z11</f>
      </c>
      <c r="O168" s="2211" t="n">
        <v>0.0</v>
      </c>
      <c r="P168" s="2211" t="n">
        <v>0.0</v>
      </c>
      <c r="Q168" s="2219">
        <f>L168+O168-P168</f>
      </c>
      <c r="R168" s="2220">
        <f>N168-Q168</f>
      </c>
      <c r="S168" s="2218">
        <f>MOV_FUNÇÕES_ZONA_ELEITORAL!$AF11</f>
      </c>
      <c r="T168" s="2211" t="n">
        <v>0.0</v>
      </c>
      <c r="U168" s="2211" t="n">
        <v>0.0</v>
      </c>
      <c r="V168" s="2219">
        <f>Q168+T168-U168</f>
      </c>
      <c r="W168" s="2220">
        <f>S168-V168</f>
      </c>
      <c r="X168" s="2218">
        <f>MOV_FUNÇÕES_ZONA_ELEITORAL!$AL11</f>
      </c>
      <c r="Y168" s="2211" t="n">
        <v>0.0</v>
      </c>
      <c r="Z168" s="2211" t="n">
        <v>0.0</v>
      </c>
      <c r="AA168" s="2219">
        <f>V168+Y168-Z168</f>
      </c>
      <c r="AB168" s="2220">
        <f>X168-AA168</f>
      </c>
      <c r="AC168" s="2218">
        <f>MOV_FUNÇÕES_ZONA_ELEITORAL!$AR11</f>
      </c>
      <c r="AD168" s="2211" t="n">
        <v>0.0</v>
      </c>
      <c r="AE168" s="2211" t="n">
        <v>0.0</v>
      </c>
      <c r="AF168" s="2219">
        <f>AA168+AD168-AE168</f>
      </c>
      <c r="AG168" s="2220">
        <f>AC168-AF168</f>
      </c>
      <c r="AH168" s="2218">
        <f>MOV_FUNÇÕES_ZONA_ELEITORAL!$AX11</f>
      </c>
      <c r="AI168" s="2211" t="n">
        <v>0.0</v>
      </c>
      <c r="AJ168" s="2211" t="n">
        <v>0.0</v>
      </c>
      <c r="AK168" s="2219">
        <f>AF168+AI168-AJ168</f>
      </c>
      <c r="AL168" s="2220">
        <f>AH168-AK168</f>
      </c>
      <c r="AM168" s="2218">
        <f>MOV_FUNÇÕES_ZONA_ELEITORAL!$BD11</f>
      </c>
      <c r="AN168" s="2221" t="n">
        <v>0.0</v>
      </c>
      <c r="AO168" s="2222" t="n">
        <v>0.0</v>
      </c>
      <c r="AP168" s="2219">
        <f>AK168+AN168-AO168</f>
      </c>
      <c r="AQ168" s="2220">
        <f>AM168-AP168</f>
      </c>
      <c r="AR168" s="2218">
        <f>MOV_FUNÇÕES_ZONA_ELEITORAL!$BJ11</f>
      </c>
      <c r="AS168" s="2208" t="n">
        <v>0.0</v>
      </c>
      <c r="AT168" s="2208" t="n">
        <v>0.0</v>
      </c>
      <c r="AU168" s="2219">
        <f>AP168+AS168-AT168</f>
      </c>
      <c r="AV168" s="2220">
        <f>AR168-AU168</f>
      </c>
      <c r="AW168" s="2218">
        <f>MOV_FUNÇÕES_ZONA_ELEITORAL!$BP11</f>
      </c>
      <c r="AX168" s="2208" t="n">
        <v>0.0</v>
      </c>
      <c r="AY168" s="2208" t="n">
        <v>0.0</v>
      </c>
      <c r="AZ168" s="2219">
        <f>AU168+AX168-AY168</f>
      </c>
      <c r="BA168" s="2220">
        <f>AW168-AZ168</f>
      </c>
      <c r="BB168" s="2218">
        <f>MOV_FUNÇÕES_ZONA_ELEITORAL!$BV11</f>
      </c>
      <c r="BC168" s="2208" t="n">
        <v>0.0</v>
      </c>
      <c r="BD168" s="2208" t="n">
        <v>0.0</v>
      </c>
      <c r="BE168" s="2219">
        <f>AZ168+BC168-BD168</f>
      </c>
      <c r="BF168" s="2220">
        <f>BB168-BE168</f>
      </c>
      <c r="BG168" s="2218">
        <f>MOV_FUNÇÕES_ZONA_ELEITORAL!$CB11</f>
      </c>
      <c r="BH168" s="2208" t="n">
        <v>0.0</v>
      </c>
      <c r="BI168" s="2208" t="n">
        <v>0.0</v>
      </c>
      <c r="BJ168" s="2219">
        <f>BE168+BH168-BI168</f>
      </c>
      <c r="BK168" s="2220">
        <f>BG168-BJ168</f>
      </c>
      <c r="BL168" s="2223">
        <f>BG168</f>
      </c>
      <c r="BM168" s="2219">
        <f>BJ168</f>
      </c>
      <c r="BN168" s="2219">
        <f>BL168-BM168</f>
      </c>
      <c r="BO168" s="2224" t="n">
        <v>0.0</v>
      </c>
      <c r="BP168" s="2004">
        <f>BM168+BN168</f>
      </c>
      <c r="BQ168" s="2005"/>
    </row>
    <row r="169" customHeight="true" ht="19.5">
      <c r="A169" s="2170" t="s">
        <v>139</v>
      </c>
      <c r="B169" s="2225">
        <f>SUM(B166:B168)</f>
      </c>
      <c r="C169" s="2225">
        <f>SUM(C166:C168)</f>
      </c>
      <c r="D169" s="2225">
        <f>SUM(D166:D168)</f>
      </c>
      <c r="E169" s="2225">
        <f>SUM(E166:E168)</f>
      </c>
      <c r="F169" s="2225">
        <f>SUM(F166:F168)</f>
      </c>
      <c r="G169" s="2225">
        <f>SUM(G166:G168)</f>
      </c>
      <c r="H169" s="2225">
        <f>SUM(H166:H168)</f>
      </c>
      <c r="I169" s="2225">
        <f>SUM(I166:I168)</f>
      </c>
      <c r="J169" s="2225">
        <f>SUM(J166:J168)</f>
      </c>
      <c r="K169" s="2225">
        <f>SUM(K166:K168)</f>
      </c>
      <c r="L169" s="2225">
        <f>SUM(L166:L168)</f>
      </c>
      <c r="M169" s="2225">
        <f>SUM(M166:M168)</f>
      </c>
      <c r="N169" s="2225">
        <f>SUM(N166:N168)</f>
      </c>
      <c r="O169" s="2225">
        <f>SUM(O166:O168)</f>
      </c>
      <c r="P169" s="2225">
        <f>SUM(P166:P168)</f>
      </c>
      <c r="Q169" s="2225">
        <f>SUM(Q166:Q168)</f>
      </c>
      <c r="R169" s="2225">
        <f>SUM(R166:R168)</f>
      </c>
      <c r="S169" s="2225">
        <f>SUM(S166:S168)</f>
      </c>
      <c r="T169" s="2225">
        <f>SUM(T166:T168)</f>
      </c>
      <c r="U169" s="2225">
        <f>SUM(U166:U168)</f>
      </c>
      <c r="V169" s="2225">
        <f>SUM(V166:V168)</f>
      </c>
      <c r="W169" s="2225">
        <f>SUM(W166:W168)</f>
      </c>
      <c r="X169" s="2225">
        <f>SUM(X166:X168)</f>
      </c>
      <c r="Y169" s="2225">
        <f>SUM(Y166:Y168)</f>
      </c>
      <c r="Z169" s="2225">
        <f>SUM(Z166:Z168)</f>
      </c>
      <c r="AA169" s="2225">
        <f>SUM(AA166:AA168)</f>
      </c>
      <c r="AB169" s="2225">
        <f>SUM(AB166:AB168)</f>
      </c>
      <c r="AC169" s="2225">
        <f>SUM(AC166:AC168)</f>
      </c>
      <c r="AD169" s="2225">
        <f>SUM(AD166:AD168)</f>
      </c>
      <c r="AE169" s="2225">
        <f>SUM(AE166:AE168)</f>
      </c>
      <c r="AF169" s="2225">
        <f>SUM(AF166:AF168)</f>
      </c>
      <c r="AG169" s="2225">
        <f>SUM(AG166:AG168)</f>
      </c>
      <c r="AH169" s="2225">
        <f>SUM(AH166:AH168)</f>
      </c>
      <c r="AI169" s="2225">
        <f>SUM(AI166:AI168)</f>
      </c>
      <c r="AJ169" s="2225">
        <f>SUM(AJ166:AJ168)</f>
      </c>
      <c r="AK169" s="2225">
        <f>SUM(AK166:AK168)</f>
      </c>
      <c r="AL169" s="2225">
        <f>SUM(AL166:AL168)</f>
      </c>
      <c r="AM169" s="2225">
        <f>SUM(AM166:AM168)</f>
      </c>
      <c r="AN169" s="2225">
        <f>SUM(AN166:AN168)</f>
      </c>
      <c r="AO169" s="2225">
        <f>SUM(AO166:AO168)</f>
      </c>
      <c r="AP169" s="2225">
        <f>SUM(AP166:AP168)</f>
      </c>
      <c r="AQ169" s="2225">
        <f>SUM(AQ166:AQ168)</f>
      </c>
      <c r="AR169" s="2225">
        <f>SUM(AR166:AR168)</f>
      </c>
      <c r="AS169" s="2225">
        <f>SUM(AS166:AS168)</f>
      </c>
      <c r="AT169" s="2225">
        <f>SUM(AT166:AT168)</f>
      </c>
      <c r="AU169" s="2225">
        <f>SUM(AU166:AU168)</f>
      </c>
      <c r="AV169" s="2225">
        <f>SUM(AV166:AV168)</f>
      </c>
      <c r="AW169" s="2225">
        <f>SUM(AW166:AW168)</f>
      </c>
      <c r="AX169" s="2225">
        <f>SUM(AX166:AX168)</f>
      </c>
      <c r="AY169" s="2225">
        <f>SUM(AY166:AY168)</f>
      </c>
      <c r="AZ169" s="2225">
        <f>SUM(AZ166:AZ168)</f>
      </c>
      <c r="BA169" s="2225">
        <f>SUM(BA166:BA168)</f>
      </c>
      <c r="BB169" s="2225">
        <f>SUM(BB166:BB168)</f>
      </c>
      <c r="BC169" s="2225">
        <f>SUM(BC166:BC168)</f>
      </c>
      <c r="BD169" s="2225">
        <f>SUM(BD166:BD168)</f>
      </c>
      <c r="BE169" s="2225">
        <f>SUM(BE166:BE168)</f>
      </c>
      <c r="BF169" s="2225">
        <f>SUM(BF166:BF168)</f>
      </c>
      <c r="BG169" s="2225">
        <f>SUM(BG166:BG168)</f>
      </c>
      <c r="BH169" s="2225">
        <f>SUM(BH166:BH168)</f>
      </c>
      <c r="BI169" s="2225">
        <f>SUM(BI166:BI168)</f>
      </c>
      <c r="BJ169" s="2225">
        <f>SUM(BJ166:BJ168)</f>
      </c>
      <c r="BK169" s="2225">
        <f>SUM(BK166:BK168)</f>
      </c>
      <c r="BL169" s="2225">
        <f>SUM(BL166:BL168)</f>
      </c>
      <c r="BM169" s="2225">
        <f>SUM(BM166:BM168)</f>
      </c>
      <c r="BN169" s="2225">
        <f>SUM(BN166:BN168)</f>
      </c>
      <c r="BO169" s="2226">
        <f>SUM(BO166:BO168)</f>
      </c>
      <c r="BP169" s="2226">
        <f>SUM(BP166:BP168)</f>
      </c>
      <c r="BQ169" s="2206"/>
    </row>
    <row r="170" customHeight="true" ht="19.5">
      <c r="A170" s="2204" t="s">
        <v>170</v>
      </c>
      <c r="B170" s="2204"/>
      <c r="C170" s="2204"/>
      <c r="D170" s="2227"/>
      <c r="E170" s="2227"/>
      <c r="F170" s="2205"/>
      <c r="G170" s="2205"/>
      <c r="H170" s="2205"/>
      <c r="I170" s="2227"/>
      <c r="J170" s="2227"/>
      <c r="K170" s="2205"/>
      <c r="L170" s="2205"/>
      <c r="M170" s="2205"/>
      <c r="N170" s="2227"/>
      <c r="O170" s="2227"/>
      <c r="P170" s="2205"/>
      <c r="Q170" s="2205"/>
      <c r="R170" s="2205"/>
      <c r="S170" s="2227"/>
      <c r="T170" s="2227"/>
      <c r="U170" s="2205"/>
      <c r="V170" s="2205"/>
      <c r="W170" s="2205"/>
      <c r="X170" s="2227"/>
      <c r="Y170" s="2227"/>
      <c r="Z170" s="2205"/>
      <c r="AA170" s="2205"/>
      <c r="AB170" s="2205"/>
      <c r="AC170" s="2227"/>
      <c r="AD170" s="2227"/>
      <c r="AE170" s="2205"/>
      <c r="AF170" s="2205"/>
      <c r="AG170" s="2205"/>
      <c r="AH170" s="2227"/>
      <c r="AI170" s="2227"/>
      <c r="AJ170" s="2205"/>
      <c r="AK170" s="2205"/>
      <c r="AL170" s="2205"/>
      <c r="AM170" s="2227"/>
      <c r="AN170" s="2227"/>
      <c r="AO170" s="2205"/>
      <c r="AP170" s="2205"/>
      <c r="AQ170" s="2205"/>
      <c r="AR170" s="2227"/>
      <c r="AS170" s="2227"/>
      <c r="AT170" s="2205"/>
      <c r="AU170" s="2205"/>
      <c r="AV170" s="2205"/>
      <c r="AW170" s="2227"/>
      <c r="AX170" s="2227"/>
      <c r="AY170" s="2205"/>
      <c r="AZ170" s="2205"/>
      <c r="BA170" s="2205"/>
      <c r="BB170" s="2227"/>
      <c r="BC170" s="2227"/>
      <c r="BD170" s="2205"/>
      <c r="BE170" s="2205"/>
      <c r="BF170" s="2205"/>
      <c r="BG170" s="2227"/>
      <c r="BH170" s="2227"/>
      <c r="BI170" s="2205"/>
      <c r="BJ170" s="2205"/>
      <c r="BK170" s="2205"/>
      <c r="BL170" s="2205"/>
      <c r="BM170" s="2205"/>
      <c r="BN170" s="2205"/>
      <c r="BO170" s="2228"/>
      <c r="BP170" s="2078"/>
      <c r="BQ170" s="2206"/>
    </row>
    <row r="171" customHeight="true" ht="19.5">
      <c r="A171" s="2207" t="s">
        <v>155</v>
      </c>
      <c r="B171" s="2229" t="n">
        <v>0.0</v>
      </c>
      <c r="C171" s="2229" t="n">
        <v>0.0</v>
      </c>
      <c r="D171" s="1997">
        <f>MOV_FUNÇÕES_ZONA_ELEITORAL!$N146</f>
      </c>
      <c r="E171" s="1998" t="n">
        <v>0.0</v>
      </c>
      <c r="F171" s="1998" t="n">
        <v>0.0</v>
      </c>
      <c r="G171" s="1999">
        <f>C171+E171-F171</f>
      </c>
      <c r="H171" s="2000">
        <f>D171-G171</f>
      </c>
      <c r="I171" s="1997">
        <f>MOV_FUNÇÕES_ZONA_ELEITORAL!$T146</f>
      </c>
      <c r="J171" s="2191" t="n">
        <v>0.0</v>
      </c>
      <c r="K171" s="2191" t="n">
        <v>0.0</v>
      </c>
      <c r="L171" s="1999">
        <f>G171+J171-K171</f>
      </c>
      <c r="M171" s="2000">
        <f>I171-L171</f>
      </c>
      <c r="N171" s="1997">
        <f>MOV_FUNÇÕES_ZONA_ELEITORAL!$Z146</f>
      </c>
      <c r="O171" s="2191" t="n">
        <v>0.0</v>
      </c>
      <c r="P171" s="2191" t="n">
        <v>0.0</v>
      </c>
      <c r="Q171" s="1999">
        <f>L171+O171-P171</f>
      </c>
      <c r="R171" s="2000">
        <f>N171-Q171</f>
      </c>
      <c r="S171" s="1997">
        <f>MOV_FUNÇÕES_ZONA_ELEITORAL!$AF146</f>
      </c>
      <c r="T171" s="2191" t="n">
        <v>0.0</v>
      </c>
      <c r="U171" s="2191" t="n">
        <v>0.0</v>
      </c>
      <c r="V171" s="1999">
        <f>Q171+T171-U171</f>
      </c>
      <c r="W171" s="2000">
        <f>S171-V171</f>
      </c>
      <c r="X171" s="1997">
        <f>MOV_FUNÇÕES_ZONA_ELEITORAL!$AL146</f>
      </c>
      <c r="Y171" s="2191" t="n">
        <v>0.0</v>
      </c>
      <c r="Z171" s="2191" t="n">
        <v>0.0</v>
      </c>
      <c r="AA171" s="1999">
        <f>V171+Y171-Z171</f>
      </c>
      <c r="AB171" s="2000">
        <f>X171-AA171</f>
      </c>
      <c r="AC171" s="1997">
        <f>MOV_FUNÇÕES_ZONA_ELEITORAL!$AR146</f>
      </c>
      <c r="AD171" s="2191" t="n">
        <v>0.0</v>
      </c>
      <c r="AE171" s="2191" t="n">
        <v>0.0</v>
      </c>
      <c r="AF171" s="1999">
        <f>AA171+AD171-AE171</f>
      </c>
      <c r="AG171" s="2000">
        <f>AC171-AF171</f>
      </c>
      <c r="AH171" s="1997">
        <f>MOV_FUNÇÕES_ZONA_ELEITORAL!$AX146</f>
      </c>
      <c r="AI171" s="2191" t="n">
        <v>0.0</v>
      </c>
      <c r="AJ171" s="2191" t="n">
        <v>0.0</v>
      </c>
      <c r="AK171" s="1999">
        <f>AF171+AI171-AJ171</f>
      </c>
      <c r="AL171" s="2000">
        <f>AH171-AK171</f>
      </c>
      <c r="AM171" s="1997">
        <f>MOV_FUNÇÕES_ZONA_ELEITORAL!$BD146</f>
      </c>
      <c r="AN171" s="2230" t="n">
        <v>0.0</v>
      </c>
      <c r="AO171" s="2231" t="n">
        <v>0.0</v>
      </c>
      <c r="AP171" s="1999">
        <f>AK171+AN171-AO171</f>
      </c>
      <c r="AQ171" s="2000">
        <f>AM171-AP171</f>
      </c>
      <c r="AR171" s="1997">
        <f>MOV_FUNÇÕES_ZONA_ELEITORAL!$BJ146</f>
      </c>
      <c r="AS171" s="1998" t="n">
        <v>0.0</v>
      </c>
      <c r="AT171" s="1998" t="n">
        <v>0.0</v>
      </c>
      <c r="AU171" s="1999">
        <f>AP171+AS171-AT171</f>
      </c>
      <c r="AV171" s="2000">
        <f>AR171-AU171</f>
      </c>
      <c r="AW171" s="1997">
        <f>MOV_FUNÇÕES_ZONA_ELEITORAL!$BP146</f>
      </c>
      <c r="AX171" s="1998" t="n">
        <v>0.0</v>
      </c>
      <c r="AY171" s="1998" t="n">
        <v>0.0</v>
      </c>
      <c r="AZ171" s="1999">
        <f>AU171+AX171-AY171</f>
      </c>
      <c r="BA171" s="2000">
        <f>AW171-AZ171</f>
      </c>
      <c r="BB171" s="1997">
        <f>MOV_FUNÇÕES_ZONA_ELEITORAL!$BV146</f>
      </c>
      <c r="BC171" s="1998" t="n">
        <v>0.0</v>
      </c>
      <c r="BD171" s="1998" t="n">
        <v>0.0</v>
      </c>
      <c r="BE171" s="1999">
        <f>AZ171+BC171-BD171</f>
      </c>
      <c r="BF171" s="2000">
        <f>BB171-BE171</f>
      </c>
      <c r="BG171" s="1997">
        <f>MOV_FUNÇÕES_ZONA_ELEITORAL!$CB146</f>
      </c>
      <c r="BH171" s="1998" t="n">
        <v>0.0</v>
      </c>
      <c r="BI171" s="1998" t="n">
        <v>0.0</v>
      </c>
      <c r="BJ171" s="1999">
        <f>BE171+BH171-BI171</f>
      </c>
      <c r="BK171" s="2000">
        <f>BG171-BJ171</f>
      </c>
      <c r="BL171" s="2209">
        <f>BG171</f>
      </c>
      <c r="BM171" s="1999">
        <f>BJ171</f>
      </c>
      <c r="BN171" s="1999">
        <f>BL171-BM171</f>
      </c>
      <c r="BO171" s="2232" t="n">
        <v>0.0</v>
      </c>
      <c r="BP171" s="2004">
        <f>BM171+BN171</f>
      </c>
      <c r="BQ171" s="2005"/>
    </row>
    <row r="172" customHeight="true" ht="19.5">
      <c r="A172" s="2210" t="s">
        <v>157</v>
      </c>
      <c r="B172" s="2007" t="n">
        <v>0.0</v>
      </c>
      <c r="C172" s="2007" t="n">
        <v>0.0</v>
      </c>
      <c r="D172" s="2008">
        <f>MOV_FUNÇÕES_ZONA_ELEITORAL!$N147</f>
      </c>
      <c r="E172" s="1998" t="n">
        <v>0.0</v>
      </c>
      <c r="F172" s="1998" t="n">
        <v>0.0</v>
      </c>
      <c r="G172" s="2010">
        <f>C172+E172-F172</f>
      </c>
      <c r="H172" s="2011">
        <f>D172-G172</f>
      </c>
      <c r="I172" s="2008">
        <f>MOV_FUNÇÕES_ZONA_ELEITORAL!$T147</f>
      </c>
      <c r="J172" s="2191" t="n">
        <v>0.0</v>
      </c>
      <c r="K172" s="2191" t="n">
        <v>0.0</v>
      </c>
      <c r="L172" s="2010">
        <f>G172+J172-K172</f>
      </c>
      <c r="M172" s="2011">
        <f>I172-L172</f>
      </c>
      <c r="N172" s="2008">
        <f>MOV_FUNÇÕES_ZONA_ELEITORAL!$Z147</f>
      </c>
      <c r="O172" s="2191" t="n">
        <v>0.0</v>
      </c>
      <c r="P172" s="2191" t="n">
        <v>0.0</v>
      </c>
      <c r="Q172" s="2010">
        <f>L172+O172-P172</f>
      </c>
      <c r="R172" s="2011">
        <f>N172-Q172</f>
      </c>
      <c r="S172" s="2008">
        <f>MOV_FUNÇÕES_ZONA_ELEITORAL!$AF147</f>
      </c>
      <c r="T172" s="2191" t="n">
        <v>0.0</v>
      </c>
      <c r="U172" s="2191" t="n">
        <v>0.0</v>
      </c>
      <c r="V172" s="2010">
        <f>Q172+T172-U172</f>
      </c>
      <c r="W172" s="2011">
        <f>S172-V172</f>
      </c>
      <c r="X172" s="2008">
        <f>MOV_FUNÇÕES_ZONA_ELEITORAL!$AL147</f>
      </c>
      <c r="Y172" s="2191" t="n">
        <v>0.0</v>
      </c>
      <c r="Z172" s="2191" t="n">
        <v>0.0</v>
      </c>
      <c r="AA172" s="2010">
        <f>V172+Y172-Z172</f>
      </c>
      <c r="AB172" s="2011">
        <f>X172-AA172</f>
      </c>
      <c r="AC172" s="2008">
        <f>MOV_FUNÇÕES_ZONA_ELEITORAL!$AR147</f>
      </c>
      <c r="AD172" s="2191" t="n">
        <v>0.0</v>
      </c>
      <c r="AE172" s="2191" t="n">
        <v>0.0</v>
      </c>
      <c r="AF172" s="2010">
        <f>AA172+AD172-AE172</f>
      </c>
      <c r="AG172" s="2011">
        <f>AC172-AF172</f>
      </c>
      <c r="AH172" s="2008">
        <f>MOV_FUNÇÕES_ZONA_ELEITORAL!$AX147</f>
      </c>
      <c r="AI172" s="2191" t="n">
        <v>0.0</v>
      </c>
      <c r="AJ172" s="2191" t="n">
        <v>0.0</v>
      </c>
      <c r="AK172" s="2010">
        <f>AF172+AI172-AJ172</f>
      </c>
      <c r="AL172" s="2011">
        <f>AH172-AK172</f>
      </c>
      <c r="AM172" s="2008">
        <f>MOV_FUNÇÕES_ZONA_ELEITORAL!$BD147</f>
      </c>
      <c r="AN172" s="2233" t="n">
        <v>0.0</v>
      </c>
      <c r="AO172" s="2234" t="n">
        <v>0.0</v>
      </c>
      <c r="AP172" s="2010">
        <f>AK172+AN172-AO172</f>
      </c>
      <c r="AQ172" s="2011">
        <f>AM172-AP172</f>
      </c>
      <c r="AR172" s="2008">
        <f>MOV_FUNÇÕES_ZONA_ELEITORAL!$BJ147</f>
      </c>
      <c r="AS172" s="1998" t="n">
        <v>0.0</v>
      </c>
      <c r="AT172" s="1998" t="n">
        <v>0.0</v>
      </c>
      <c r="AU172" s="2010">
        <f>AP172+AS172-AT172</f>
      </c>
      <c r="AV172" s="2011">
        <f>AR172-AU172</f>
      </c>
      <c r="AW172" s="2008">
        <f>MOV_FUNÇÕES_ZONA_ELEITORAL!$BP147</f>
      </c>
      <c r="AX172" s="1998" t="n">
        <v>0.0</v>
      </c>
      <c r="AY172" s="1998" t="n">
        <v>0.0</v>
      </c>
      <c r="AZ172" s="2010">
        <f>AU172+AX172-AY172</f>
      </c>
      <c r="BA172" s="2011">
        <f>AW172-AZ172</f>
      </c>
      <c r="BB172" s="2008">
        <f>MOV_FUNÇÕES_ZONA_ELEITORAL!$BV147</f>
      </c>
      <c r="BC172" s="1998" t="n">
        <v>0.0</v>
      </c>
      <c r="BD172" s="1998" t="n">
        <v>0.0</v>
      </c>
      <c r="BE172" s="2010">
        <f>AZ172+BC172-BD172</f>
      </c>
      <c r="BF172" s="2011">
        <f>BB172-BE172</f>
      </c>
      <c r="BG172" s="2008">
        <f>MOV_FUNÇÕES_ZONA_ELEITORAL!$CB147</f>
      </c>
      <c r="BH172" s="1998" t="n">
        <v>0.0</v>
      </c>
      <c r="BI172" s="1998" t="n">
        <v>0.0</v>
      </c>
      <c r="BJ172" s="2010">
        <f>BE172+BH172-BI172</f>
      </c>
      <c r="BK172" s="2011">
        <f>BG172-BJ172</f>
      </c>
      <c r="BL172" s="2235">
        <f>BG172</f>
      </c>
      <c r="BM172" s="2010">
        <f>BJ172</f>
      </c>
      <c r="BN172" s="2010">
        <f>BL172-BM172</f>
      </c>
      <c r="BO172" s="2236" t="n">
        <v>0.0</v>
      </c>
      <c r="BP172" s="2004">
        <f>BM172+BN172</f>
      </c>
      <c r="BQ172" s="2005"/>
    </row>
    <row r="173" customHeight="true" ht="19.5">
      <c r="A173" s="2210" t="s">
        <v>171</v>
      </c>
      <c r="B173" s="2007" t="n">
        <v>0.0</v>
      </c>
      <c r="C173" s="2007" t="n">
        <v>0.0</v>
      </c>
      <c r="D173" s="2008">
        <f>MOV_FUNÇÕES_ZONA_ELEITORAL!$N148</f>
      </c>
      <c r="E173" s="1998" t="n">
        <v>0.0</v>
      </c>
      <c r="F173" s="1998" t="n">
        <v>0.0</v>
      </c>
      <c r="G173" s="2010">
        <f>C173+E173-F173</f>
      </c>
      <c r="H173" s="2011">
        <f>D173-G173</f>
      </c>
      <c r="I173" s="2008">
        <f>MOV_FUNÇÕES_ZONA_ELEITORAL!$T148</f>
      </c>
      <c r="J173" s="2191" t="n">
        <v>0.0</v>
      </c>
      <c r="K173" s="2191" t="n">
        <v>0.0</v>
      </c>
      <c r="L173" s="2010">
        <f>G173+J173-K173</f>
      </c>
      <c r="M173" s="2011">
        <f>I173-L173</f>
      </c>
      <c r="N173" s="2008">
        <f>MOV_FUNÇÕES_ZONA_ELEITORAL!$Z148</f>
      </c>
      <c r="O173" s="2191" t="n">
        <v>0.0</v>
      </c>
      <c r="P173" s="2191" t="n">
        <v>0.0</v>
      </c>
      <c r="Q173" s="2010">
        <f>L173+O173-P173</f>
      </c>
      <c r="R173" s="2011">
        <f>N173-Q173</f>
      </c>
      <c r="S173" s="2008">
        <f>MOV_FUNÇÕES_ZONA_ELEITORAL!$AF148</f>
      </c>
      <c r="T173" s="2191" t="n">
        <v>0.0</v>
      </c>
      <c r="U173" s="2191" t="n">
        <v>0.0</v>
      </c>
      <c r="V173" s="2010">
        <f>Q173+T173-U173</f>
      </c>
      <c r="W173" s="2011">
        <f>S173-V173</f>
      </c>
      <c r="X173" s="2008">
        <f>MOV_FUNÇÕES_ZONA_ELEITORAL!$AL148</f>
      </c>
      <c r="Y173" s="2191" t="n">
        <v>0.0</v>
      </c>
      <c r="Z173" s="2191" t="n">
        <v>0.0</v>
      </c>
      <c r="AA173" s="2010">
        <f>V173+Y173-Z173</f>
      </c>
      <c r="AB173" s="2011">
        <f>X173-AA173</f>
      </c>
      <c r="AC173" s="2008">
        <f>MOV_FUNÇÕES_ZONA_ELEITORAL!$AR148</f>
      </c>
      <c r="AD173" s="2191" t="n">
        <v>0.0</v>
      </c>
      <c r="AE173" s="2191" t="n">
        <v>0.0</v>
      </c>
      <c r="AF173" s="2010">
        <f>AA173+AD173-AE173</f>
      </c>
      <c r="AG173" s="2011">
        <f>AC173-AF173</f>
      </c>
      <c r="AH173" s="2008">
        <f>MOV_FUNÇÕES_ZONA_ELEITORAL!$AX148</f>
      </c>
      <c r="AI173" s="2191" t="n">
        <v>0.0</v>
      </c>
      <c r="AJ173" s="2191" t="n">
        <v>0.0</v>
      </c>
      <c r="AK173" s="2010">
        <f>AF173+AI173-AJ173</f>
      </c>
      <c r="AL173" s="2011">
        <f>AH173-AK173</f>
      </c>
      <c r="AM173" s="2008">
        <f>MOV_FUNÇÕES_ZONA_ELEITORAL!$BD148</f>
      </c>
      <c r="AN173" s="2237" t="n">
        <v>0.0</v>
      </c>
      <c r="AO173" s="2238" t="n">
        <v>0.0</v>
      </c>
      <c r="AP173" s="2010">
        <f>AK173+AN173-AO173</f>
      </c>
      <c r="AQ173" s="2011">
        <f>AM173-AP173</f>
      </c>
      <c r="AR173" s="2008">
        <f>MOV_FUNÇÕES_ZONA_ELEITORAL!$BJ148</f>
      </c>
      <c r="AS173" s="1998" t="n">
        <v>0.0</v>
      </c>
      <c r="AT173" s="1998" t="n">
        <v>0.0</v>
      </c>
      <c r="AU173" s="2010">
        <f>AP173+AS173-AT173</f>
      </c>
      <c r="AV173" s="2011">
        <f>AR173-AU173</f>
      </c>
      <c r="AW173" s="2008">
        <f>MOV_FUNÇÕES_ZONA_ELEITORAL!$BP148</f>
      </c>
      <c r="AX173" s="1998" t="n">
        <v>0.0</v>
      </c>
      <c r="AY173" s="1998" t="n">
        <v>0.0</v>
      </c>
      <c r="AZ173" s="2010">
        <f>AU173+AX173-AY173</f>
      </c>
      <c r="BA173" s="2011">
        <f>AW173-AZ173</f>
      </c>
      <c r="BB173" s="2008">
        <f>MOV_FUNÇÕES_ZONA_ELEITORAL!$BV148</f>
      </c>
      <c r="BC173" s="1998" t="n">
        <v>0.0</v>
      </c>
      <c r="BD173" s="1998" t="n">
        <v>0.0</v>
      </c>
      <c r="BE173" s="2010">
        <f>AZ173+BC173-BD173</f>
      </c>
      <c r="BF173" s="2011">
        <f>BB173-BE173</f>
      </c>
      <c r="BG173" s="2008">
        <f>MOV_FUNÇÕES_ZONA_ELEITORAL!$CB148</f>
      </c>
      <c r="BH173" s="1998" t="n">
        <v>0.0</v>
      </c>
      <c r="BI173" s="1998" t="n">
        <v>0.0</v>
      </c>
      <c r="BJ173" s="2010">
        <f>BE173+BH173-BI173</f>
      </c>
      <c r="BK173" s="2011">
        <f>BG173-BJ173</f>
      </c>
      <c r="BL173" s="2235">
        <f>BG173</f>
      </c>
      <c r="BM173" s="2010">
        <f>BJ173</f>
      </c>
      <c r="BN173" s="2010">
        <f>BL173-BM173</f>
      </c>
      <c r="BO173" s="2239" t="n">
        <v>0.0</v>
      </c>
      <c r="BP173" s="2004">
        <f>BM173+BN173</f>
      </c>
      <c r="BQ173" s="2005"/>
    </row>
    <row r="174" customHeight="true" ht="19.5">
      <c r="A174" s="2210" t="s">
        <v>172</v>
      </c>
      <c r="B174" s="2007" t="n">
        <v>0.0</v>
      </c>
      <c r="C174" s="2007" t="n">
        <v>0.0</v>
      </c>
      <c r="D174" s="2008">
        <f>MOV_FUNÇÕES_ZONA_ELEITORAL!$N149</f>
      </c>
      <c r="E174" s="1998" t="n">
        <v>0.0</v>
      </c>
      <c r="F174" s="1998" t="n">
        <v>0.0</v>
      </c>
      <c r="G174" s="2010">
        <f>C174+E174-F174</f>
      </c>
      <c r="H174" s="2011">
        <f>D174-G174</f>
      </c>
      <c r="I174" s="2008">
        <f>MOV_FUNÇÕES_ZONA_ELEITORAL!$T149</f>
      </c>
      <c r="J174" s="2191" t="n">
        <v>0.0</v>
      </c>
      <c r="K174" s="2191" t="n">
        <v>0.0</v>
      </c>
      <c r="L174" s="2010">
        <f>G174+J174-K174</f>
      </c>
      <c r="M174" s="2011">
        <f>I174-L174</f>
      </c>
      <c r="N174" s="2008">
        <f>MOV_FUNÇÕES_ZONA_ELEITORAL!$Z149</f>
      </c>
      <c r="O174" s="2191" t="n">
        <v>0.0</v>
      </c>
      <c r="P174" s="2191" t="n">
        <v>0.0</v>
      </c>
      <c r="Q174" s="2010">
        <f>L174+O174-P174</f>
      </c>
      <c r="R174" s="2011">
        <f>N174-Q174</f>
      </c>
      <c r="S174" s="2008">
        <f>MOV_FUNÇÕES_ZONA_ELEITORAL!$AF149</f>
      </c>
      <c r="T174" s="2191" t="n">
        <v>0.0</v>
      </c>
      <c r="U174" s="2191" t="n">
        <v>0.0</v>
      </c>
      <c r="V174" s="2010">
        <f>Q174+T174-U174</f>
      </c>
      <c r="W174" s="2011">
        <f>S174-V174</f>
      </c>
      <c r="X174" s="2008">
        <f>MOV_FUNÇÕES_ZONA_ELEITORAL!$AL149</f>
      </c>
      <c r="Y174" s="2191" t="n">
        <v>0.0</v>
      </c>
      <c r="Z174" s="2191" t="n">
        <v>0.0</v>
      </c>
      <c r="AA174" s="2010">
        <f>V174+Y174-Z174</f>
      </c>
      <c r="AB174" s="2011">
        <f>X174-AA174</f>
      </c>
      <c r="AC174" s="2008">
        <f>MOV_FUNÇÕES_ZONA_ELEITORAL!$AR149</f>
      </c>
      <c r="AD174" s="2191" t="n">
        <v>0.0</v>
      </c>
      <c r="AE174" s="2191" t="n">
        <v>0.0</v>
      </c>
      <c r="AF174" s="2010">
        <f>AA174+AD174-AE174</f>
      </c>
      <c r="AG174" s="2011">
        <f>AC174-AF174</f>
      </c>
      <c r="AH174" s="2008">
        <f>MOV_FUNÇÕES_ZONA_ELEITORAL!$AX149</f>
      </c>
      <c r="AI174" s="2191" t="n">
        <v>0.0</v>
      </c>
      <c r="AJ174" s="2191" t="n">
        <v>0.0</v>
      </c>
      <c r="AK174" s="2010">
        <f>AF174+AI174-AJ174</f>
      </c>
      <c r="AL174" s="2011">
        <f>AH174-AK174</f>
      </c>
      <c r="AM174" s="2008">
        <f>MOV_FUNÇÕES_ZONA_ELEITORAL!$BD149</f>
      </c>
      <c r="AN174" s="2240" t="n">
        <v>0.0</v>
      </c>
      <c r="AO174" s="2241" t="n">
        <v>0.0</v>
      </c>
      <c r="AP174" s="2010">
        <f>AK174+AN174-AO174</f>
      </c>
      <c r="AQ174" s="2011">
        <f>AM174-AP174</f>
      </c>
      <c r="AR174" s="2008">
        <f>MOV_FUNÇÕES_ZONA_ELEITORAL!$BJ149</f>
      </c>
      <c r="AS174" s="1998" t="n">
        <v>0.0</v>
      </c>
      <c r="AT174" s="1998" t="n">
        <v>0.0</v>
      </c>
      <c r="AU174" s="2010">
        <f>AP174+AS174-AT174</f>
      </c>
      <c r="AV174" s="2011">
        <f>AR174-AU174</f>
      </c>
      <c r="AW174" s="2008">
        <f>MOV_FUNÇÕES_ZONA_ELEITORAL!$BP149</f>
      </c>
      <c r="AX174" s="1998" t="n">
        <v>0.0</v>
      </c>
      <c r="AY174" s="1998" t="n">
        <v>0.0</v>
      </c>
      <c r="AZ174" s="2010">
        <f>AU174+AX174-AY174</f>
      </c>
      <c r="BA174" s="2011">
        <f>AW174-AZ174</f>
      </c>
      <c r="BB174" s="2008">
        <f>MOV_FUNÇÕES_ZONA_ELEITORAL!$BV149</f>
      </c>
      <c r="BC174" s="1998" t="n">
        <v>0.0</v>
      </c>
      <c r="BD174" s="1998" t="n">
        <v>0.0</v>
      </c>
      <c r="BE174" s="2010">
        <f>AZ174+BC174-BD174</f>
      </c>
      <c r="BF174" s="2011">
        <f>BB174-BE174</f>
      </c>
      <c r="BG174" s="2008">
        <f>MOV_FUNÇÕES_ZONA_ELEITORAL!$CB149</f>
      </c>
      <c r="BH174" s="1998" t="n">
        <v>0.0</v>
      </c>
      <c r="BI174" s="1998" t="n">
        <v>0.0</v>
      </c>
      <c r="BJ174" s="2010">
        <f>BE174+BH174-BI174</f>
      </c>
      <c r="BK174" s="2011">
        <f>BG174-BJ174</f>
      </c>
      <c r="BL174" s="2235">
        <f>BG174</f>
      </c>
      <c r="BM174" s="2010">
        <f>BJ174</f>
      </c>
      <c r="BN174" s="2010">
        <f>BL174-BM174</f>
      </c>
      <c r="BO174" s="2242" t="n">
        <v>0.0</v>
      </c>
      <c r="BP174" s="2004">
        <f>BM174+BN174</f>
      </c>
      <c r="BQ174" s="2005"/>
    </row>
    <row r="175" customHeight="true" ht="19.5">
      <c r="A175" s="2210" t="s">
        <v>173</v>
      </c>
      <c r="B175" s="2007" t="n">
        <v>0.0</v>
      </c>
      <c r="C175" s="2007" t="n">
        <v>0.0</v>
      </c>
      <c r="D175" s="2008">
        <f>MOV_FUNÇÕES_ZONA_ELEITORAL!$N150</f>
      </c>
      <c r="E175" s="1998" t="n">
        <v>0.0</v>
      </c>
      <c r="F175" s="1998" t="n">
        <v>0.0</v>
      </c>
      <c r="G175" s="2010">
        <f>C175+E175-F175</f>
      </c>
      <c r="H175" s="2011">
        <f>D175-G175</f>
      </c>
      <c r="I175" s="2008">
        <f>MOV_FUNÇÕES_ZONA_ELEITORAL!$T150</f>
      </c>
      <c r="J175" s="2191" t="n">
        <v>0.0</v>
      </c>
      <c r="K175" s="2191" t="n">
        <v>0.0</v>
      </c>
      <c r="L175" s="2010">
        <f>G175+J175-K175</f>
      </c>
      <c r="M175" s="2011">
        <f>I175-L175</f>
      </c>
      <c r="N175" s="2008">
        <f>MOV_FUNÇÕES_ZONA_ELEITORAL!$Z150</f>
      </c>
      <c r="O175" s="2191" t="n">
        <v>0.0</v>
      </c>
      <c r="P175" s="2191" t="n">
        <v>0.0</v>
      </c>
      <c r="Q175" s="2010">
        <f>L175+O175-P175</f>
      </c>
      <c r="R175" s="2011">
        <f>N175-Q175</f>
      </c>
      <c r="S175" s="2008">
        <f>MOV_FUNÇÕES_ZONA_ELEITORAL!$AF150</f>
      </c>
      <c r="T175" s="2191" t="n">
        <v>0.0</v>
      </c>
      <c r="U175" s="2191" t="n">
        <v>0.0</v>
      </c>
      <c r="V175" s="2010">
        <f>Q175+T175-U175</f>
      </c>
      <c r="W175" s="2011">
        <f>S175-V175</f>
      </c>
      <c r="X175" s="2008">
        <f>MOV_FUNÇÕES_ZONA_ELEITORAL!$AL150</f>
      </c>
      <c r="Y175" s="2191" t="n">
        <v>0.0</v>
      </c>
      <c r="Z175" s="2191" t="n">
        <v>0.0</v>
      </c>
      <c r="AA175" s="2010">
        <f>V175+Y175-Z175</f>
      </c>
      <c r="AB175" s="2011">
        <f>X175-AA175</f>
      </c>
      <c r="AC175" s="2008">
        <f>MOV_FUNÇÕES_ZONA_ELEITORAL!$AR150</f>
      </c>
      <c r="AD175" s="2191" t="n">
        <v>0.0</v>
      </c>
      <c r="AE175" s="2191" t="n">
        <v>0.0</v>
      </c>
      <c r="AF175" s="2010">
        <f>AA175+AD175-AE175</f>
      </c>
      <c r="AG175" s="2011">
        <f>AC175-AF175</f>
      </c>
      <c r="AH175" s="2008">
        <f>MOV_FUNÇÕES_ZONA_ELEITORAL!$AX150</f>
      </c>
      <c r="AI175" s="2191" t="n">
        <v>0.0</v>
      </c>
      <c r="AJ175" s="2191" t="n">
        <v>0.0</v>
      </c>
      <c r="AK175" s="2010">
        <f>AF175+AI175-AJ175</f>
      </c>
      <c r="AL175" s="2011">
        <f>AH175-AK175</f>
      </c>
      <c r="AM175" s="2008">
        <f>MOV_FUNÇÕES_ZONA_ELEITORAL!$BD150</f>
      </c>
      <c r="AN175" s="2243" t="n">
        <v>0.0</v>
      </c>
      <c r="AO175" s="2244" t="n">
        <v>0.0</v>
      </c>
      <c r="AP175" s="2010">
        <f>AK175+AN175-AO175</f>
      </c>
      <c r="AQ175" s="2011">
        <f>AM175-AP175</f>
      </c>
      <c r="AR175" s="2008">
        <f>MOV_FUNÇÕES_ZONA_ELEITORAL!$BJ150</f>
      </c>
      <c r="AS175" s="1998" t="n">
        <v>0.0</v>
      </c>
      <c r="AT175" s="1998" t="n">
        <v>0.0</v>
      </c>
      <c r="AU175" s="2010">
        <f>AP175+AS175-AT175</f>
      </c>
      <c r="AV175" s="2011">
        <f>AR175-AU175</f>
      </c>
      <c r="AW175" s="2008">
        <f>MOV_FUNÇÕES_ZONA_ELEITORAL!$BP150</f>
      </c>
      <c r="AX175" s="1998" t="n">
        <v>0.0</v>
      </c>
      <c r="AY175" s="1998" t="n">
        <v>0.0</v>
      </c>
      <c r="AZ175" s="2010">
        <f>AU175+AX175-AY175</f>
      </c>
      <c r="BA175" s="2011">
        <f>AW175-AZ175</f>
      </c>
      <c r="BB175" s="2008">
        <f>MOV_FUNÇÕES_ZONA_ELEITORAL!$BV150</f>
      </c>
      <c r="BC175" s="1998" t="n">
        <v>0.0</v>
      </c>
      <c r="BD175" s="1998" t="n">
        <v>0.0</v>
      </c>
      <c r="BE175" s="2010">
        <f>AZ175+BC175-BD175</f>
      </c>
      <c r="BF175" s="2011">
        <f>BB175-BE175</f>
      </c>
      <c r="BG175" s="2008">
        <f>MOV_FUNÇÕES_ZONA_ELEITORAL!$CB150</f>
      </c>
      <c r="BH175" s="1998" t="n">
        <v>0.0</v>
      </c>
      <c r="BI175" s="1998" t="n">
        <v>0.0</v>
      </c>
      <c r="BJ175" s="2010">
        <f>BE175+BH175-BI175</f>
      </c>
      <c r="BK175" s="2011">
        <f>BG175-BJ175</f>
      </c>
      <c r="BL175" s="2235">
        <f>BG175</f>
      </c>
      <c r="BM175" s="2010">
        <f>BJ175</f>
      </c>
      <c r="BN175" s="2010">
        <f>BL175-BM175</f>
      </c>
      <c r="BO175" s="2245" t="n">
        <v>0.0</v>
      </c>
      <c r="BP175" s="2004">
        <f>BM175+BN175</f>
      </c>
      <c r="BQ175" s="2005"/>
    </row>
    <row r="176" customHeight="true" ht="19.5">
      <c r="A176" s="2210" t="s">
        <v>174</v>
      </c>
      <c r="B176" s="2007" t="n">
        <v>0.0</v>
      </c>
      <c r="C176" s="2007" t="n">
        <v>0.0</v>
      </c>
      <c r="D176" s="2008">
        <f>MOV_FUNÇÕES_ZONA_ELEITORAL!$N151</f>
      </c>
      <c r="E176" s="1998" t="n">
        <v>0.0</v>
      </c>
      <c r="F176" s="1998" t="n">
        <v>0.0</v>
      </c>
      <c r="G176" s="2010">
        <f>C176+E176-F176</f>
      </c>
      <c r="H176" s="2011">
        <f>D176-G176</f>
      </c>
      <c r="I176" s="2008">
        <f>MOV_FUNÇÕES_ZONA_ELEITORAL!$T151</f>
      </c>
      <c r="J176" s="2191" t="n">
        <v>0.0</v>
      </c>
      <c r="K176" s="2191" t="n">
        <v>0.0</v>
      </c>
      <c r="L176" s="2010">
        <f>G176+J176-K176</f>
      </c>
      <c r="M176" s="2011">
        <f>I176-L176</f>
      </c>
      <c r="N176" s="2008">
        <f>MOV_FUNÇÕES_ZONA_ELEITORAL!$Z151</f>
      </c>
      <c r="O176" s="2191" t="n">
        <v>0.0</v>
      </c>
      <c r="P176" s="2191" t="n">
        <v>0.0</v>
      </c>
      <c r="Q176" s="2010">
        <f>L176+O176-P176</f>
      </c>
      <c r="R176" s="2011">
        <f>N176-Q176</f>
      </c>
      <c r="S176" s="2008">
        <f>MOV_FUNÇÕES_ZONA_ELEITORAL!$AF151</f>
      </c>
      <c r="T176" s="2191" t="n">
        <v>0.0</v>
      </c>
      <c r="U176" s="2191" t="n">
        <v>0.0</v>
      </c>
      <c r="V176" s="2010">
        <f>Q176+T176-U176</f>
      </c>
      <c r="W176" s="2011">
        <f>S176-V176</f>
      </c>
      <c r="X176" s="2008">
        <f>MOV_FUNÇÕES_ZONA_ELEITORAL!$AL151</f>
      </c>
      <c r="Y176" s="2191" t="n">
        <v>0.0</v>
      </c>
      <c r="Z176" s="2191" t="n">
        <v>0.0</v>
      </c>
      <c r="AA176" s="2010">
        <f>V176+Y176-Z176</f>
      </c>
      <c r="AB176" s="2011">
        <f>X176-AA176</f>
      </c>
      <c r="AC176" s="2008">
        <f>MOV_FUNÇÕES_ZONA_ELEITORAL!$AR151</f>
      </c>
      <c r="AD176" s="2191" t="n">
        <v>0.0</v>
      </c>
      <c r="AE176" s="2191" t="n">
        <v>0.0</v>
      </c>
      <c r="AF176" s="2010">
        <f>AA176+AD176-AE176</f>
      </c>
      <c r="AG176" s="2011">
        <f>AC176-AF176</f>
      </c>
      <c r="AH176" s="2008">
        <f>MOV_FUNÇÕES_ZONA_ELEITORAL!$AX151</f>
      </c>
      <c r="AI176" s="2191" t="n">
        <v>0.0</v>
      </c>
      <c r="AJ176" s="2191" t="n">
        <v>0.0</v>
      </c>
      <c r="AK176" s="2010">
        <f>AF176+AI176-AJ176</f>
      </c>
      <c r="AL176" s="2011">
        <f>AH176-AK176</f>
      </c>
      <c r="AM176" s="2008">
        <f>MOV_FUNÇÕES_ZONA_ELEITORAL!$BD151</f>
      </c>
      <c r="AN176" s="2246" t="n">
        <v>0.0</v>
      </c>
      <c r="AO176" s="2247" t="n">
        <v>0.0</v>
      </c>
      <c r="AP176" s="2010">
        <f>AK176+AN176-AO176</f>
      </c>
      <c r="AQ176" s="2011">
        <f>AM176-AP176</f>
      </c>
      <c r="AR176" s="2008">
        <f>MOV_FUNÇÕES_ZONA_ELEITORAL!$BJ151</f>
      </c>
      <c r="AS176" s="1998" t="n">
        <v>0.0</v>
      </c>
      <c r="AT176" s="1998" t="n">
        <v>0.0</v>
      </c>
      <c r="AU176" s="2010">
        <f>AP176+AS176-AT176</f>
      </c>
      <c r="AV176" s="2011">
        <f>AR176-AU176</f>
      </c>
      <c r="AW176" s="2008">
        <f>MOV_FUNÇÕES_ZONA_ELEITORAL!$BP151</f>
      </c>
      <c r="AX176" s="1998" t="n">
        <v>0.0</v>
      </c>
      <c r="AY176" s="1998" t="n">
        <v>0.0</v>
      </c>
      <c r="AZ176" s="2010">
        <f>AU176+AX176-AY176</f>
      </c>
      <c r="BA176" s="2011">
        <f>AW176-AZ176</f>
      </c>
      <c r="BB176" s="2008">
        <f>MOV_FUNÇÕES_ZONA_ELEITORAL!$BV151</f>
      </c>
      <c r="BC176" s="1998" t="n">
        <v>0.0</v>
      </c>
      <c r="BD176" s="1998" t="n">
        <v>0.0</v>
      </c>
      <c r="BE176" s="2010">
        <f>AZ176+BC176-BD176</f>
      </c>
      <c r="BF176" s="2011">
        <f>BB176-BE176</f>
      </c>
      <c r="BG176" s="2008">
        <f>MOV_FUNÇÕES_ZONA_ELEITORAL!$CB151</f>
      </c>
      <c r="BH176" s="1998" t="n">
        <v>0.0</v>
      </c>
      <c r="BI176" s="1998" t="n">
        <v>0.0</v>
      </c>
      <c r="BJ176" s="2010">
        <f>BE176+BH176-BI176</f>
      </c>
      <c r="BK176" s="2011">
        <f>BG176-BJ176</f>
      </c>
      <c r="BL176" s="2235">
        <f>BG176</f>
      </c>
      <c r="BM176" s="2010">
        <f>BJ176</f>
      </c>
      <c r="BN176" s="2010">
        <f>BL176-BM176</f>
      </c>
      <c r="BO176" s="2248" t="n">
        <v>0.0</v>
      </c>
      <c r="BP176" s="2004">
        <f>BM176+BN176</f>
      </c>
      <c r="BQ176" s="2005"/>
    </row>
    <row r="177" customHeight="true" ht="19.5">
      <c r="A177" s="2210" t="s">
        <v>175</v>
      </c>
      <c r="B177" s="2007" t="n">
        <v>0.0</v>
      </c>
      <c r="C177" s="2007" t="n">
        <v>0.0</v>
      </c>
      <c r="D177" s="2008">
        <f>MOV_FUNÇÕES_ZONA_ELEITORAL!$N152</f>
      </c>
      <c r="E177" s="1998" t="n">
        <v>0.0</v>
      </c>
      <c r="F177" s="1998" t="n">
        <v>0.0</v>
      </c>
      <c r="G177" s="2010">
        <f>C177+E177-F177</f>
      </c>
      <c r="H177" s="2011">
        <f>D177-G177</f>
      </c>
      <c r="I177" s="2008">
        <f>MOV_FUNÇÕES_ZONA_ELEITORAL!$T152</f>
      </c>
      <c r="J177" s="2191" t="n">
        <v>0.0</v>
      </c>
      <c r="K177" s="2191" t="n">
        <v>0.0</v>
      </c>
      <c r="L177" s="2010">
        <f>G177+J177-K177</f>
      </c>
      <c r="M177" s="2011">
        <f>I177-L177</f>
      </c>
      <c r="N177" s="2008">
        <f>MOV_FUNÇÕES_ZONA_ELEITORAL!$Z152</f>
      </c>
      <c r="O177" s="2191" t="n">
        <v>0.0</v>
      </c>
      <c r="P177" s="2191" t="n">
        <v>0.0</v>
      </c>
      <c r="Q177" s="2010">
        <f>L177+O177-P177</f>
      </c>
      <c r="R177" s="2011">
        <f>N177-Q177</f>
      </c>
      <c r="S177" s="2008">
        <f>MOV_FUNÇÕES_ZONA_ELEITORAL!$AF152</f>
      </c>
      <c r="T177" s="2191" t="n">
        <v>0.0</v>
      </c>
      <c r="U177" s="2191" t="n">
        <v>0.0</v>
      </c>
      <c r="V177" s="2010">
        <f>Q177+T177-U177</f>
      </c>
      <c r="W177" s="2011">
        <f>S177-V177</f>
      </c>
      <c r="X177" s="2008">
        <f>MOV_FUNÇÕES_ZONA_ELEITORAL!$AL152</f>
      </c>
      <c r="Y177" s="2191" t="n">
        <v>0.0</v>
      </c>
      <c r="Z177" s="2191" t="n">
        <v>0.0</v>
      </c>
      <c r="AA177" s="2010">
        <f>V177+Y177-Z177</f>
      </c>
      <c r="AB177" s="2011">
        <f>X177-AA177</f>
      </c>
      <c r="AC177" s="2008">
        <f>MOV_FUNÇÕES_ZONA_ELEITORAL!$AR152</f>
      </c>
      <c r="AD177" s="2191" t="n">
        <v>0.0</v>
      </c>
      <c r="AE177" s="2191" t="n">
        <v>0.0</v>
      </c>
      <c r="AF177" s="2010">
        <f>AA177+AD177-AE177</f>
      </c>
      <c r="AG177" s="2011">
        <f>AC177-AF177</f>
      </c>
      <c r="AH177" s="2008">
        <f>MOV_FUNÇÕES_ZONA_ELEITORAL!$AX152</f>
      </c>
      <c r="AI177" s="2191" t="n">
        <v>0.0</v>
      </c>
      <c r="AJ177" s="2191" t="n">
        <v>0.0</v>
      </c>
      <c r="AK177" s="2010">
        <f>AF177+AI177-AJ177</f>
      </c>
      <c r="AL177" s="2011">
        <f>AH177-AK177</f>
      </c>
      <c r="AM177" s="2008">
        <f>MOV_FUNÇÕES_ZONA_ELEITORAL!$BD152</f>
      </c>
      <c r="AN177" s="2249" t="n">
        <v>0.0</v>
      </c>
      <c r="AO177" s="2250" t="n">
        <v>0.0</v>
      </c>
      <c r="AP177" s="2010">
        <f>AK177+AN177-AO177</f>
      </c>
      <c r="AQ177" s="2011">
        <f>AM177-AP177</f>
      </c>
      <c r="AR177" s="2008">
        <f>MOV_FUNÇÕES_ZONA_ELEITORAL!$BJ152</f>
      </c>
      <c r="AS177" s="1998" t="n">
        <v>0.0</v>
      </c>
      <c r="AT177" s="1998" t="n">
        <v>0.0</v>
      </c>
      <c r="AU177" s="2010">
        <f>AP177+AS177-AT177</f>
      </c>
      <c r="AV177" s="2011">
        <f>AR177-AU177</f>
      </c>
      <c r="AW177" s="2008">
        <f>MOV_FUNÇÕES_ZONA_ELEITORAL!$BP152</f>
      </c>
      <c r="AX177" s="1998" t="n">
        <v>0.0</v>
      </c>
      <c r="AY177" s="1998" t="n">
        <v>0.0</v>
      </c>
      <c r="AZ177" s="2010">
        <f>AU177+AX177-AY177</f>
      </c>
      <c r="BA177" s="2011">
        <f>AW177-AZ177</f>
      </c>
      <c r="BB177" s="2008">
        <f>MOV_FUNÇÕES_ZONA_ELEITORAL!$BV152</f>
      </c>
      <c r="BC177" s="1998" t="n">
        <v>0.0</v>
      </c>
      <c r="BD177" s="1998" t="n">
        <v>0.0</v>
      </c>
      <c r="BE177" s="2010">
        <f>AZ177+BC177-BD177</f>
      </c>
      <c r="BF177" s="2011">
        <f>BB177-BE177</f>
      </c>
      <c r="BG177" s="2008">
        <f>MOV_FUNÇÕES_ZONA_ELEITORAL!$CB152</f>
      </c>
      <c r="BH177" s="1998" t="n">
        <v>0.0</v>
      </c>
      <c r="BI177" s="1998" t="n">
        <v>0.0</v>
      </c>
      <c r="BJ177" s="2010">
        <f>BE177+BH177-BI177</f>
      </c>
      <c r="BK177" s="2011">
        <f>BG177-BJ177</f>
      </c>
      <c r="BL177" s="2235">
        <f>BG177</f>
      </c>
      <c r="BM177" s="2010">
        <f>BJ177</f>
      </c>
      <c r="BN177" s="2010">
        <f>BL177-BM177</f>
      </c>
      <c r="BO177" s="2251" t="n">
        <v>0.0</v>
      </c>
      <c r="BP177" s="2004">
        <f>BM177+BN177</f>
      </c>
      <c r="BQ177" s="2005"/>
    </row>
    <row r="178" customHeight="true" ht="19.5">
      <c r="A178" s="2210" t="s">
        <v>176</v>
      </c>
      <c r="B178" s="2007" t="n">
        <v>0.0</v>
      </c>
      <c r="C178" s="2007" t="n">
        <v>0.0</v>
      </c>
      <c r="D178" s="2008">
        <f>MOV_FUNÇÕES_ZONA_ELEITORAL!$N153</f>
      </c>
      <c r="E178" s="1998" t="n">
        <v>0.0</v>
      </c>
      <c r="F178" s="1998" t="n">
        <v>0.0</v>
      </c>
      <c r="G178" s="2010">
        <f>C178+E178-F178</f>
      </c>
      <c r="H178" s="2011">
        <f>D178-G178</f>
      </c>
      <c r="I178" s="2008">
        <f>MOV_FUNÇÕES_ZONA_ELEITORAL!$T153</f>
      </c>
      <c r="J178" s="2191" t="n">
        <v>0.0</v>
      </c>
      <c r="K178" s="2191" t="n">
        <v>0.0</v>
      </c>
      <c r="L178" s="2010">
        <f>G178+J178-K178</f>
      </c>
      <c r="M178" s="2011">
        <f>I178-L178</f>
      </c>
      <c r="N178" s="2008">
        <f>MOV_FUNÇÕES_ZONA_ELEITORAL!$Z153</f>
      </c>
      <c r="O178" s="2191" t="n">
        <v>0.0</v>
      </c>
      <c r="P178" s="2191" t="n">
        <v>0.0</v>
      </c>
      <c r="Q178" s="2010">
        <f>L178+O178-P178</f>
      </c>
      <c r="R178" s="2011">
        <f>N178-Q178</f>
      </c>
      <c r="S178" s="2008">
        <f>MOV_FUNÇÕES_ZONA_ELEITORAL!$AF153</f>
      </c>
      <c r="T178" s="2191" t="n">
        <v>0.0</v>
      </c>
      <c r="U178" s="2191" t="n">
        <v>0.0</v>
      </c>
      <c r="V178" s="2010">
        <f>Q178+T178-U178</f>
      </c>
      <c r="W178" s="2011">
        <f>S178-V178</f>
      </c>
      <c r="X178" s="2008">
        <f>MOV_FUNÇÕES_ZONA_ELEITORAL!$AL153</f>
      </c>
      <c r="Y178" s="2191" t="n">
        <v>0.0</v>
      </c>
      <c r="Z178" s="2191" t="n">
        <v>0.0</v>
      </c>
      <c r="AA178" s="2010">
        <f>V178+Y178-Z178</f>
      </c>
      <c r="AB178" s="2011">
        <f>X178-AA178</f>
      </c>
      <c r="AC178" s="2008">
        <f>MOV_FUNÇÕES_ZONA_ELEITORAL!$AR153</f>
      </c>
      <c r="AD178" s="2191" t="n">
        <v>0.0</v>
      </c>
      <c r="AE178" s="2191" t="n">
        <v>0.0</v>
      </c>
      <c r="AF178" s="2010">
        <f>AA178+AD178-AE178</f>
      </c>
      <c r="AG178" s="2011">
        <f>AC178-AF178</f>
      </c>
      <c r="AH178" s="2008">
        <f>MOV_FUNÇÕES_ZONA_ELEITORAL!$AX153</f>
      </c>
      <c r="AI178" s="2191" t="n">
        <v>0.0</v>
      </c>
      <c r="AJ178" s="2191" t="n">
        <v>0.0</v>
      </c>
      <c r="AK178" s="2010">
        <f>AF178+AI178-AJ178</f>
      </c>
      <c r="AL178" s="2011">
        <f>AH178-AK178</f>
      </c>
      <c r="AM178" s="2008">
        <f>MOV_FUNÇÕES_ZONA_ELEITORAL!$BD153</f>
      </c>
      <c r="AN178" s="2252" t="n">
        <v>0.0</v>
      </c>
      <c r="AO178" s="2253" t="n">
        <v>0.0</v>
      </c>
      <c r="AP178" s="2010">
        <f>AK178+AN178-AO178</f>
      </c>
      <c r="AQ178" s="2011">
        <f>AM178-AP178</f>
      </c>
      <c r="AR178" s="2008">
        <f>MOV_FUNÇÕES_ZONA_ELEITORAL!$BJ153</f>
      </c>
      <c r="AS178" s="1998" t="n">
        <v>0.0</v>
      </c>
      <c r="AT178" s="1998" t="n">
        <v>0.0</v>
      </c>
      <c r="AU178" s="2010">
        <f>AP178+AS178-AT178</f>
      </c>
      <c r="AV178" s="2011">
        <f>AR178-AU178</f>
      </c>
      <c r="AW178" s="2008">
        <f>MOV_FUNÇÕES_ZONA_ELEITORAL!$BP153</f>
      </c>
      <c r="AX178" s="1998" t="n">
        <v>0.0</v>
      </c>
      <c r="AY178" s="1998" t="n">
        <v>0.0</v>
      </c>
      <c r="AZ178" s="2010">
        <f>AU178+AX178-AY178</f>
      </c>
      <c r="BA178" s="2011">
        <f>AW178-AZ178</f>
      </c>
      <c r="BB178" s="2008">
        <f>MOV_FUNÇÕES_ZONA_ELEITORAL!$BV153</f>
      </c>
      <c r="BC178" s="1998" t="n">
        <v>0.0</v>
      </c>
      <c r="BD178" s="1998" t="n">
        <v>0.0</v>
      </c>
      <c r="BE178" s="2010">
        <f>AZ178+BC178-BD178</f>
      </c>
      <c r="BF178" s="2011">
        <f>BB178-BE178</f>
      </c>
      <c r="BG178" s="2008">
        <f>MOV_FUNÇÕES_ZONA_ELEITORAL!$CB153</f>
      </c>
      <c r="BH178" s="1998" t="n">
        <v>0.0</v>
      </c>
      <c r="BI178" s="1998" t="n">
        <v>0.0</v>
      </c>
      <c r="BJ178" s="2010">
        <f>BE178+BH178-BI178</f>
      </c>
      <c r="BK178" s="2011">
        <f>BG178-BJ178</f>
      </c>
      <c r="BL178" s="2235">
        <f>BG178</f>
      </c>
      <c r="BM178" s="2010">
        <f>BJ178</f>
      </c>
      <c r="BN178" s="2010">
        <f>BL178-BM178</f>
      </c>
      <c r="BO178" s="2254" t="n">
        <v>0.0</v>
      </c>
      <c r="BP178" s="2004">
        <f>BM178+BN178</f>
      </c>
      <c r="BQ178" s="2005"/>
    </row>
    <row r="179" customHeight="true" ht="19.5">
      <c r="A179" s="2216" t="s">
        <v>177</v>
      </c>
      <c r="B179" s="2255" t="n">
        <v>0.0</v>
      </c>
      <c r="C179" s="2255" t="n">
        <v>0.0</v>
      </c>
      <c r="D179" s="2163">
        <f>MOV_FUNÇÕES_ZONA_ELEITORAL!$N154</f>
      </c>
      <c r="E179" s="1998" t="n">
        <v>0.0</v>
      </c>
      <c r="F179" s="1998" t="n">
        <v>0.0</v>
      </c>
      <c r="G179" s="2165">
        <f>C179+E179-F179</f>
      </c>
      <c r="H179" s="2166">
        <f>D179-G179</f>
      </c>
      <c r="I179" s="2163">
        <f>MOV_FUNÇÕES_ZONA_ELEITORAL!$T154</f>
      </c>
      <c r="J179" s="2191" t="n">
        <v>0.0</v>
      </c>
      <c r="K179" s="2191" t="n">
        <v>0.0</v>
      </c>
      <c r="L179" s="2165">
        <f>G179+J179-K179</f>
      </c>
      <c r="M179" s="2166">
        <f>I179-L179</f>
      </c>
      <c r="N179" s="2163">
        <f>MOV_FUNÇÕES_ZONA_ELEITORAL!$Z154</f>
      </c>
      <c r="O179" s="2191" t="n">
        <v>0.0</v>
      </c>
      <c r="P179" s="2191" t="n">
        <v>0.0</v>
      </c>
      <c r="Q179" s="2165">
        <f>L179+O179-P179</f>
      </c>
      <c r="R179" s="2166">
        <f>N179-Q179</f>
      </c>
      <c r="S179" s="2163">
        <f>MOV_FUNÇÕES_ZONA_ELEITORAL!$AF154</f>
      </c>
      <c r="T179" s="2191" t="n">
        <v>0.0</v>
      </c>
      <c r="U179" s="2191" t="n">
        <v>0.0</v>
      </c>
      <c r="V179" s="2165">
        <f>Q179+T179-U179</f>
      </c>
      <c r="W179" s="2166">
        <f>S179-V179</f>
      </c>
      <c r="X179" s="2163">
        <f>MOV_FUNÇÕES_ZONA_ELEITORAL!$AL154</f>
      </c>
      <c r="Y179" s="2191" t="n">
        <v>0.0</v>
      </c>
      <c r="Z179" s="2191" t="n">
        <v>0.0</v>
      </c>
      <c r="AA179" s="2165">
        <f>V179+Y179-Z179</f>
      </c>
      <c r="AB179" s="2166">
        <f>X179-AA179</f>
      </c>
      <c r="AC179" s="2163">
        <f>MOV_FUNÇÕES_ZONA_ELEITORAL!$AR154</f>
      </c>
      <c r="AD179" s="2191" t="n">
        <v>0.0</v>
      </c>
      <c r="AE179" s="2191" t="n">
        <v>0.0</v>
      </c>
      <c r="AF179" s="2165">
        <f>AA179+AD179-AE179</f>
      </c>
      <c r="AG179" s="2166">
        <f>AC179-AF179</f>
      </c>
      <c r="AH179" s="2163">
        <f>MOV_FUNÇÕES_ZONA_ELEITORAL!$AX154</f>
      </c>
      <c r="AI179" s="2191" t="n">
        <v>0.0</v>
      </c>
      <c r="AJ179" s="2191" t="n">
        <v>0.0</v>
      </c>
      <c r="AK179" s="2165">
        <f>AF179+AI179-AJ179</f>
      </c>
      <c r="AL179" s="2166">
        <f>AH179-AK179</f>
      </c>
      <c r="AM179" s="2163">
        <f>MOV_FUNÇÕES_ZONA_ELEITORAL!$BD154</f>
      </c>
      <c r="AN179" s="2256" t="n">
        <v>0.0</v>
      </c>
      <c r="AO179" s="2257" t="n">
        <v>0.0</v>
      </c>
      <c r="AP179" s="2165">
        <f>AK179+AN179-AO179</f>
      </c>
      <c r="AQ179" s="2166">
        <f>AM179-AP179</f>
      </c>
      <c r="AR179" s="2163">
        <f>MOV_FUNÇÕES_ZONA_ELEITORAL!$BJ154</f>
      </c>
      <c r="AS179" s="1998" t="n">
        <v>0.0</v>
      </c>
      <c r="AT179" s="1998" t="n">
        <v>0.0</v>
      </c>
      <c r="AU179" s="2165">
        <f>AP179+AS179-AT179</f>
      </c>
      <c r="AV179" s="2166">
        <f>AR179-AU179</f>
      </c>
      <c r="AW179" s="2163">
        <f>MOV_FUNÇÕES_ZONA_ELEITORAL!$BP154</f>
      </c>
      <c r="AX179" s="1998" t="n">
        <v>0.0</v>
      </c>
      <c r="AY179" s="1998" t="n">
        <v>0.0</v>
      </c>
      <c r="AZ179" s="2165">
        <f>AU179+AX179-AY179</f>
      </c>
      <c r="BA179" s="2166">
        <f>AW179-AZ179</f>
      </c>
      <c r="BB179" s="2163">
        <f>MOV_FUNÇÕES_ZONA_ELEITORAL!$BV154</f>
      </c>
      <c r="BC179" s="1998" t="n">
        <v>0.0</v>
      </c>
      <c r="BD179" s="1998" t="n">
        <v>0.0</v>
      </c>
      <c r="BE179" s="2165">
        <f>AZ179+BC179-BD179</f>
      </c>
      <c r="BF179" s="2166">
        <f>BB179-BE179</f>
      </c>
      <c r="BG179" s="2163">
        <f>MOV_FUNÇÕES_ZONA_ELEITORAL!$CB154</f>
      </c>
      <c r="BH179" s="1998" t="n">
        <v>0.0</v>
      </c>
      <c r="BI179" s="1998" t="n">
        <v>0.0</v>
      </c>
      <c r="BJ179" s="2165">
        <f>BE179+BH179-BI179</f>
      </c>
      <c r="BK179" s="2166">
        <f>BG179-BJ179</f>
      </c>
      <c r="BL179" s="2258">
        <f>BG179</f>
      </c>
      <c r="BM179" s="2165">
        <f>BJ179</f>
      </c>
      <c r="BN179" s="2165">
        <f>BL179-BM179</f>
      </c>
      <c r="BO179" s="2259" t="n">
        <v>0.0</v>
      </c>
      <c r="BP179" s="2004">
        <f>BM179+BN179</f>
      </c>
      <c r="BQ179" s="2005"/>
    </row>
    <row r="180" customHeight="true" ht="24.75">
      <c r="A180" s="2170" t="s">
        <v>139</v>
      </c>
      <c r="B180" s="2225">
        <f>SUM(B171:B179)</f>
      </c>
      <c r="C180" s="2225">
        <f>SUM(C171:C179)</f>
      </c>
      <c r="D180" s="2225">
        <f>SUM(D171:D179)</f>
      </c>
      <c r="E180" s="2225">
        <f>SUM(E171:E179)</f>
      </c>
      <c r="F180" s="2225">
        <f>SUM(F171:F179)</f>
      </c>
      <c r="G180" s="2225">
        <f>SUM(G171:G179)</f>
      </c>
      <c r="H180" s="2225">
        <f>SUM(H171:H179)</f>
      </c>
      <c r="I180" s="2225">
        <f>SUM(I171:I179)</f>
      </c>
      <c r="J180" s="2225">
        <f>SUM(J171:J179)</f>
      </c>
      <c r="K180" s="2225">
        <f>SUM(K171:K179)</f>
      </c>
      <c r="L180" s="2225">
        <f>SUM(L171:L179)</f>
      </c>
      <c r="M180" s="2225">
        <f>SUM(M171:M179)</f>
      </c>
      <c r="N180" s="2225">
        <f>SUM(N171:N179)</f>
      </c>
      <c r="O180" s="2225">
        <f>SUM(O171:O179)</f>
      </c>
      <c r="P180" s="2225">
        <f>SUM(P171:P179)</f>
      </c>
      <c r="Q180" s="2225">
        <f>SUM(Q171:Q179)</f>
      </c>
      <c r="R180" s="2225">
        <f>SUM(R171:R179)</f>
      </c>
      <c r="S180" s="2225">
        <f>SUM(S171:S179)</f>
      </c>
      <c r="T180" s="2225">
        <f>SUM(T171:T179)</f>
      </c>
      <c r="U180" s="2225">
        <f>SUM(U171:U179)</f>
      </c>
      <c r="V180" s="2225">
        <f>SUM(V171:V179)</f>
      </c>
      <c r="W180" s="2225">
        <f>SUM(W171:W179)</f>
      </c>
      <c r="X180" s="2225">
        <f>SUM(X171:X179)</f>
      </c>
      <c r="Y180" s="2225">
        <f>SUM(Y171:Y179)</f>
      </c>
      <c r="Z180" s="2225">
        <f>SUM(Z171:Z179)</f>
      </c>
      <c r="AA180" s="2225">
        <f>SUM(AA171:AA179)</f>
      </c>
      <c r="AB180" s="2225">
        <f>SUM(AB171:AB179)</f>
      </c>
      <c r="AC180" s="2225">
        <f>SUM(AC171:AC179)</f>
      </c>
      <c r="AD180" s="2225">
        <f>SUM(AD171:AD179)</f>
      </c>
      <c r="AE180" s="2225">
        <f>SUM(AE171:AE179)</f>
      </c>
      <c r="AF180" s="2225">
        <f>SUM(AF171:AF179)</f>
      </c>
      <c r="AG180" s="2225">
        <f>SUM(AG171:AG179)</f>
      </c>
      <c r="AH180" s="2225">
        <f>SUM(AH171:AH179)</f>
      </c>
      <c r="AI180" s="2225">
        <f>SUM(AI171:AI179)</f>
      </c>
      <c r="AJ180" s="2225">
        <f>SUM(AJ171:AJ179)</f>
      </c>
      <c r="AK180" s="2225">
        <f>SUM(AK171:AK179)</f>
      </c>
      <c r="AL180" s="2225">
        <f>SUM(AL171:AL179)</f>
      </c>
      <c r="AM180" s="2225">
        <f>SUM(AM171:AM179)</f>
      </c>
      <c r="AN180" s="2225">
        <f>SUM(AN171:AN179)</f>
      </c>
      <c r="AO180" s="2225">
        <f>SUM(AO171:AO179)</f>
      </c>
      <c r="AP180" s="2225">
        <f>SUM(AP171:AP179)</f>
      </c>
      <c r="AQ180" s="2225">
        <f>SUM(AQ171:AQ179)</f>
      </c>
      <c r="AR180" s="2225">
        <f>SUM(AR171:AR179)</f>
      </c>
      <c r="AS180" s="2225">
        <f>SUM(AS171:AS179)</f>
      </c>
      <c r="AT180" s="2225">
        <f>SUM(AT171:AT179)</f>
      </c>
      <c r="AU180" s="2225">
        <f>SUM(AU171:AU179)</f>
      </c>
      <c r="AV180" s="2225">
        <f>SUM(AV171:AV179)</f>
      </c>
      <c r="AW180" s="2225">
        <f>SUM(AW171:AW179)</f>
      </c>
      <c r="AX180" s="2225">
        <f>SUM(AX171:AX179)</f>
      </c>
      <c r="AY180" s="2225">
        <f>SUM(AY171:AY179)</f>
      </c>
      <c r="AZ180" s="2225">
        <f>SUM(AZ171:AZ179)</f>
      </c>
      <c r="BA180" s="2225">
        <f>SUM(BA171:BA179)</f>
      </c>
      <c r="BB180" s="2225">
        <f>SUM(BB171:BB179)</f>
      </c>
      <c r="BC180" s="2225">
        <f>SUM(BC171:BC179)</f>
      </c>
      <c r="BD180" s="2225">
        <f>SUM(BD171:BD179)</f>
      </c>
      <c r="BE180" s="2225">
        <f>SUM(BE171:BE179)</f>
      </c>
      <c r="BF180" s="2225">
        <f>SUM(BF171:BF179)</f>
      </c>
      <c r="BG180" s="2225">
        <f>SUM(BG171:BG179)</f>
      </c>
      <c r="BH180" s="2225">
        <f>SUM(BH171:BH179)</f>
      </c>
      <c r="BI180" s="2225">
        <f>SUM(BI171:BI179)</f>
      </c>
      <c r="BJ180" s="2225">
        <f>SUM(BJ171:BJ179)</f>
      </c>
      <c r="BK180" s="2225">
        <f>SUM(BK171:BK179)</f>
      </c>
      <c r="BL180" s="2225">
        <f>SUM(BL171:BL179)</f>
      </c>
      <c r="BM180" s="2225">
        <f>SUM(BM171:BM179)</f>
      </c>
      <c r="BN180" s="2225">
        <f>SUM(BN171:BN179)</f>
      </c>
      <c r="BO180" s="2225">
        <f>SUM(BO171:BO179)</f>
      </c>
      <c r="BP180" s="2225">
        <f>SUM(BP171:BP179)</f>
      </c>
      <c r="BQ180" s="2206"/>
    </row>
    <row r="181" customHeight="true" ht="24.75">
      <c r="A181" s="2170" t="s">
        <v>178</v>
      </c>
      <c r="B181" s="2260">
        <f>B169+B180</f>
      </c>
      <c r="C181" s="2260">
        <f>C169+C180</f>
      </c>
      <c r="D181" s="2260">
        <f>D169+D180</f>
      </c>
      <c r="E181" s="2260">
        <f>E169+E180</f>
      </c>
      <c r="F181" s="2260">
        <f>F169+F180</f>
      </c>
      <c r="G181" s="2260">
        <f>G169+G180</f>
      </c>
      <c r="H181" s="2260">
        <f>H169+H180</f>
      </c>
      <c r="I181" s="2260">
        <f>I169+I180</f>
      </c>
      <c r="J181" s="2260">
        <f>J169+J180</f>
      </c>
      <c r="K181" s="2260">
        <f>K169+K180</f>
      </c>
      <c r="L181" s="2260">
        <f>L169+L180</f>
      </c>
      <c r="M181" s="2260">
        <f>M169+M180</f>
      </c>
      <c r="N181" s="2260">
        <f>N169+N180</f>
      </c>
      <c r="O181" s="2260">
        <f>O169+O180</f>
      </c>
      <c r="P181" s="2260">
        <f>P169+P180</f>
      </c>
      <c r="Q181" s="2260">
        <f>Q169+Q180</f>
      </c>
      <c r="R181" s="2260">
        <f>R169+R180</f>
      </c>
      <c r="S181" s="2260">
        <f>S169+S180</f>
      </c>
      <c r="T181" s="2260">
        <f>T169+T180</f>
      </c>
      <c r="U181" s="2260">
        <f>U169+U180</f>
      </c>
      <c r="V181" s="2260">
        <f>V169+V180</f>
      </c>
      <c r="W181" s="2260">
        <f>W169+W180</f>
      </c>
      <c r="X181" s="2260">
        <f>X169+X180</f>
      </c>
      <c r="Y181" s="2260">
        <f>Y169+Y180</f>
      </c>
      <c r="Z181" s="2260">
        <f>Z169+Z180</f>
      </c>
      <c r="AA181" s="2260">
        <f>AA169+AA180</f>
      </c>
      <c r="AB181" s="2260">
        <f>AB169+AB180</f>
      </c>
      <c r="AC181" s="2260">
        <f>AC169+AC180</f>
      </c>
      <c r="AD181" s="2260">
        <f>AD169+AD180</f>
      </c>
      <c r="AE181" s="2260">
        <f>AE169+AE180</f>
      </c>
      <c r="AF181" s="2260">
        <f>AF169+AF180</f>
      </c>
      <c r="AG181" s="2260">
        <f>AG169+AG180</f>
      </c>
      <c r="AH181" s="2260">
        <f>AH169+AH180</f>
      </c>
      <c r="AI181" s="2260">
        <f>AI169+AI180</f>
      </c>
      <c r="AJ181" s="2260">
        <f>AJ169+AJ180</f>
      </c>
      <c r="AK181" s="2260">
        <f>AK169+AK180</f>
      </c>
      <c r="AL181" s="2260">
        <f>AL169+AL180</f>
      </c>
      <c r="AM181" s="2260">
        <f>AM169+AM180</f>
      </c>
      <c r="AN181" s="2260">
        <f>AN169+AN180</f>
      </c>
      <c r="AO181" s="2260">
        <f>AO169+AO180</f>
      </c>
      <c r="AP181" s="2260">
        <f>AP169+AP180</f>
      </c>
      <c r="AQ181" s="2260">
        <f>AQ169+AQ180</f>
      </c>
      <c r="AR181" s="2260">
        <f>AR169+AR180</f>
      </c>
      <c r="AS181" s="2260">
        <f>AS169+AS180</f>
      </c>
      <c r="AT181" s="2260">
        <f>AT169+AT180</f>
      </c>
      <c r="AU181" s="2260">
        <f>AU169+AU180</f>
      </c>
      <c r="AV181" s="2260">
        <f>AV169+AV180</f>
      </c>
      <c r="AW181" s="2260">
        <f>AW169+AW180</f>
      </c>
      <c r="AX181" s="2260">
        <f>AX169+AX180</f>
      </c>
      <c r="AY181" s="2260">
        <f>AY169+AY180</f>
      </c>
      <c r="AZ181" s="2260">
        <f>AZ169+AZ180</f>
      </c>
      <c r="BA181" s="2260">
        <f>BA169+BA180</f>
      </c>
      <c r="BB181" s="2260">
        <f>BB169+BB180</f>
      </c>
      <c r="BC181" s="2260">
        <f>BC169+BC180</f>
      </c>
      <c r="BD181" s="2260">
        <f>BD169+BD180</f>
      </c>
      <c r="BE181" s="2260">
        <f>BE169+BE180</f>
      </c>
      <c r="BF181" s="2260">
        <f>BF169+BF180</f>
      </c>
      <c r="BG181" s="2260">
        <f>BG169+BG180</f>
      </c>
      <c r="BH181" s="2260">
        <f>BH169+BH180</f>
      </c>
      <c r="BI181" s="2260">
        <f>BI169+BI180</f>
      </c>
      <c r="BJ181" s="2260">
        <f>BJ169+BJ180</f>
      </c>
      <c r="BK181" s="2260">
        <f>BK169+BK180</f>
      </c>
      <c r="BL181" s="2260">
        <f>BL169+BL180</f>
      </c>
      <c r="BM181" s="2260">
        <f>BM169+BM180</f>
      </c>
      <c r="BN181" s="2260">
        <f>BN169+BN180</f>
      </c>
      <c r="BO181" s="2260">
        <f>BO169+BO180</f>
      </c>
      <c r="BP181" s="2260">
        <f>BP169+BP180</f>
      </c>
      <c r="BQ181" s="2206"/>
    </row>
    <row r="182" customHeight="true" ht="24.75">
      <c r="A182" s="2170" t="s">
        <v>179</v>
      </c>
      <c r="B182" s="2260">
        <f>B159+B181</f>
      </c>
      <c r="C182" s="2260">
        <f>C159+C181</f>
      </c>
      <c r="D182" s="2260">
        <f>D159+D181</f>
      </c>
      <c r="E182" s="2260">
        <f>E159+E181</f>
      </c>
      <c r="F182" s="2260">
        <f>F159+F181</f>
      </c>
      <c r="G182" s="2260">
        <f>G159+G181</f>
      </c>
      <c r="H182" s="2260">
        <f>H159+H181</f>
      </c>
      <c r="I182" s="2260">
        <f>I159+I181</f>
      </c>
      <c r="J182" s="2260">
        <f>J159+J181</f>
      </c>
      <c r="K182" s="2260">
        <f>K159+K181</f>
      </c>
      <c r="L182" s="2260">
        <f>L159+L181</f>
      </c>
      <c r="M182" s="2260">
        <f>M159+M181</f>
      </c>
      <c r="N182" s="2260">
        <f>N159+N181</f>
      </c>
      <c r="O182" s="2260">
        <f>O159+O181</f>
      </c>
      <c r="P182" s="2260">
        <f>P159+P181</f>
      </c>
      <c r="Q182" s="2260">
        <f>Q159+Q181</f>
      </c>
      <c r="R182" s="2260">
        <f>R159+R181</f>
      </c>
      <c r="S182" s="2260">
        <f>S159+S181</f>
      </c>
      <c r="T182" s="2260">
        <f>T159+T181</f>
      </c>
      <c r="U182" s="2260">
        <f>U159+U181</f>
      </c>
      <c r="V182" s="2260">
        <f>V159+V181</f>
      </c>
      <c r="W182" s="2260">
        <f>W159+W181</f>
      </c>
      <c r="X182" s="2260">
        <f>X159+X181</f>
      </c>
      <c r="Y182" s="2260">
        <f>Y159+Y181</f>
      </c>
      <c r="Z182" s="2260">
        <f>Z159+Z181</f>
      </c>
      <c r="AA182" s="2260">
        <f>AA159+AA181</f>
      </c>
      <c r="AB182" s="2260">
        <f>AB159+AB181</f>
      </c>
      <c r="AC182" s="2260">
        <f>AC159+AC181</f>
      </c>
      <c r="AD182" s="2260">
        <f>AD159+AD181</f>
      </c>
      <c r="AE182" s="2260">
        <f>AE159+AE181</f>
      </c>
      <c r="AF182" s="2260">
        <f>AF159+AF181</f>
      </c>
      <c r="AG182" s="2260">
        <f>AG159+AG181</f>
      </c>
      <c r="AH182" s="2260">
        <f>AH159+AH181</f>
      </c>
      <c r="AI182" s="2260">
        <f>AI159+AI181</f>
      </c>
      <c r="AJ182" s="2260">
        <f>AJ159+AJ181</f>
      </c>
      <c r="AK182" s="2260">
        <f>AK159+AK181</f>
      </c>
      <c r="AL182" s="2260">
        <f>AL159+AL181</f>
      </c>
      <c r="AM182" s="2260">
        <f>AM159+AM181</f>
      </c>
      <c r="AN182" s="2260">
        <f>AN159+AN181</f>
      </c>
      <c r="AO182" s="2260">
        <f>AO159+AO181</f>
      </c>
      <c r="AP182" s="2260">
        <f>AP159+AP181</f>
      </c>
      <c r="AQ182" s="2260">
        <f>AQ159+AQ181</f>
      </c>
      <c r="AR182" s="2260">
        <f>AR159+AR181</f>
      </c>
      <c r="AS182" s="2260">
        <f>AS159+AS181</f>
      </c>
      <c r="AT182" s="2260">
        <f>AT159+AT181</f>
      </c>
      <c r="AU182" s="2260">
        <f>AU159+AU181</f>
      </c>
      <c r="AV182" s="2260">
        <f>AV159+AV181</f>
      </c>
      <c r="AW182" s="2260">
        <f>AW159+AW181</f>
      </c>
      <c r="AX182" s="2260">
        <f>AX159+AX181</f>
      </c>
      <c r="AY182" s="2260">
        <f>AY159+AY181</f>
      </c>
      <c r="AZ182" s="2260">
        <f>AZ159+AZ181</f>
      </c>
      <c r="BA182" s="2260">
        <f>BA159+BA181</f>
      </c>
      <c r="BB182" s="2260">
        <f>BB159+BB181</f>
      </c>
      <c r="BC182" s="2260">
        <f>BC159+BC181</f>
      </c>
      <c r="BD182" s="2260">
        <f>BD159+BD181</f>
      </c>
      <c r="BE182" s="2260">
        <f>BE159+BE181</f>
      </c>
      <c r="BF182" s="2260">
        <f>BF159+BF181</f>
      </c>
      <c r="BG182" s="2260">
        <f>BG159+BG181</f>
      </c>
      <c r="BH182" s="2260">
        <f>BH159+BH181</f>
      </c>
      <c r="BI182" s="2260">
        <f>BI159+BI181</f>
      </c>
      <c r="BJ182" s="2260">
        <f>BJ159+BJ181</f>
      </c>
      <c r="BK182" s="2260">
        <f>BK159+BK181</f>
      </c>
      <c r="BL182" s="2260">
        <f>BL159+BL181</f>
      </c>
      <c r="BM182" s="2260">
        <f>BM159+BM181</f>
      </c>
      <c r="BN182" s="2260">
        <f>BN159+BN181</f>
      </c>
      <c r="BO182" s="2260">
        <f>BO159+BO181</f>
      </c>
      <c r="BP182" s="2260">
        <f>BP159+BP181</f>
      </c>
      <c r="BQ182" s="2206"/>
    </row>
    <row r="183" customHeight="true" ht="15.75">
      <c r="A183" s="2261" t="s">
        <v>180</v>
      </c>
      <c r="B183" s="2261" t="s">
        <v>180</v>
      </c>
      <c r="C183" s="2261" t="s">
        <v>180</v>
      </c>
      <c r="D183" s="2261" t="s">
        <v>180</v>
      </c>
      <c r="E183" s="2261" t="s">
        <v>180</v>
      </c>
      <c r="F183" s="2261" t="s">
        <v>180</v>
      </c>
      <c r="G183" s="2261" t="s">
        <v>180</v>
      </c>
      <c r="H183" s="2261" t="s">
        <v>180</v>
      </c>
      <c r="I183" s="2261" t="s">
        <v>180</v>
      </c>
      <c r="J183" s="2261" t="s">
        <v>180</v>
      </c>
      <c r="K183" s="2261" t="s">
        <v>180</v>
      </c>
      <c r="L183" s="2261" t="s">
        <v>180</v>
      </c>
      <c r="M183" s="2261" t="s">
        <v>180</v>
      </c>
      <c r="N183" s="2261" t="s">
        <v>180</v>
      </c>
      <c r="O183" s="2261" t="s">
        <v>180</v>
      </c>
      <c r="P183" s="2261" t="s">
        <v>180</v>
      </c>
      <c r="Q183" s="2261" t="s">
        <v>180</v>
      </c>
      <c r="R183" s="2261" t="s">
        <v>180</v>
      </c>
      <c r="S183" s="2261" t="s">
        <v>180</v>
      </c>
      <c r="T183" s="2261" t="s">
        <v>180</v>
      </c>
      <c r="U183" s="2261" t="s">
        <v>180</v>
      </c>
      <c r="V183" s="2261" t="s">
        <v>180</v>
      </c>
      <c r="W183" s="2261" t="s">
        <v>180</v>
      </c>
      <c r="X183" s="2261" t="s">
        <v>180</v>
      </c>
      <c r="Y183" s="2261" t="s">
        <v>180</v>
      </c>
      <c r="Z183" s="2261" t="s">
        <v>180</v>
      </c>
      <c r="AA183" s="2261" t="s">
        <v>180</v>
      </c>
      <c r="AB183" s="2261" t="s">
        <v>180</v>
      </c>
      <c r="AC183" s="2261" t="s">
        <v>180</v>
      </c>
      <c r="AD183" s="2261" t="s">
        <v>180</v>
      </c>
      <c r="AE183" s="2261" t="s">
        <v>180</v>
      </c>
      <c r="AF183" s="2261" t="s">
        <v>180</v>
      </c>
      <c r="AG183" s="2261" t="s">
        <v>180</v>
      </c>
      <c r="AH183" s="2261" t="s">
        <v>180</v>
      </c>
      <c r="AI183" s="2261" t="s">
        <v>180</v>
      </c>
      <c r="AJ183" s="2261" t="s">
        <v>180</v>
      </c>
      <c r="AK183" s="2261" t="s">
        <v>180</v>
      </c>
      <c r="AL183" s="2261" t="s">
        <v>180</v>
      </c>
      <c r="AM183" s="2261" t="s">
        <v>180</v>
      </c>
      <c r="AN183" s="2261" t="s">
        <v>180</v>
      </c>
      <c r="AO183" s="2261" t="s">
        <v>180</v>
      </c>
      <c r="AP183" s="2261" t="s">
        <v>180</v>
      </c>
      <c r="AQ183" s="2261" t="s">
        <v>180</v>
      </c>
      <c r="AR183" s="2261" t="s">
        <v>180</v>
      </c>
      <c r="AS183" s="2261" t="s">
        <v>180</v>
      </c>
      <c r="AT183" s="2261" t="s">
        <v>180</v>
      </c>
      <c r="AU183" s="2261" t="s">
        <v>180</v>
      </c>
      <c r="AV183" s="2261" t="s">
        <v>180</v>
      </c>
      <c r="AW183" s="2261" t="s">
        <v>180</v>
      </c>
      <c r="AX183" s="2261" t="s">
        <v>180</v>
      </c>
      <c r="AY183" s="2261" t="s">
        <v>180</v>
      </c>
      <c r="AZ183" s="2261" t="s">
        <v>180</v>
      </c>
      <c r="BA183" s="2261" t="s">
        <v>180</v>
      </c>
      <c r="BB183" s="2261" t="s">
        <v>180</v>
      </c>
      <c r="BC183" s="2261" t="s">
        <v>180</v>
      </c>
      <c r="BD183" s="2261" t="s">
        <v>180</v>
      </c>
      <c r="BE183" s="2261" t="s">
        <v>180</v>
      </c>
      <c r="BF183" s="2261" t="s">
        <v>180</v>
      </c>
      <c r="BG183" s="2261" t="s">
        <v>180</v>
      </c>
      <c r="BH183" s="2261" t="s">
        <v>180</v>
      </c>
      <c r="BI183" s="2261" t="s">
        <v>180</v>
      </c>
      <c r="BJ183" s="2261" t="s">
        <v>180</v>
      </c>
      <c r="BK183" s="2261" t="s">
        <v>180</v>
      </c>
      <c r="BL183" s="2261" t="s">
        <v>180</v>
      </c>
      <c r="BM183" s="2261" t="s">
        <v>180</v>
      </c>
      <c r="BN183" s="2261" t="s">
        <v>180</v>
      </c>
      <c r="BO183" s="2261" t="s">
        <v>180</v>
      </c>
      <c r="BP183" s="2202"/>
      <c r="BQ183" s="2202"/>
    </row>
    <row r="184" customHeight="true" ht="17.25">
      <c r="A184" s="2262" t="s">
        <v>45</v>
      </c>
      <c r="B184" s="2263"/>
      <c r="C184" s="2264"/>
      <c r="D184" s="2263"/>
      <c r="E184" s="2263"/>
      <c r="F184" s="2263"/>
      <c r="G184" s="2263"/>
      <c r="H184" s="2264"/>
      <c r="I184" s="2263"/>
      <c r="J184" s="2263"/>
      <c r="K184" s="2263"/>
      <c r="L184" s="2263"/>
      <c r="M184" s="2264"/>
      <c r="N184" s="2263"/>
      <c r="O184" s="2263"/>
      <c r="P184" s="2263"/>
      <c r="Q184" s="2263"/>
      <c r="R184" s="2264"/>
      <c r="S184" s="2263"/>
      <c r="T184" s="2263"/>
      <c r="U184" s="2263"/>
      <c r="V184" s="2263"/>
      <c r="W184" s="2264"/>
      <c r="X184" s="2263"/>
      <c r="Y184" s="2263"/>
      <c r="Z184" s="2263"/>
      <c r="AA184" s="2263"/>
      <c r="AB184" s="2264"/>
      <c r="AC184" s="2263"/>
      <c r="AD184" s="2263"/>
      <c r="AE184" s="2263"/>
      <c r="AF184" s="2263"/>
      <c r="AG184" s="2264"/>
      <c r="AH184" s="2263"/>
      <c r="AI184" s="2263"/>
      <c r="AJ184" s="2263"/>
      <c r="AK184" s="2263"/>
      <c r="AL184" s="2264"/>
      <c r="AM184" s="2263"/>
      <c r="AN184" s="2263"/>
      <c r="AO184" s="2263"/>
      <c r="AP184" s="2263"/>
      <c r="AQ184" s="2264"/>
      <c r="AR184" s="2263"/>
      <c r="AS184" s="2263"/>
      <c r="AT184" s="2263"/>
      <c r="AU184" s="2263"/>
      <c r="AV184" s="2264"/>
      <c r="AW184" s="2263"/>
      <c r="AX184" s="2263"/>
      <c r="AY184" s="2263"/>
      <c r="AZ184" s="2263"/>
      <c r="BA184" s="2264"/>
      <c r="BB184" s="2263"/>
      <c r="BC184" s="2263"/>
      <c r="BD184" s="2263"/>
      <c r="BE184" s="2263"/>
      <c r="BF184" s="2264"/>
      <c r="BG184" s="2263"/>
      <c r="BH184" s="2263"/>
      <c r="BI184" s="2263"/>
      <c r="BJ184" s="2263"/>
      <c r="BK184" s="2264"/>
      <c r="BL184" s="2264"/>
      <c r="BM184" s="2263"/>
      <c r="BN184" s="2264"/>
      <c r="BO184" s="2264"/>
      <c r="BP184" s="2265"/>
      <c r="BQ184" s="2264"/>
    </row>
    <row r="185" customHeight="true" ht="16.5">
      <c r="A185" s="2266"/>
      <c r="B185" s="2267"/>
      <c r="C185" s="2268"/>
      <c r="D185" s="2269"/>
      <c r="E185" s="2270"/>
      <c r="F185" s="2271"/>
      <c r="G185" s="2272"/>
      <c r="H185" s="2273"/>
      <c r="I185" s="2274"/>
      <c r="J185" s="2275"/>
      <c r="K185" s="2276"/>
      <c r="L185" s="2277"/>
      <c r="M185" s="2278"/>
      <c r="N185" s="2279"/>
      <c r="O185" s="2280"/>
      <c r="P185" s="2281"/>
      <c r="Q185" s="2282"/>
      <c r="R185" s="2283"/>
      <c r="S185" s="2284"/>
      <c r="T185" s="2285"/>
      <c r="U185" s="2286"/>
      <c r="V185" s="2287"/>
      <c r="W185" s="2288"/>
      <c r="X185" s="2289"/>
      <c r="Y185" s="2290"/>
      <c r="Z185" s="2291"/>
      <c r="AA185" s="2292"/>
      <c r="AB185" s="2293"/>
      <c r="AC185" s="2294"/>
      <c r="AD185" s="2295"/>
      <c r="AE185" s="2296"/>
      <c r="AF185" s="2297"/>
      <c r="AG185" s="2298"/>
      <c r="AH185" s="2299"/>
      <c r="AI185" s="2300"/>
      <c r="AJ185" s="2301"/>
      <c r="AK185" s="2302"/>
      <c r="AL185" s="2303"/>
      <c r="AM185" s="2304"/>
      <c r="AN185" s="2305"/>
      <c r="AO185" s="2306"/>
      <c r="AP185" s="2307"/>
      <c r="AQ185" s="2308"/>
      <c r="AR185" s="2309"/>
      <c r="AS185" s="2310"/>
      <c r="AT185" s="2311"/>
      <c r="AU185" s="2312"/>
      <c r="AV185" s="2313"/>
      <c r="AW185" s="2314"/>
      <c r="AX185" s="2315"/>
      <c r="AY185" s="2316"/>
      <c r="AZ185" s="2317"/>
      <c r="BA185" s="2318"/>
      <c r="BB185" s="2319"/>
      <c r="BC185" s="2320"/>
      <c r="BD185" s="2321"/>
      <c r="BE185" s="2322"/>
      <c r="BF185" s="2323"/>
      <c r="BG185" s="2324"/>
      <c r="BH185" s="2325"/>
      <c r="BI185" s="2326"/>
      <c r="BJ185" s="2327"/>
      <c r="BK185" s="2328"/>
      <c r="BL185" s="2329"/>
      <c r="BM185" s="2330"/>
      <c r="BN185" s="2331"/>
      <c r="BO185" s="2332"/>
      <c r="BP185" s="2265"/>
      <c r="BQ185" s="2265"/>
    </row>
    <row r="186" customHeight="true" ht="16.5">
      <c r="A186" s="2333"/>
      <c r="B186" s="2334"/>
      <c r="C186" s="2335"/>
      <c r="D186" s="2336"/>
      <c r="E186" s="2337"/>
      <c r="F186" s="2338"/>
      <c r="G186" s="2339"/>
      <c r="H186" s="2340"/>
      <c r="I186" s="2341"/>
      <c r="J186" s="2342"/>
      <c r="K186" s="2343"/>
      <c r="L186" s="2344"/>
      <c r="M186" s="2345"/>
      <c r="N186" s="2346"/>
      <c r="O186" s="2347"/>
      <c r="P186" s="2348"/>
      <c r="Q186" s="2349"/>
      <c r="R186" s="2350"/>
      <c r="S186" s="2351"/>
      <c r="T186" s="2352"/>
      <c r="U186" s="2353"/>
      <c r="V186" s="2354"/>
      <c r="W186" s="2355"/>
      <c r="X186" s="2356"/>
      <c r="Y186" s="2357"/>
      <c r="Z186" s="2358"/>
      <c r="AA186" s="2359"/>
      <c r="AB186" s="2360"/>
      <c r="AC186" s="2361"/>
      <c r="AD186" s="2362"/>
      <c r="AE186" s="2363"/>
      <c r="AF186" s="2364"/>
      <c r="AG186" s="2365"/>
      <c r="AH186" s="2366"/>
      <c r="AI186" s="2367"/>
      <c r="AJ186" s="2368"/>
      <c r="AK186" s="2369"/>
      <c r="AL186" s="2370"/>
      <c r="AM186" s="2371"/>
      <c r="AN186" s="2372"/>
      <c r="AO186" s="2373"/>
      <c r="AP186" s="2374"/>
      <c r="AQ186" s="2375"/>
      <c r="AR186" s="2376"/>
      <c r="AS186" s="2377"/>
      <c r="AT186" s="2378"/>
      <c r="AU186" s="2379"/>
      <c r="AV186" s="2380"/>
      <c r="AW186" s="2381"/>
      <c r="AX186" s="2382"/>
      <c r="AY186" s="2383"/>
      <c r="AZ186" s="2384"/>
      <c r="BA186" s="2385"/>
      <c r="BB186" s="2386"/>
      <c r="BC186" s="2387"/>
      <c r="BD186" s="2388"/>
      <c r="BE186" s="2389"/>
      <c r="BF186" s="2390"/>
      <c r="BG186" s="2391"/>
      <c r="BH186" s="2392"/>
      <c r="BI186" s="2393"/>
      <c r="BJ186" s="2394"/>
      <c r="BK186" s="2395"/>
      <c r="BL186" s="2396"/>
      <c r="BM186" s="2397"/>
      <c r="BN186" s="2398"/>
      <c r="BO186" s="2399"/>
      <c r="BP186" s="2265"/>
      <c r="BQ186" s="2265"/>
    </row>
    <row r="187" customHeight="true" ht="16.5">
      <c r="A187" s="2400"/>
      <c r="B187" s="2401"/>
      <c r="C187" s="2402"/>
      <c r="D187" s="2403"/>
      <c r="E187" s="2404"/>
      <c r="F187" s="2405"/>
      <c r="G187" s="2406"/>
      <c r="H187" s="2407"/>
      <c r="I187" s="2408"/>
      <c r="J187" s="2409"/>
      <c r="K187" s="2410"/>
      <c r="L187" s="2411"/>
      <c r="M187" s="2412"/>
      <c r="N187" s="2413"/>
      <c r="O187" s="2414"/>
      <c r="P187" s="2415"/>
      <c r="Q187" s="2416"/>
      <c r="R187" s="2417"/>
      <c r="S187" s="2418"/>
      <c r="T187" s="2419"/>
      <c r="U187" s="2420"/>
      <c r="V187" s="2421"/>
      <c r="W187" s="2422"/>
      <c r="X187" s="2423"/>
      <c r="Y187" s="2424"/>
      <c r="Z187" s="2425"/>
      <c r="AA187" s="2426"/>
      <c r="AB187" s="2427"/>
      <c r="AC187" s="2428"/>
      <c r="AD187" s="2429"/>
      <c r="AE187" s="2430"/>
      <c r="AF187" s="2431"/>
      <c r="AG187" s="2432"/>
      <c r="AH187" s="2433"/>
      <c r="AI187" s="2434"/>
      <c r="AJ187" s="2435"/>
      <c r="AK187" s="2436"/>
      <c r="AL187" s="2437"/>
      <c r="AM187" s="2438"/>
      <c r="AN187" s="2439"/>
      <c r="AO187" s="2440"/>
      <c r="AP187" s="2441"/>
      <c r="AQ187" s="2442"/>
      <c r="AR187" s="2443"/>
      <c r="AS187" s="2444"/>
      <c r="AT187" s="2445"/>
      <c r="AU187" s="2446"/>
      <c r="AV187" s="2447"/>
      <c r="AW187" s="2448"/>
      <c r="AX187" s="2449"/>
      <c r="AY187" s="2450"/>
      <c r="AZ187" s="2451"/>
      <c r="BA187" s="2452"/>
      <c r="BB187" s="2453"/>
      <c r="BC187" s="2454"/>
      <c r="BD187" s="2455"/>
      <c r="BE187" s="2456"/>
      <c r="BF187" s="2457"/>
      <c r="BG187" s="2458"/>
      <c r="BH187" s="2459"/>
      <c r="BI187" s="2460"/>
      <c r="BJ187" s="2461"/>
      <c r="BK187" s="2462"/>
      <c r="BL187" s="2463"/>
      <c r="BM187" s="2464"/>
      <c r="BN187" s="2465"/>
      <c r="BO187" s="2466"/>
      <c r="BP187" s="2265"/>
      <c r="BQ187" s="2265"/>
    </row>
    <row r="188" customHeight="true" ht="16.5">
      <c r="A188" s="2467"/>
      <c r="B188" s="2468"/>
      <c r="C188" s="2469"/>
      <c r="D188" s="2470"/>
      <c r="E188" s="2471"/>
      <c r="F188" s="2472"/>
      <c r="G188" s="2473"/>
      <c r="H188" s="2474"/>
      <c r="I188" s="2475"/>
      <c r="J188" s="2476"/>
      <c r="K188" s="2477"/>
      <c r="L188" s="2478"/>
      <c r="M188" s="2479"/>
      <c r="N188" s="2480"/>
      <c r="O188" s="2481"/>
      <c r="P188" s="2482"/>
      <c r="Q188" s="2483"/>
      <c r="R188" s="2484"/>
      <c r="S188" s="2485"/>
      <c r="T188" s="2486"/>
      <c r="U188" s="2487"/>
      <c r="V188" s="2488"/>
      <c r="W188" s="2489"/>
      <c r="X188" s="2490"/>
      <c r="Y188" s="2491"/>
      <c r="Z188" s="2492"/>
      <c r="AA188" s="2493"/>
      <c r="AB188" s="2494"/>
      <c r="AC188" s="2495"/>
      <c r="AD188" s="2496"/>
      <c r="AE188" s="2497"/>
      <c r="AF188" s="2498"/>
      <c r="AG188" s="2499"/>
      <c r="AH188" s="2500"/>
      <c r="AI188" s="2501"/>
      <c r="AJ188" s="2502"/>
      <c r="AK188" s="2503"/>
      <c r="AL188" s="2504"/>
      <c r="AM188" s="2505"/>
      <c r="AN188" s="2506"/>
      <c r="AO188" s="2507"/>
      <c r="AP188" s="2508"/>
      <c r="AQ188" s="2509"/>
      <c r="AR188" s="2510"/>
      <c r="AS188" s="2511"/>
      <c r="AT188" s="2512"/>
      <c r="AU188" s="2513"/>
      <c r="AV188" s="2514"/>
      <c r="AW188" s="2515"/>
      <c r="AX188" s="2516"/>
      <c r="AY188" s="2517"/>
      <c r="AZ188" s="2518"/>
      <c r="BA188" s="2519"/>
      <c r="BB188" s="2520"/>
      <c r="BC188" s="2521"/>
      <c r="BD188" s="2522"/>
      <c r="BE188" s="2523"/>
      <c r="BF188" s="2524"/>
      <c r="BG188" s="2525"/>
      <c r="BH188" s="2526"/>
      <c r="BI188" s="2527"/>
      <c r="BJ188" s="2528"/>
      <c r="BK188" s="2529"/>
      <c r="BL188" s="2530"/>
      <c r="BM188" s="2531"/>
      <c r="BN188" s="2532"/>
      <c r="BO188" s="2533"/>
      <c r="BP188" s="2265"/>
      <c r="BQ188" s="2265"/>
    </row>
    <row r="189" customHeight="true" ht="16.5">
      <c r="A189" s="2534"/>
      <c r="B189" s="2535"/>
      <c r="C189" s="2536"/>
      <c r="D189" s="2537"/>
      <c r="E189" s="2538"/>
      <c r="F189" s="2539"/>
      <c r="G189" s="2540"/>
      <c r="H189" s="2541"/>
      <c r="I189" s="2542"/>
      <c r="J189" s="2543"/>
      <c r="K189" s="2544"/>
      <c r="L189" s="2545"/>
      <c r="M189" s="2546"/>
      <c r="N189" s="2547"/>
      <c r="O189" s="2548"/>
      <c r="P189" s="2549"/>
      <c r="Q189" s="2550"/>
      <c r="R189" s="2551"/>
      <c r="S189" s="2552"/>
      <c r="T189" s="2553"/>
      <c r="U189" s="2554"/>
      <c r="V189" s="2555"/>
      <c r="W189" s="2556"/>
      <c r="X189" s="2557"/>
      <c r="Y189" s="2558"/>
      <c r="Z189" s="2559"/>
      <c r="AA189" s="2560"/>
      <c r="AB189" s="2561"/>
      <c r="AC189" s="2562"/>
      <c r="AD189" s="2563"/>
      <c r="AE189" s="2564"/>
      <c r="AF189" s="2565"/>
      <c r="AG189" s="2566"/>
      <c r="AH189" s="2567"/>
      <c r="AI189" s="2568"/>
      <c r="AJ189" s="2569"/>
      <c r="AK189" s="2570"/>
      <c r="AL189" s="2571"/>
      <c r="AM189" s="2572"/>
      <c r="AN189" s="2573"/>
      <c r="AO189" s="2574"/>
      <c r="AP189" s="2575"/>
      <c r="AQ189" s="2576"/>
      <c r="AR189" s="2577"/>
      <c r="AS189" s="2578"/>
      <c r="AT189" s="2579"/>
      <c r="AU189" s="2580"/>
      <c r="AV189" s="2581"/>
      <c r="AW189" s="2582"/>
      <c r="AX189" s="2583"/>
      <c r="AY189" s="2584"/>
      <c r="AZ189" s="2585"/>
      <c r="BA189" s="2586"/>
      <c r="BB189" s="2587"/>
      <c r="BC189" s="2588"/>
      <c r="BD189" s="2589"/>
      <c r="BE189" s="2590"/>
      <c r="BF189" s="2591"/>
      <c r="BG189" s="2592"/>
      <c r="BH189" s="2593"/>
      <c r="BI189" s="2594"/>
      <c r="BJ189" s="2595"/>
      <c r="BK189" s="2596"/>
      <c r="BL189" s="2597"/>
      <c r="BM189" s="2598"/>
      <c r="BN189" s="2599"/>
      <c r="BO189" s="2600"/>
      <c r="BP189" s="2265"/>
      <c r="BQ189" s="2265"/>
    </row>
    <row r="190" customHeight="true" ht="14.25">
      <c r="A190" s="1968"/>
      <c r="B190" s="1968"/>
      <c r="C190" s="1968"/>
      <c r="D190" s="1968"/>
      <c r="E190" s="1968"/>
      <c r="F190" s="1968"/>
      <c r="G190" s="1968"/>
      <c r="H190" s="1968"/>
      <c r="I190" s="1968"/>
      <c r="J190" s="1968"/>
      <c r="K190" s="1968"/>
      <c r="L190" s="1968"/>
      <c r="M190" s="1968"/>
      <c r="N190" s="1968"/>
      <c r="O190" s="1968"/>
      <c r="P190" s="1968"/>
      <c r="Q190" s="1968"/>
      <c r="R190" s="1968"/>
      <c r="S190" s="1968"/>
      <c r="T190" s="1968"/>
      <c r="U190" s="1968"/>
      <c r="V190" s="1968"/>
      <c r="W190" s="1968"/>
      <c r="X190" s="1968"/>
      <c r="Y190" s="1968"/>
      <c r="Z190" s="1968"/>
      <c r="AA190" s="1968"/>
      <c r="AB190" s="1968"/>
      <c r="AC190" s="1968"/>
      <c r="AD190" s="1968"/>
      <c r="AE190" s="1968"/>
      <c r="AF190" s="1968"/>
      <c r="AG190" s="1968"/>
      <c r="AH190" s="1968"/>
      <c r="AI190" s="1968"/>
      <c r="AJ190" s="1968"/>
      <c r="AK190" s="1968"/>
      <c r="AL190" s="1968"/>
      <c r="AM190" s="1968"/>
      <c r="AN190" s="1968"/>
      <c r="AO190" s="1968"/>
      <c r="AP190" s="1968"/>
      <c r="AQ190" s="1968"/>
      <c r="AR190" s="1968"/>
      <c r="AS190" s="1968"/>
      <c r="AT190" s="1968"/>
      <c r="AU190" s="1968"/>
      <c r="AV190" s="1968"/>
      <c r="AW190" s="1968"/>
      <c r="AX190" s="1968"/>
      <c r="AY190" s="1968"/>
      <c r="AZ190" s="1968"/>
      <c r="BA190" s="1968"/>
      <c r="BB190" s="1968"/>
      <c r="BC190" s="1968"/>
      <c r="BD190" s="1968"/>
      <c r="BE190" s="1968"/>
      <c r="BF190" s="1968"/>
      <c r="BG190" s="1968"/>
      <c r="BH190" s="1968"/>
      <c r="BI190" s="1968"/>
      <c r="BJ190" s="1968"/>
      <c r="BK190" s="1968"/>
      <c r="BL190" s="1968"/>
      <c r="BM190" s="1968"/>
      <c r="BN190" s="1968"/>
      <c r="BO190" s="1968"/>
      <c r="BP190" s="1968"/>
      <c r="BQ190" s="1968"/>
    </row>
    <row r="191" customHeight="true" ht="49.5">
      <c r="A191" s="2601" t="s">
        <v>181</v>
      </c>
      <c r="B191" s="2602"/>
      <c r="C191" s="2602"/>
      <c r="D191" s="2602"/>
      <c r="E191" s="2602"/>
      <c r="F191" s="2602"/>
      <c r="G191" s="2602"/>
      <c r="H191" s="2602"/>
      <c r="I191" s="2602"/>
      <c r="J191" s="2602"/>
      <c r="K191" s="2602"/>
      <c r="L191" s="2602"/>
      <c r="M191" s="2602"/>
      <c r="N191" s="2602"/>
      <c r="O191" s="2602"/>
      <c r="P191" s="2602"/>
      <c r="Q191" s="2602"/>
      <c r="R191" s="2602"/>
      <c r="S191" s="2602"/>
      <c r="T191" s="2602"/>
      <c r="U191" s="2602"/>
      <c r="V191" s="2602"/>
      <c r="W191" s="2602"/>
      <c r="X191" s="2602"/>
      <c r="Y191" s="2602"/>
      <c r="Z191" s="2602"/>
      <c r="AA191" s="2602"/>
      <c r="AB191" s="2602"/>
      <c r="AC191" s="2602"/>
      <c r="AD191" s="2602"/>
      <c r="AE191" s="2602"/>
      <c r="AF191" s="2602"/>
      <c r="AG191" s="2602"/>
      <c r="AH191" s="2602"/>
      <c r="AI191" s="2602"/>
      <c r="AJ191" s="2602"/>
      <c r="AK191" s="2602"/>
      <c r="AL191" s="2602"/>
      <c r="AM191" s="2602"/>
      <c r="AN191" s="2602"/>
      <c r="AO191" s="2602"/>
      <c r="AP191" s="2602"/>
      <c r="AQ191" s="2602"/>
      <c r="AR191" s="2602"/>
      <c r="AS191" s="2602"/>
      <c r="AT191" s="2602"/>
      <c r="AU191" s="2602"/>
      <c r="AV191" s="2602"/>
      <c r="AW191" s="2602"/>
      <c r="AX191" s="2602"/>
      <c r="AY191" s="2602"/>
      <c r="AZ191" s="2602"/>
      <c r="BA191" s="2602"/>
      <c r="BB191" s="2602"/>
      <c r="BC191" s="2602"/>
      <c r="BD191" s="2602"/>
      <c r="BE191" s="2602"/>
      <c r="BF191" s="2602"/>
      <c r="BG191" s="2602"/>
      <c r="BH191" s="2602"/>
      <c r="BI191" s="2602"/>
      <c r="BJ191" s="2602"/>
      <c r="BK191" s="2602"/>
      <c r="BL191" s="2602"/>
      <c r="BM191" s="2602"/>
      <c r="BN191" s="2602"/>
      <c r="BO191" s="2603"/>
      <c r="BP191" s="1968"/>
      <c r="BQ191" s="1968"/>
    </row>
    <row r="192" customHeight="true" ht="22.5">
      <c r="A192" s="1988" t="s">
        <v>103</v>
      </c>
      <c r="B192" s="1987" t="s">
        <v>104</v>
      </c>
      <c r="C192" s="1987"/>
      <c r="D192" s="1988" t="s">
        <v>182</v>
      </c>
      <c r="E192" s="1988"/>
      <c r="F192" s="1988"/>
      <c r="G192" s="1988"/>
      <c r="H192" s="1988"/>
      <c r="I192" s="1988" t="s">
        <v>182</v>
      </c>
      <c r="J192" s="1988"/>
      <c r="K192" s="1988"/>
      <c r="L192" s="1988"/>
      <c r="M192" s="1988"/>
      <c r="N192" s="1988" t="s">
        <v>182</v>
      </c>
      <c r="O192" s="1988"/>
      <c r="P192" s="1988"/>
      <c r="Q192" s="1988"/>
      <c r="R192" s="1988"/>
      <c r="S192" s="1988" t="s">
        <v>182</v>
      </c>
      <c r="T192" s="1988"/>
      <c r="U192" s="1988"/>
      <c r="V192" s="1988"/>
      <c r="W192" s="1988"/>
      <c r="X192" s="1988" t="s">
        <v>182</v>
      </c>
      <c r="Y192" s="1988"/>
      <c r="Z192" s="1988"/>
      <c r="AA192" s="1988"/>
      <c r="AB192" s="1988"/>
      <c r="AC192" s="1988" t="s">
        <v>182</v>
      </c>
      <c r="AD192" s="1988"/>
      <c r="AE192" s="1988"/>
      <c r="AF192" s="1988"/>
      <c r="AG192" s="1988"/>
      <c r="AH192" s="1988" t="s">
        <v>182</v>
      </c>
      <c r="AI192" s="1988"/>
      <c r="AJ192" s="1988"/>
      <c r="AK192" s="1988"/>
      <c r="AL192" s="1988"/>
      <c r="AM192" s="1988" t="s">
        <v>182</v>
      </c>
      <c r="AN192" s="1988"/>
      <c r="AO192" s="1988"/>
      <c r="AP192" s="1988"/>
      <c r="AQ192" s="1988"/>
      <c r="AR192" s="1988" t="s">
        <v>182</v>
      </c>
      <c r="AS192" s="1988"/>
      <c r="AT192" s="1988"/>
      <c r="AU192" s="1988"/>
      <c r="AV192" s="1988"/>
      <c r="AW192" s="1988" t="s">
        <v>182</v>
      </c>
      <c r="AX192" s="1988"/>
      <c r="AY192" s="1988"/>
      <c r="AZ192" s="1988"/>
      <c r="BA192" s="1988"/>
      <c r="BB192" s="1988" t="s">
        <v>182</v>
      </c>
      <c r="BC192" s="1988"/>
      <c r="BD192" s="1988"/>
      <c r="BE192" s="1988"/>
      <c r="BF192" s="1988"/>
      <c r="BG192" s="1988" t="s">
        <v>182</v>
      </c>
      <c r="BH192" s="1988"/>
      <c r="BI192" s="1988"/>
      <c r="BJ192" s="1988"/>
      <c r="BK192" s="1988"/>
      <c r="BL192" s="1987" t="s">
        <v>117</v>
      </c>
      <c r="BM192" s="1987"/>
      <c r="BN192" s="1987"/>
      <c r="BO192" s="2604" t="s">
        <v>118</v>
      </c>
      <c r="BP192" s="1983" t="s">
        <v>119</v>
      </c>
      <c r="BQ192" s="1968"/>
    </row>
    <row r="193" customHeight="true" ht="24.0">
      <c r="A193" s="1980"/>
      <c r="B193" s="1981" t="s">
        <v>120</v>
      </c>
      <c r="C193" s="1982" t="s">
        <v>121</v>
      </c>
      <c r="D193" s="1980" t="s">
        <v>9</v>
      </c>
      <c r="E193" s="1980"/>
      <c r="F193" s="1980"/>
      <c r="G193" s="1980"/>
      <c r="H193" s="1980"/>
      <c r="I193" s="1980" t="s">
        <v>10</v>
      </c>
      <c r="J193" s="1980"/>
      <c r="K193" s="1980"/>
      <c r="L193" s="1980"/>
      <c r="M193" s="1980"/>
      <c r="N193" s="1980" t="s">
        <v>11</v>
      </c>
      <c r="O193" s="1980"/>
      <c r="P193" s="1980"/>
      <c r="Q193" s="1980"/>
      <c r="R193" s="1980"/>
      <c r="S193" s="1980" t="s">
        <v>12</v>
      </c>
      <c r="T193" s="1980"/>
      <c r="U193" s="1980"/>
      <c r="V193" s="1980"/>
      <c r="W193" s="1980"/>
      <c r="X193" s="1980" t="s">
        <v>13</v>
      </c>
      <c r="Y193" s="1980"/>
      <c r="Z193" s="1980"/>
      <c r="AA193" s="1980"/>
      <c r="AB193" s="1980"/>
      <c r="AC193" s="1980" t="s">
        <v>14</v>
      </c>
      <c r="AD193" s="1980"/>
      <c r="AE193" s="1980"/>
      <c r="AF193" s="1980"/>
      <c r="AG193" s="1980"/>
      <c r="AH193" s="1980" t="s">
        <v>15</v>
      </c>
      <c r="AI193" s="1980"/>
      <c r="AJ193" s="1980"/>
      <c r="AK193" s="1980"/>
      <c r="AL193" s="1980"/>
      <c r="AM193" s="1980" t="s">
        <v>3</v>
      </c>
      <c r="AN193" s="1980"/>
      <c r="AO193" s="1980"/>
      <c r="AP193" s="1980"/>
      <c r="AQ193" s="1980"/>
      <c r="AR193" s="1980" t="s">
        <v>16</v>
      </c>
      <c r="AS193" s="1980"/>
      <c r="AT193" s="1980"/>
      <c r="AU193" s="1980"/>
      <c r="AV193" s="1980"/>
      <c r="AW193" s="1980" t="s">
        <v>17</v>
      </c>
      <c r="AX193" s="1980"/>
      <c r="AY193" s="1980"/>
      <c r="AZ193" s="1980"/>
      <c r="BA193" s="1980"/>
      <c r="BB193" s="1980" t="s">
        <v>18</v>
      </c>
      <c r="BC193" s="1980"/>
      <c r="BD193" s="1980"/>
      <c r="BE193" s="1980"/>
      <c r="BF193" s="1980"/>
      <c r="BG193" s="1980" t="s">
        <v>19</v>
      </c>
      <c r="BH193" s="1980"/>
      <c r="BI193" s="1980"/>
      <c r="BJ193" s="1980"/>
      <c r="BK193" s="1980"/>
      <c r="BL193" s="1981"/>
      <c r="BM193" s="1981"/>
      <c r="BN193" s="1981"/>
      <c r="BO193" s="2605"/>
      <c r="BP193" s="1986"/>
      <c r="BQ193" s="1968"/>
    </row>
    <row r="194" customHeight="true" ht="27.75">
      <c r="A194" s="1980"/>
      <c r="B194" s="1980"/>
      <c r="C194" s="1987"/>
      <c r="D194" s="1981" t="s">
        <v>122</v>
      </c>
      <c r="E194" s="1980" t="s">
        <v>21</v>
      </c>
      <c r="F194" s="1980" t="s">
        <v>22</v>
      </c>
      <c r="G194" s="1980" t="s">
        <v>123</v>
      </c>
      <c r="H194" s="1980" t="s">
        <v>124</v>
      </c>
      <c r="I194" s="1981" t="s">
        <v>122</v>
      </c>
      <c r="J194" s="1980" t="s">
        <v>21</v>
      </c>
      <c r="K194" s="1980" t="s">
        <v>22</v>
      </c>
      <c r="L194" s="1980" t="s">
        <v>123</v>
      </c>
      <c r="M194" s="1980" t="s">
        <v>124</v>
      </c>
      <c r="N194" s="1981" t="s">
        <v>122</v>
      </c>
      <c r="O194" s="1980" t="s">
        <v>21</v>
      </c>
      <c r="P194" s="1980" t="s">
        <v>22</v>
      </c>
      <c r="Q194" s="1980" t="s">
        <v>123</v>
      </c>
      <c r="R194" s="1980" t="s">
        <v>124</v>
      </c>
      <c r="S194" s="1981" t="s">
        <v>122</v>
      </c>
      <c r="T194" s="1980" t="s">
        <v>21</v>
      </c>
      <c r="U194" s="1980" t="s">
        <v>22</v>
      </c>
      <c r="V194" s="1980" t="s">
        <v>123</v>
      </c>
      <c r="W194" s="1980" t="s">
        <v>124</v>
      </c>
      <c r="X194" s="1981" t="s">
        <v>183</v>
      </c>
      <c r="Y194" s="1980" t="s">
        <v>21</v>
      </c>
      <c r="Z194" s="1980" t="s">
        <v>22</v>
      </c>
      <c r="AA194" s="1980" t="s">
        <v>123</v>
      </c>
      <c r="AB194" s="1980" t="s">
        <v>124</v>
      </c>
      <c r="AC194" s="1981" t="s">
        <v>183</v>
      </c>
      <c r="AD194" s="1980" t="s">
        <v>21</v>
      </c>
      <c r="AE194" s="1980" t="s">
        <v>22</v>
      </c>
      <c r="AF194" s="1980" t="s">
        <v>123</v>
      </c>
      <c r="AG194" s="1980" t="s">
        <v>124</v>
      </c>
      <c r="AH194" s="1981" t="s">
        <v>122</v>
      </c>
      <c r="AI194" s="1980" t="s">
        <v>21</v>
      </c>
      <c r="AJ194" s="1980" t="s">
        <v>22</v>
      </c>
      <c r="AK194" s="1980" t="s">
        <v>123</v>
      </c>
      <c r="AL194" s="1980" t="s">
        <v>124</v>
      </c>
      <c r="AM194" s="1981" t="s">
        <v>122</v>
      </c>
      <c r="AN194" s="1980" t="s">
        <v>21</v>
      </c>
      <c r="AO194" s="1980" t="s">
        <v>22</v>
      </c>
      <c r="AP194" s="1980" t="s">
        <v>123</v>
      </c>
      <c r="AQ194" s="1980" t="s">
        <v>124</v>
      </c>
      <c r="AR194" s="1981" t="s">
        <v>122</v>
      </c>
      <c r="AS194" s="1980" t="s">
        <v>21</v>
      </c>
      <c r="AT194" s="1980" t="s">
        <v>22</v>
      </c>
      <c r="AU194" s="1980" t="s">
        <v>123</v>
      </c>
      <c r="AV194" s="1980" t="s">
        <v>124</v>
      </c>
      <c r="AW194" s="1981" t="s">
        <v>184</v>
      </c>
      <c r="AX194" s="1980" t="s">
        <v>21</v>
      </c>
      <c r="AY194" s="1980" t="s">
        <v>22</v>
      </c>
      <c r="AZ194" s="1980" t="s">
        <v>123</v>
      </c>
      <c r="BA194" s="1980" t="s">
        <v>124</v>
      </c>
      <c r="BB194" s="1981" t="s">
        <v>122</v>
      </c>
      <c r="BC194" s="1980" t="s">
        <v>21</v>
      </c>
      <c r="BD194" s="1980" t="s">
        <v>22</v>
      </c>
      <c r="BE194" s="1980" t="s">
        <v>123</v>
      </c>
      <c r="BF194" s="1980" t="s">
        <v>124</v>
      </c>
      <c r="BG194" s="1981" t="s">
        <v>122</v>
      </c>
      <c r="BH194" s="1980" t="s">
        <v>21</v>
      </c>
      <c r="BI194" s="1980" t="s">
        <v>22</v>
      </c>
      <c r="BJ194" s="1980" t="s">
        <v>123</v>
      </c>
      <c r="BK194" s="1980" t="s">
        <v>124</v>
      </c>
      <c r="BL194" s="1981" t="s">
        <v>122</v>
      </c>
      <c r="BM194" s="1981" t="s">
        <v>123</v>
      </c>
      <c r="BN194" s="1981" t="s">
        <v>124</v>
      </c>
      <c r="BO194" s="2606"/>
      <c r="BP194" s="1989"/>
      <c r="BQ194" s="1968"/>
    </row>
    <row r="195" customHeight="true" ht="24.75">
      <c r="A195" s="2607" t="s">
        <v>24</v>
      </c>
      <c r="B195" s="2608">
        <f>B10+B25+B39+B123+B143</f>
      </c>
      <c r="C195" s="2609">
        <f>C10+C25+C39+C123+C143</f>
      </c>
      <c r="D195" s="2610">
        <f>D10+D25+D39+D123+D143</f>
      </c>
      <c r="E195" s="2608">
        <f>E10+E25+E39+E123+E143</f>
      </c>
      <c r="F195" s="2608">
        <f>F10+F25+F39+F123+F143</f>
      </c>
      <c r="G195" s="2608">
        <f>G10+G25+G39+G123+G143</f>
      </c>
      <c r="H195" s="2611">
        <f>H10+H25+H39+H123+H143</f>
      </c>
      <c r="I195" s="2610">
        <f>I10+I25+I39+I123+I143</f>
      </c>
      <c r="J195" s="2608">
        <f>J10+J25+J39+J123+J143</f>
      </c>
      <c r="K195" s="2608">
        <f>K10+K25+K39+K123+K143</f>
      </c>
      <c r="L195" s="2608">
        <f>L10+L25+L39+L123+L143</f>
      </c>
      <c r="M195" s="2611">
        <f>M10+M25+M39+M123+M143</f>
      </c>
      <c r="N195" s="2610">
        <f>N10+N25+N39+N123+N143</f>
      </c>
      <c r="O195" s="2608">
        <f>O10+O25+O39+O123+O143</f>
      </c>
      <c r="P195" s="2608">
        <f>P10+P25+P39+P123+P143</f>
      </c>
      <c r="Q195" s="2608">
        <f>Q10+Q25+Q39+Q123+Q143</f>
      </c>
      <c r="R195" s="2611">
        <f>R10+R25+R39+R123+R143</f>
      </c>
      <c r="S195" s="2610">
        <f>S10+S25+S39+S123+S143</f>
      </c>
      <c r="T195" s="2608">
        <f>T10+T25+T39+T123+T143</f>
      </c>
      <c r="U195" s="2608">
        <f>U10+U25+U39+U123+U143</f>
      </c>
      <c r="V195" s="2608">
        <f>V10+V25+V39+V123+V143</f>
      </c>
      <c r="W195" s="2611">
        <f>W10+W25+W39+W123+W143</f>
      </c>
      <c r="X195" s="2610">
        <f>X10+X25+X39+X123+X143</f>
      </c>
      <c r="Y195" s="2608">
        <f>Y10+Y25+Y39+Y123+Y143</f>
      </c>
      <c r="Z195" s="2608">
        <f>Z10+Z25+Z39+Z123+Z143</f>
      </c>
      <c r="AA195" s="2608">
        <f>AA10+AA25+AA39+AA123+AA143</f>
      </c>
      <c r="AB195" s="2611">
        <f>AB10+AB25+AB39+AB123+AB143</f>
      </c>
      <c r="AC195" s="2610">
        <f>AC10+AC25+AC39+AC123+AC143</f>
      </c>
      <c r="AD195" s="2608">
        <f>AD10+AD25+AD39+AD123+AD143</f>
      </c>
      <c r="AE195" s="2608">
        <f>AE10+AE25+AE39+AE123+AE143</f>
      </c>
      <c r="AF195" s="2608">
        <f>AF10+AF25+AF39+AF123+AF143</f>
      </c>
      <c r="AG195" s="2611">
        <f>AG10+AG25+AG39+AG123+AG143</f>
      </c>
      <c r="AH195" s="2610">
        <f>AH10+AH25+AH39+AH123+AH143</f>
      </c>
      <c r="AI195" s="2608">
        <f>AI10+AI25+AI39+AI123+AI143</f>
      </c>
      <c r="AJ195" s="2608">
        <f>AJ10+AJ25+AJ39+AJ123+AJ143</f>
      </c>
      <c r="AK195" s="2608">
        <f>AK10+AK25+AK39+AK123+AK143</f>
      </c>
      <c r="AL195" s="2611">
        <f>AL10+AL25+AL39+AL123+AL143</f>
      </c>
      <c r="AM195" s="2610">
        <f>AM10+AM25+AM39+AM123+AM143</f>
      </c>
      <c r="AN195" s="2608">
        <f>AN10+AN25+AN39+AN123+AN143</f>
      </c>
      <c r="AO195" s="2608">
        <f>AO10+AO25+AO39+AO123+AO143</f>
      </c>
      <c r="AP195" s="2608">
        <f>AP10+AP25+AP39+AP123+AP143</f>
      </c>
      <c r="AQ195" s="2611">
        <f>AQ10+AQ25+AQ39+AQ123+AQ143</f>
      </c>
      <c r="AR195" s="2610">
        <f>AR10+AR25+AR39+AR123+AR143</f>
      </c>
      <c r="AS195" s="2608">
        <f>AS10+AS25+AS39+AS123+AS143</f>
      </c>
      <c r="AT195" s="2608">
        <f>AT10+AT25+AT39+AT123+AT143</f>
      </c>
      <c r="AU195" s="2608">
        <f>AU10+AU25+AU39+AU123+AU143</f>
      </c>
      <c r="AV195" s="2611">
        <f>AV10+AV25+AV39+AV123+AV143</f>
      </c>
      <c r="AW195" s="2610">
        <f>AW10+AW25+AW39+AW123+AW143</f>
      </c>
      <c r="AX195" s="2608">
        <f>AX10+AX25+AX39+AX123+AX143</f>
      </c>
      <c r="AY195" s="2608">
        <f>AY10+AY25+AY39+AY123+AY143</f>
      </c>
      <c r="AZ195" s="2608">
        <f>AZ10+AZ25+AZ39+AZ123+AZ143</f>
      </c>
      <c r="BA195" s="2611">
        <f>BA10+BA25+BA39+BA123+BA143</f>
      </c>
      <c r="BB195" s="2610">
        <f>BB10+BB25+BB39+BB123+BB143</f>
      </c>
      <c r="BC195" s="2608">
        <f>BC10+BC25+BC39+BC123+BC143</f>
      </c>
      <c r="BD195" s="2608">
        <f>BD10+BD25+BD39+BD123+BD143</f>
      </c>
      <c r="BE195" s="2608">
        <f>BE10+BE25+BE39+BE123+BE143</f>
      </c>
      <c r="BF195" s="2611">
        <f>BF10+BF25+BF39+BF123+BF143</f>
      </c>
      <c r="BG195" s="2610">
        <f>BG10+BG25+BG39+BG123+BG143</f>
      </c>
      <c r="BH195" s="2608">
        <f>BH10+BH25+BH39+BH123+BH143</f>
      </c>
      <c r="BI195" s="2608">
        <f>BI10+BI25+BI39+BI123+BI143</f>
      </c>
      <c r="BJ195" s="2608">
        <f>BJ10+BJ25+BJ39+BJ123+BJ143</f>
      </c>
      <c r="BK195" s="2611">
        <f>BK10+BK25+BK39+BK123+BK143</f>
      </c>
      <c r="BL195" s="2608">
        <f>BL10+BL25+BL39+BL123+BL143</f>
      </c>
      <c r="BM195" s="2608">
        <f>BM10+BM25+BM39+BM123+BM143</f>
      </c>
      <c r="BN195" s="2608">
        <f>BN10+BN25+BN39+BN123+BN143</f>
      </c>
      <c r="BO195" s="2609">
        <f>BO10+BO25+BO39+BO123+BO143</f>
      </c>
      <c r="BP195" s="2612">
        <f>BM195+BN195</f>
      </c>
      <c r="BQ195" s="2265"/>
    </row>
    <row r="196" customHeight="true" ht="24.75">
      <c r="A196" s="2613" t="s">
        <v>29</v>
      </c>
      <c r="B196" s="2614">
        <f>B11+B26+B40+B124+B144</f>
      </c>
      <c r="C196" s="2615">
        <f>C11+C26+C40+C124+C144</f>
      </c>
      <c r="D196" s="2616">
        <f>D11+D26+D40+D124+D144</f>
      </c>
      <c r="E196" s="2614">
        <f>E11+E26+E40+E124+E144</f>
      </c>
      <c r="F196" s="2614">
        <f>F11+F26+F40+F124+F144</f>
      </c>
      <c r="G196" s="2614">
        <f>G11+G26+G40+G124+G144</f>
      </c>
      <c r="H196" s="2617">
        <f>H11+H26+H40+H124+H144</f>
      </c>
      <c r="I196" s="2616">
        <f>I11+I26+I40+I124+I144</f>
      </c>
      <c r="J196" s="2614">
        <f>J11+J26+J40+J124+J144</f>
      </c>
      <c r="K196" s="2614">
        <f>K11+K26+K40+K124+K144</f>
      </c>
      <c r="L196" s="2614">
        <f>L11+L26+L40+L124+L144</f>
      </c>
      <c r="M196" s="2617">
        <f>M11+M26+M40+M124+M144</f>
      </c>
      <c r="N196" s="2616">
        <f>N11+N26+N40+N124+N144</f>
      </c>
      <c r="O196" s="2614">
        <f>O11+O26+O40+O124+O144</f>
      </c>
      <c r="P196" s="2614">
        <f>P11+P26+P40+P124+P144</f>
      </c>
      <c r="Q196" s="2614">
        <f>Q11+Q26+Q40+Q124+Q144</f>
      </c>
      <c r="R196" s="2617">
        <f>R11+R26+R40+R124+R144</f>
      </c>
      <c r="S196" s="2616">
        <f>S11+S26+S40+S124+S144</f>
      </c>
      <c r="T196" s="2614">
        <f>T11+T26+T40+T124+T144</f>
      </c>
      <c r="U196" s="2614">
        <f>U11+U26+U40+U124+U144</f>
      </c>
      <c r="V196" s="2614">
        <f>V11+V26+V40+V124+V144</f>
      </c>
      <c r="W196" s="2617">
        <f>W11+W26+W40+W124+W144</f>
      </c>
      <c r="X196" s="2616">
        <f>X11+X26+X40+X124+X144</f>
      </c>
      <c r="Y196" s="2614">
        <f>Y11+Y26+Y40+Y124+Y144</f>
      </c>
      <c r="Z196" s="2614">
        <f>Z11+Z26+Z40+Z124+Z144</f>
      </c>
      <c r="AA196" s="2614">
        <f>AA11+AA26+AA40+AA124+AA144</f>
      </c>
      <c r="AB196" s="2617">
        <f>AB11+AB26+AB40+AB124+AB144</f>
      </c>
      <c r="AC196" s="2616">
        <f>AC11+AC26+AC40+AC124+AC144</f>
      </c>
      <c r="AD196" s="2614">
        <f>AD11+AD26+AD40+AD124+AD144</f>
      </c>
      <c r="AE196" s="2614">
        <f>AE11+AE26+AE40+AE124+AE144</f>
      </c>
      <c r="AF196" s="2614">
        <f>AF11+AF26+AF40+AF124+AF144</f>
      </c>
      <c r="AG196" s="2617">
        <f>AG11+AG26+AG40+AG124+AG144</f>
      </c>
      <c r="AH196" s="2616">
        <f>AH11+AH26+AH40+AH124+AH144</f>
      </c>
      <c r="AI196" s="2614">
        <f>AI11+AI26+AI40+AI124+AI144</f>
      </c>
      <c r="AJ196" s="2614">
        <f>AJ11+AJ26+AJ40+AJ124+AJ144</f>
      </c>
      <c r="AK196" s="2614">
        <f>AK11+AK26+AK40+AK124+AK144</f>
      </c>
      <c r="AL196" s="2617">
        <f>AL11+AL26+AL40+AL124+AL144</f>
      </c>
      <c r="AM196" s="2616">
        <f>AM11+AM26+AM40+AM124+AM144</f>
      </c>
      <c r="AN196" s="2614">
        <f>AN11+AN26+AN40+AN124+AN144</f>
      </c>
      <c r="AO196" s="2614">
        <f>AO11+AO26+AO40+AO124+AO144</f>
      </c>
      <c r="AP196" s="2614">
        <f>AP11+AP26+AP40+AP124+AP144</f>
      </c>
      <c r="AQ196" s="2617">
        <f>AQ11+AQ26+AQ40+AQ124+AQ144</f>
      </c>
      <c r="AR196" s="2616">
        <f>AR11+AR26+AR40+AR124+AR144</f>
      </c>
      <c r="AS196" s="2614">
        <f>AS11+AS26+AS40+AS124+AS144</f>
      </c>
      <c r="AT196" s="2614">
        <f>AT11+AT26+AT40+AT124+AT144</f>
      </c>
      <c r="AU196" s="2614">
        <f>AU11+AU26+AU40+AU124+AU144</f>
      </c>
      <c r="AV196" s="2617">
        <f>AV11+AV26+AV40+AV124+AV144</f>
      </c>
      <c r="AW196" s="2616">
        <f>AW11+AW26+AW40+AW124+AW144</f>
      </c>
      <c r="AX196" s="2614">
        <f>AX11+AX26+AX40+AX124+AX144</f>
      </c>
      <c r="AY196" s="2614">
        <f>AY11+AY26+AY40+AY124+AY144</f>
      </c>
      <c r="AZ196" s="2614">
        <f>AZ11+AZ26+AZ40+AZ124+AZ144</f>
      </c>
      <c r="BA196" s="2617">
        <f>BA11+BA26+BA40+BA124+BA144</f>
      </c>
      <c r="BB196" s="2616">
        <f>BB11+BB26+BB40+BB124+BB144</f>
      </c>
      <c r="BC196" s="2614">
        <f>BC11+BC26+BC40+BC124+BC144</f>
      </c>
      <c r="BD196" s="2614">
        <f>BD11+BD26+BD40+BD124+BD144</f>
      </c>
      <c r="BE196" s="2614">
        <f>BE11+BE26+BE40+BE124+BE144</f>
      </c>
      <c r="BF196" s="2617">
        <f>BF11+BF26+BF40+BF124+BF144</f>
      </c>
      <c r="BG196" s="2616">
        <f>BG11+BG26+BG40+BG124+BG144</f>
      </c>
      <c r="BH196" s="2614">
        <f>BH11+BH26+BH40+BH124+BH144</f>
      </c>
      <c r="BI196" s="2614">
        <f>BI11+BI26+BI40+BI124+BI144</f>
      </c>
      <c r="BJ196" s="2614">
        <f>BJ11+BJ26+BJ40+BJ124+BJ144</f>
      </c>
      <c r="BK196" s="2617">
        <f>BK11+BK26+BK40+BK124+BK144</f>
      </c>
      <c r="BL196" s="2614">
        <f>BL11+BL26+BL40+BL124+BL144</f>
      </c>
      <c r="BM196" s="2614">
        <f>BM11+BM26+BM40+BM124+BM144</f>
      </c>
      <c r="BN196" s="2614">
        <f>BN11+BN26+BN40+BN124+BN144</f>
      </c>
      <c r="BO196" s="2615">
        <f>BO11+BO26+BO40+BO124+BO144</f>
      </c>
      <c r="BP196" s="2612">
        <f>BM196+BN196</f>
      </c>
      <c r="BQ196" s="2265"/>
    </row>
    <row r="197" customHeight="true" ht="24.75">
      <c r="A197" s="2618" t="s">
        <v>31</v>
      </c>
      <c r="B197" s="2619">
        <f>B12</f>
      </c>
      <c r="C197" s="2620">
        <f>C12</f>
      </c>
      <c r="D197" s="2621">
        <f>D12</f>
      </c>
      <c r="E197" s="2619">
        <f>E12</f>
      </c>
      <c r="F197" s="2619">
        <f>F12</f>
      </c>
      <c r="G197" s="2619">
        <f>G12</f>
      </c>
      <c r="H197" s="2622">
        <f>H12</f>
      </c>
      <c r="I197" s="2621">
        <f>I12</f>
      </c>
      <c r="J197" s="2619">
        <f>J12</f>
      </c>
      <c r="K197" s="2619">
        <f>K12</f>
      </c>
      <c r="L197" s="2619">
        <f>L12</f>
      </c>
      <c r="M197" s="2622">
        <f>M12</f>
      </c>
      <c r="N197" s="2621">
        <f>N12</f>
      </c>
      <c r="O197" s="2619">
        <f>O12</f>
      </c>
      <c r="P197" s="2619">
        <f>P12</f>
      </c>
      <c r="Q197" s="2619">
        <f>Q12</f>
      </c>
      <c r="R197" s="2622">
        <f>R12</f>
      </c>
      <c r="S197" s="2621">
        <f>S12</f>
      </c>
      <c r="T197" s="2619">
        <f>T12</f>
      </c>
      <c r="U197" s="2619">
        <f>U12</f>
      </c>
      <c r="V197" s="2619">
        <f>V12</f>
      </c>
      <c r="W197" s="2622">
        <f>W12</f>
      </c>
      <c r="X197" s="2621">
        <f>X12</f>
      </c>
      <c r="Y197" s="2619">
        <f>Y12</f>
      </c>
      <c r="Z197" s="2619">
        <f>Z12</f>
      </c>
      <c r="AA197" s="2619">
        <f>AA12</f>
      </c>
      <c r="AB197" s="2622">
        <f>AB12</f>
      </c>
      <c r="AC197" s="2621">
        <f>AC12</f>
      </c>
      <c r="AD197" s="2619">
        <f>AD12</f>
      </c>
      <c r="AE197" s="2619">
        <f>AE12</f>
      </c>
      <c r="AF197" s="2619">
        <f>AF12</f>
      </c>
      <c r="AG197" s="2622">
        <f>AG12</f>
      </c>
      <c r="AH197" s="2621">
        <f>AH12</f>
      </c>
      <c r="AI197" s="2619">
        <f>AI12</f>
      </c>
      <c r="AJ197" s="2619">
        <f>AJ12</f>
      </c>
      <c r="AK197" s="2619">
        <f>AK12</f>
      </c>
      <c r="AL197" s="2622">
        <f>AL12</f>
      </c>
      <c r="AM197" s="2621">
        <f>AM12</f>
      </c>
      <c r="AN197" s="2619">
        <f>AN12</f>
      </c>
      <c r="AO197" s="2619">
        <f>AO12</f>
      </c>
      <c r="AP197" s="2619">
        <f>AP12</f>
      </c>
      <c r="AQ197" s="2622">
        <f>AQ12</f>
      </c>
      <c r="AR197" s="2621">
        <f>AR12</f>
      </c>
      <c r="AS197" s="2619">
        <f>AS12</f>
      </c>
      <c r="AT197" s="2619">
        <f>AT12</f>
      </c>
      <c r="AU197" s="2619">
        <f>AU12</f>
      </c>
      <c r="AV197" s="2622">
        <f>AV12</f>
      </c>
      <c r="AW197" s="2621">
        <f>AW12</f>
      </c>
      <c r="AX197" s="2619">
        <f>AX12</f>
      </c>
      <c r="AY197" s="2619">
        <f>AY12</f>
      </c>
      <c r="AZ197" s="2619">
        <f>AZ12</f>
      </c>
      <c r="BA197" s="2622">
        <f>BA12</f>
      </c>
      <c r="BB197" s="2621">
        <f>BB12</f>
      </c>
      <c r="BC197" s="2619">
        <f>BC12</f>
      </c>
      <c r="BD197" s="2619">
        <f>BD12</f>
      </c>
      <c r="BE197" s="2619">
        <f>BE12</f>
      </c>
      <c r="BF197" s="2622">
        <f>BF12</f>
      </c>
      <c r="BG197" s="2621">
        <f>BG12</f>
      </c>
      <c r="BH197" s="2619">
        <f>BH12</f>
      </c>
      <c r="BI197" s="2619">
        <f>BI12</f>
      </c>
      <c r="BJ197" s="2619">
        <f>BJ12</f>
      </c>
      <c r="BK197" s="2622">
        <f>BK12</f>
      </c>
      <c r="BL197" s="2619">
        <f>BL12</f>
      </c>
      <c r="BM197" s="2619">
        <f>BM12</f>
      </c>
      <c r="BN197" s="2619">
        <f>BN12</f>
      </c>
      <c r="BO197" s="2620">
        <f>BO12</f>
      </c>
      <c r="BP197" s="2623">
        <f>BM197+BN197</f>
      </c>
      <c r="BQ197" s="2265"/>
    </row>
    <row r="198" customHeight="true" ht="24.75">
      <c r="A198" s="2624" t="s">
        <v>48</v>
      </c>
      <c r="B198" s="2072">
        <f>SUM(B195:B197)</f>
      </c>
      <c r="C198" s="2072">
        <f>SUM(C195:C197)</f>
      </c>
      <c r="D198" s="2072">
        <f>SUM(D195:D197)</f>
      </c>
      <c r="E198" s="2072">
        <f>SUM(E195:E197)</f>
      </c>
      <c r="F198" s="2072">
        <f>SUM(F195:F197)</f>
      </c>
      <c r="G198" s="2072">
        <f>SUM(G195:G197)</f>
      </c>
      <c r="H198" s="2072">
        <f>SUM(H195:H197)</f>
      </c>
      <c r="I198" s="2072">
        <f>SUM(I195:I197)</f>
      </c>
      <c r="J198" s="2072">
        <f>SUM(J195:J197)</f>
      </c>
      <c r="K198" s="2072">
        <f>SUM(K195:K197)</f>
      </c>
      <c r="L198" s="2072">
        <f>SUM(L195:L197)</f>
      </c>
      <c r="M198" s="2072">
        <f>SUM(M195:M197)</f>
      </c>
      <c r="N198" s="2072">
        <f>SUM(N195:N197)</f>
      </c>
      <c r="O198" s="2072">
        <f>SUM(O195:O197)</f>
      </c>
      <c r="P198" s="2072">
        <f>SUM(P195:P197)</f>
      </c>
      <c r="Q198" s="2072">
        <f>SUM(Q195:Q197)</f>
      </c>
      <c r="R198" s="2072">
        <f>SUM(R195:R197)</f>
      </c>
      <c r="S198" s="2072">
        <f>SUM(S195:S197)</f>
      </c>
      <c r="T198" s="2072">
        <f>SUM(T195:T197)</f>
      </c>
      <c r="U198" s="2072">
        <f>SUM(U195:U197)</f>
      </c>
      <c r="V198" s="2072">
        <f>SUM(V195:V197)</f>
      </c>
      <c r="W198" s="2072">
        <f>SUM(W195:W197)</f>
      </c>
      <c r="X198" s="2072">
        <f>SUM(X195:X197)</f>
      </c>
      <c r="Y198" s="2072">
        <f>SUM(Y195:Y197)</f>
      </c>
      <c r="Z198" s="2072">
        <f>SUM(Z195:Z197)</f>
      </c>
      <c r="AA198" s="2072">
        <f>SUM(AA195:AA197)</f>
      </c>
      <c r="AB198" s="2072">
        <f>SUM(AB195:AB197)</f>
      </c>
      <c r="AC198" s="2072">
        <f>SUM(AC195:AC197)</f>
      </c>
      <c r="AD198" s="2072">
        <f>SUM(AD195:AD197)</f>
      </c>
      <c r="AE198" s="2072">
        <f>SUM(AE195:AE197)</f>
      </c>
      <c r="AF198" s="2072">
        <f>SUM(AF195:AF197)</f>
      </c>
      <c r="AG198" s="2072">
        <f>SUM(AG195:AG197)</f>
      </c>
      <c r="AH198" s="2072">
        <f>SUM(AH195:AH197)</f>
      </c>
      <c r="AI198" s="2072">
        <f>SUM(AI195:AI197)</f>
      </c>
      <c r="AJ198" s="2072">
        <f>SUM(AJ195:AJ197)</f>
      </c>
      <c r="AK198" s="2072">
        <f>SUM(AK195:AK197)</f>
      </c>
      <c r="AL198" s="2072">
        <f>SUM(AL195:AL197)</f>
      </c>
      <c r="AM198" s="2072">
        <f>SUM(AM195:AM197)</f>
      </c>
      <c r="AN198" s="2072">
        <f>SUM(AN195:AN197)</f>
      </c>
      <c r="AO198" s="2072">
        <f>SUM(AO195:AO197)</f>
      </c>
      <c r="AP198" s="2072">
        <f>SUM(AP195:AP197)</f>
      </c>
      <c r="AQ198" s="2072">
        <f>SUM(AQ195:AQ197)</f>
      </c>
      <c r="AR198" s="2072">
        <f>SUM(AR195:AR197)</f>
      </c>
      <c r="AS198" s="2072">
        <f>SUM(AS195:AS197)</f>
      </c>
      <c r="AT198" s="2072">
        <f>SUM(AT195:AT197)</f>
      </c>
      <c r="AU198" s="2072">
        <f>SUM(AU195:AU197)</f>
      </c>
      <c r="AV198" s="2072">
        <f>SUM(AV195:AV197)</f>
      </c>
      <c r="AW198" s="2072">
        <f>SUM(AW195:AW197)</f>
      </c>
      <c r="AX198" s="2072">
        <f>SUM(AX195:AX197)</f>
      </c>
      <c r="AY198" s="2072">
        <f>SUM(AY195:AY197)</f>
      </c>
      <c r="AZ198" s="2072">
        <f>SUM(AZ195:AZ197)</f>
      </c>
      <c r="BA198" s="2072">
        <f>SUM(BA195:BA197)</f>
      </c>
      <c r="BB198" s="2072">
        <f>SUM(BB195:BB197)</f>
      </c>
      <c r="BC198" s="2072">
        <f>SUM(BC195:BC197)</f>
      </c>
      <c r="BD198" s="2072">
        <f>SUM(BD195:BD197)</f>
      </c>
      <c r="BE198" s="2072">
        <f>SUM(BE195:BE197)</f>
      </c>
      <c r="BF198" s="2072">
        <f>SUM(BF195:BF197)</f>
      </c>
      <c r="BG198" s="2072">
        <f>SUM(BG195:BG197)</f>
      </c>
      <c r="BH198" s="2072">
        <f>SUM(BH195:BH197)</f>
      </c>
      <c r="BI198" s="2072">
        <f>SUM(BI195:BI197)</f>
      </c>
      <c r="BJ198" s="2072">
        <f>SUM(BJ195:BJ197)</f>
      </c>
      <c r="BK198" s="2072">
        <f>SUM(BK195:BK197)</f>
      </c>
      <c r="BL198" s="2072">
        <f>SUM(BL195:BL197)</f>
      </c>
      <c r="BM198" s="2072">
        <f>SUM(BM195:BM197)</f>
      </c>
      <c r="BN198" s="2072">
        <f>SUM(BN195:BN197)</f>
      </c>
      <c r="BO198" s="2625">
        <f>SUM(BO195:BO197)</f>
      </c>
      <c r="BP198" s="2625">
        <f>SUM(BP195:BP197)</f>
      </c>
      <c r="BQ198" s="2005"/>
    </row>
    <row r="199" customHeight="true" ht="24.75">
      <c r="A199" s="2607" t="s">
        <v>49</v>
      </c>
      <c r="B199" s="2608">
        <f>B156</f>
      </c>
      <c r="C199" s="2609">
        <f>C156</f>
      </c>
      <c r="D199" s="2610">
        <f>D156</f>
      </c>
      <c r="E199" s="2608">
        <f>E156</f>
      </c>
      <c r="F199" s="2608">
        <f>F156</f>
      </c>
      <c r="G199" s="2608">
        <f>G156</f>
      </c>
      <c r="H199" s="2611">
        <f>H156</f>
      </c>
      <c r="I199" s="2610">
        <f>I156</f>
      </c>
      <c r="J199" s="2608">
        <f>J156</f>
      </c>
      <c r="K199" s="2608">
        <f>K156</f>
      </c>
      <c r="L199" s="2608">
        <f>L156</f>
      </c>
      <c r="M199" s="2611">
        <f>M156</f>
      </c>
      <c r="N199" s="2610">
        <f>N156</f>
      </c>
      <c r="O199" s="2608">
        <f>O156</f>
      </c>
      <c r="P199" s="2608">
        <f>P156</f>
      </c>
      <c r="Q199" s="2608">
        <f>Q156</f>
      </c>
      <c r="R199" s="2611">
        <f>R156</f>
      </c>
      <c r="S199" s="2610">
        <f>S156</f>
      </c>
      <c r="T199" s="2608">
        <f>T156</f>
      </c>
      <c r="U199" s="2608">
        <f>U156</f>
      </c>
      <c r="V199" s="2608">
        <f>V156</f>
      </c>
      <c r="W199" s="2611">
        <f>W156</f>
      </c>
      <c r="X199" s="2610">
        <f>X156</f>
      </c>
      <c r="Y199" s="2608">
        <f>Y156</f>
      </c>
      <c r="Z199" s="2608">
        <f>Z156</f>
      </c>
      <c r="AA199" s="2608">
        <f>AA156</f>
      </c>
      <c r="AB199" s="2611">
        <f>AB156</f>
      </c>
      <c r="AC199" s="2610">
        <f>AC156</f>
      </c>
      <c r="AD199" s="2608">
        <f>AD156</f>
      </c>
      <c r="AE199" s="2608">
        <f>AE156</f>
      </c>
      <c r="AF199" s="2608">
        <f>AF156</f>
      </c>
      <c r="AG199" s="2611">
        <f>AG156</f>
      </c>
      <c r="AH199" s="2610">
        <f>AH156</f>
      </c>
      <c r="AI199" s="2608">
        <f>AI156</f>
      </c>
      <c r="AJ199" s="2608">
        <f>AJ156</f>
      </c>
      <c r="AK199" s="2608">
        <f>AK156</f>
      </c>
      <c r="AL199" s="2611">
        <f>AL156</f>
      </c>
      <c r="AM199" s="2610">
        <f>AM156</f>
      </c>
      <c r="AN199" s="2608">
        <f>AN156</f>
      </c>
      <c r="AO199" s="2608">
        <f>AO156</f>
      </c>
      <c r="AP199" s="2608">
        <f>AP156</f>
      </c>
      <c r="AQ199" s="2611">
        <f>AQ156</f>
      </c>
      <c r="AR199" s="2610">
        <f>AR156</f>
      </c>
      <c r="AS199" s="2608">
        <f>AS156</f>
      </c>
      <c r="AT199" s="2608">
        <f>AT156</f>
      </c>
      <c r="AU199" s="2608">
        <f>AU156</f>
      </c>
      <c r="AV199" s="2611">
        <f>AV156</f>
      </c>
      <c r="AW199" s="2610">
        <f>AW156</f>
      </c>
      <c r="AX199" s="2608">
        <f>AX156</f>
      </c>
      <c r="AY199" s="2608">
        <f>AY156</f>
      </c>
      <c r="AZ199" s="2608">
        <f>AZ156</f>
      </c>
      <c r="BA199" s="2611">
        <f>BA156</f>
      </c>
      <c r="BB199" s="2610">
        <f>BB156</f>
      </c>
      <c r="BC199" s="2608">
        <f>BC156</f>
      </c>
      <c r="BD199" s="2608">
        <f>BD156</f>
      </c>
      <c r="BE199" s="2608">
        <f>BE156</f>
      </c>
      <c r="BF199" s="2611">
        <f>BF156</f>
      </c>
      <c r="BG199" s="2610">
        <f>BG156</f>
      </c>
      <c r="BH199" s="2608">
        <f>BH156</f>
      </c>
      <c r="BI199" s="2608">
        <f>BI156</f>
      </c>
      <c r="BJ199" s="2608">
        <f>BJ156</f>
      </c>
      <c r="BK199" s="2611">
        <f>BK156</f>
      </c>
      <c r="BL199" s="2608">
        <f>BL156</f>
      </c>
      <c r="BM199" s="2608">
        <f>BM156</f>
      </c>
      <c r="BN199" s="2608">
        <f>BN156</f>
      </c>
      <c r="BO199" s="2609">
        <f>BO156</f>
      </c>
      <c r="BP199" s="2612">
        <f>BM199+BN199</f>
      </c>
      <c r="BQ199" s="2265"/>
    </row>
    <row r="200" customHeight="true" ht="24.75">
      <c r="A200" s="2613" t="s">
        <v>50</v>
      </c>
      <c r="B200" s="2614">
        <f>B157</f>
      </c>
      <c r="C200" s="2615">
        <f>C157</f>
      </c>
      <c r="D200" s="2616">
        <f>D157</f>
      </c>
      <c r="E200" s="2614">
        <f>E157</f>
      </c>
      <c r="F200" s="2614">
        <f>F157</f>
      </c>
      <c r="G200" s="2614">
        <f>G157</f>
      </c>
      <c r="H200" s="2617">
        <f>H157</f>
      </c>
      <c r="I200" s="2616">
        <f>I157</f>
      </c>
      <c r="J200" s="2614">
        <f>J157</f>
      </c>
      <c r="K200" s="2614">
        <f>K157</f>
      </c>
      <c r="L200" s="2614">
        <f>L157</f>
      </c>
      <c r="M200" s="2617">
        <f>M157</f>
      </c>
      <c r="N200" s="2616">
        <f>N157</f>
      </c>
      <c r="O200" s="2614">
        <f>O157</f>
      </c>
      <c r="P200" s="2614">
        <f>P157</f>
      </c>
      <c r="Q200" s="2614">
        <f>Q157</f>
      </c>
      <c r="R200" s="2617">
        <f>R157</f>
      </c>
      <c r="S200" s="2616">
        <f>S157</f>
      </c>
      <c r="T200" s="2614">
        <f>T157</f>
      </c>
      <c r="U200" s="2614">
        <f>U157</f>
      </c>
      <c r="V200" s="2614">
        <f>V157</f>
      </c>
      <c r="W200" s="2617">
        <f>W157</f>
      </c>
      <c r="X200" s="2616">
        <f>X157</f>
      </c>
      <c r="Y200" s="2614">
        <f>Y157</f>
      </c>
      <c r="Z200" s="2614">
        <f>Z157</f>
      </c>
      <c r="AA200" s="2614">
        <f>AA157</f>
      </c>
      <c r="AB200" s="2617">
        <f>AB157</f>
      </c>
      <c r="AC200" s="2616">
        <f>AC157</f>
      </c>
      <c r="AD200" s="2614">
        <f>AD157</f>
      </c>
      <c r="AE200" s="2614">
        <f>AE157</f>
      </c>
      <c r="AF200" s="2614">
        <f>AF157</f>
      </c>
      <c r="AG200" s="2617">
        <f>AG157</f>
      </c>
      <c r="AH200" s="2616">
        <f>AH157</f>
      </c>
      <c r="AI200" s="2614">
        <f>AI157</f>
      </c>
      <c r="AJ200" s="2614">
        <f>AJ157</f>
      </c>
      <c r="AK200" s="2614">
        <f>AK157</f>
      </c>
      <c r="AL200" s="2617">
        <f>AL157</f>
      </c>
      <c r="AM200" s="2616">
        <f>AM157</f>
      </c>
      <c r="AN200" s="2614">
        <f>AN157</f>
      </c>
      <c r="AO200" s="2614">
        <f>AO157</f>
      </c>
      <c r="AP200" s="2614">
        <f>AP157</f>
      </c>
      <c r="AQ200" s="2617">
        <f>AQ157</f>
      </c>
      <c r="AR200" s="2616">
        <f>AR157</f>
      </c>
      <c r="AS200" s="2614">
        <f>AS157</f>
      </c>
      <c r="AT200" s="2614">
        <f>AT157</f>
      </c>
      <c r="AU200" s="2614">
        <f>AU157</f>
      </c>
      <c r="AV200" s="2617">
        <f>AV157</f>
      </c>
      <c r="AW200" s="2616">
        <f>AW157</f>
      </c>
      <c r="AX200" s="2614">
        <f>AX157</f>
      </c>
      <c r="AY200" s="2614">
        <f>AY157</f>
      </c>
      <c r="AZ200" s="2614">
        <f>AZ157</f>
      </c>
      <c r="BA200" s="2617">
        <f>BA157</f>
      </c>
      <c r="BB200" s="2616">
        <f>BB157</f>
      </c>
      <c r="BC200" s="2614">
        <f>BC157</f>
      </c>
      <c r="BD200" s="2614">
        <f>BD157</f>
      </c>
      <c r="BE200" s="2614">
        <f>BE157</f>
      </c>
      <c r="BF200" s="2617">
        <f>BF157</f>
      </c>
      <c r="BG200" s="2616">
        <f>BG157</f>
      </c>
      <c r="BH200" s="2614">
        <f>BH157</f>
      </c>
      <c r="BI200" s="2614">
        <f>BI157</f>
      </c>
      <c r="BJ200" s="2614">
        <f>BJ157</f>
      </c>
      <c r="BK200" s="2617">
        <f>BK157</f>
      </c>
      <c r="BL200" s="2614">
        <f>BL157</f>
      </c>
      <c r="BM200" s="2614">
        <f>BM157</f>
      </c>
      <c r="BN200" s="2614">
        <f>BN157</f>
      </c>
      <c r="BO200" s="2615">
        <f>BO157</f>
      </c>
      <c r="BP200" s="2612">
        <f>BM200+BN200</f>
      </c>
      <c r="BQ200" s="2265"/>
    </row>
    <row r="201" customHeight="true" ht="24.75">
      <c r="A201" s="2618" t="s">
        <v>51</v>
      </c>
      <c r="B201" s="2619" t="n">
        <v>0.0</v>
      </c>
      <c r="C201" s="2620" t="n">
        <v>0.0</v>
      </c>
      <c r="D201" s="2621" t="n">
        <v>0.0</v>
      </c>
      <c r="E201" s="2619" t="n">
        <v>0.0</v>
      </c>
      <c r="F201" s="2619" t="n">
        <v>0.0</v>
      </c>
      <c r="G201" s="2619" t="n">
        <v>0.0</v>
      </c>
      <c r="H201" s="2622" t="n">
        <v>0.0</v>
      </c>
      <c r="I201" s="2621" t="n">
        <v>0.0</v>
      </c>
      <c r="J201" s="2619" t="n">
        <v>0.0</v>
      </c>
      <c r="K201" s="2619" t="n">
        <v>0.0</v>
      </c>
      <c r="L201" s="2619" t="n">
        <v>0.0</v>
      </c>
      <c r="M201" s="2622" t="n">
        <v>0.0</v>
      </c>
      <c r="N201" s="2621" t="n">
        <v>0.0</v>
      </c>
      <c r="O201" s="2619" t="n">
        <v>0.0</v>
      </c>
      <c r="P201" s="2619" t="n">
        <v>0.0</v>
      </c>
      <c r="Q201" s="2619" t="n">
        <v>0.0</v>
      </c>
      <c r="R201" s="2622" t="n">
        <v>0.0</v>
      </c>
      <c r="S201" s="2621" t="n">
        <v>0.0</v>
      </c>
      <c r="T201" s="2619" t="n">
        <v>0.0</v>
      </c>
      <c r="U201" s="2619" t="n">
        <v>0.0</v>
      </c>
      <c r="V201" s="2619" t="n">
        <v>0.0</v>
      </c>
      <c r="W201" s="2622" t="n">
        <v>0.0</v>
      </c>
      <c r="X201" s="2621" t="n">
        <v>0.0</v>
      </c>
      <c r="Y201" s="2619" t="n">
        <v>0.0</v>
      </c>
      <c r="Z201" s="2619" t="n">
        <v>0.0</v>
      </c>
      <c r="AA201" s="2619" t="n">
        <v>0.0</v>
      </c>
      <c r="AB201" s="2622" t="n">
        <v>0.0</v>
      </c>
      <c r="AC201" s="2621" t="n">
        <v>0.0</v>
      </c>
      <c r="AD201" s="2619" t="n">
        <v>0.0</v>
      </c>
      <c r="AE201" s="2619" t="n">
        <v>0.0</v>
      </c>
      <c r="AF201" s="2619" t="n">
        <v>0.0</v>
      </c>
      <c r="AG201" s="2622" t="n">
        <v>0.0</v>
      </c>
      <c r="AH201" s="2621" t="n">
        <v>0.0</v>
      </c>
      <c r="AI201" s="2619" t="n">
        <v>0.0</v>
      </c>
      <c r="AJ201" s="2619" t="n">
        <v>0.0</v>
      </c>
      <c r="AK201" s="2619" t="n">
        <v>0.0</v>
      </c>
      <c r="AL201" s="2622" t="n">
        <v>0.0</v>
      </c>
      <c r="AM201" s="2621" t="n">
        <v>0.0</v>
      </c>
      <c r="AN201" s="2619" t="n">
        <v>0.0</v>
      </c>
      <c r="AO201" s="2619" t="n">
        <v>0.0</v>
      </c>
      <c r="AP201" s="2619" t="n">
        <v>0.0</v>
      </c>
      <c r="AQ201" s="2622" t="n">
        <v>0.0</v>
      </c>
      <c r="AR201" s="2621" t="n">
        <v>0.0</v>
      </c>
      <c r="AS201" s="2619" t="n">
        <v>0.0</v>
      </c>
      <c r="AT201" s="2619" t="n">
        <v>0.0</v>
      </c>
      <c r="AU201" s="2619" t="n">
        <v>0.0</v>
      </c>
      <c r="AV201" s="2622" t="n">
        <v>0.0</v>
      </c>
      <c r="AW201" s="2621" t="n">
        <v>0.0</v>
      </c>
      <c r="AX201" s="2619" t="n">
        <v>0.0</v>
      </c>
      <c r="AY201" s="2619" t="n">
        <v>0.0</v>
      </c>
      <c r="AZ201" s="2619" t="n">
        <v>0.0</v>
      </c>
      <c r="BA201" s="2622" t="n">
        <v>0.0</v>
      </c>
      <c r="BB201" s="2621" t="n">
        <v>0.0</v>
      </c>
      <c r="BC201" s="2619" t="n">
        <v>0.0</v>
      </c>
      <c r="BD201" s="2619" t="n">
        <v>0.0</v>
      </c>
      <c r="BE201" s="2619" t="n">
        <v>0.0</v>
      </c>
      <c r="BF201" s="2622" t="n">
        <v>0.0</v>
      </c>
      <c r="BG201" s="2621" t="n">
        <v>0.0</v>
      </c>
      <c r="BH201" s="2619" t="n">
        <v>0.0</v>
      </c>
      <c r="BI201" s="2619" t="n">
        <v>0.0</v>
      </c>
      <c r="BJ201" s="2619" t="n">
        <v>0.0</v>
      </c>
      <c r="BK201" s="2622" t="n">
        <v>0.0</v>
      </c>
      <c r="BL201" s="2619" t="n">
        <v>0.0</v>
      </c>
      <c r="BM201" s="2619" t="n">
        <v>0.0</v>
      </c>
      <c r="BN201" s="2619" t="n">
        <v>0.0</v>
      </c>
      <c r="BO201" s="2620" t="n">
        <v>0.0</v>
      </c>
      <c r="BP201" s="2612">
        <f>BM201+BN201</f>
      </c>
      <c r="BQ201" s="2265"/>
    </row>
    <row r="202" customHeight="true" ht="24.75">
      <c r="A202" s="2624" t="s">
        <v>52</v>
      </c>
      <c r="B202" s="2072">
        <f>SUM(B199:B201)</f>
      </c>
      <c r="C202" s="2072">
        <f>SUM(C199:C201)</f>
      </c>
      <c r="D202" s="2072">
        <f>SUM(D199:D201)</f>
      </c>
      <c r="E202" s="2072">
        <f>SUM(E199:E201)</f>
      </c>
      <c r="F202" s="2072">
        <f>SUM(F199:F201)</f>
      </c>
      <c r="G202" s="2072">
        <f>SUM(G199:G201)</f>
      </c>
      <c r="H202" s="2072">
        <f>SUM(H199:H201)</f>
      </c>
      <c r="I202" s="2072">
        <f>SUM(I199:I201)</f>
      </c>
      <c r="J202" s="2072">
        <f>SUM(J199:J201)</f>
      </c>
      <c r="K202" s="2072">
        <f>SUM(K199:K201)</f>
      </c>
      <c r="L202" s="2072">
        <f>SUM(L199:L201)</f>
      </c>
      <c r="M202" s="2072">
        <f>SUM(M199:M201)</f>
      </c>
      <c r="N202" s="2072">
        <f>SUM(N199:N201)</f>
      </c>
      <c r="O202" s="2072">
        <f>SUM(O199:O201)</f>
      </c>
      <c r="P202" s="2072">
        <f>SUM(P199:P201)</f>
      </c>
      <c r="Q202" s="2072">
        <f>SUM(Q199:Q201)</f>
      </c>
      <c r="R202" s="2072">
        <f>SUM(R199:R201)</f>
      </c>
      <c r="S202" s="2072">
        <f>SUM(S199:S201)</f>
      </c>
      <c r="T202" s="2072">
        <f>SUM(T199:T201)</f>
      </c>
      <c r="U202" s="2072">
        <f>SUM(U199:U201)</f>
      </c>
      <c r="V202" s="2072">
        <f>SUM(V199:V201)</f>
      </c>
      <c r="W202" s="2072">
        <f>SUM(W199:W201)</f>
      </c>
      <c r="X202" s="2072">
        <f>SUM(X199:X201)</f>
      </c>
      <c r="Y202" s="2072">
        <f>SUM(Y199:Y201)</f>
      </c>
      <c r="Z202" s="2072">
        <f>SUM(Z199:Z201)</f>
      </c>
      <c r="AA202" s="2072">
        <f>SUM(AA199:AA201)</f>
      </c>
      <c r="AB202" s="2072">
        <f>SUM(AB199:AB201)</f>
      </c>
      <c r="AC202" s="2072">
        <f>SUM(AC199:AC201)</f>
      </c>
      <c r="AD202" s="2072">
        <f>SUM(AD199:AD201)</f>
      </c>
      <c r="AE202" s="2072">
        <f>SUM(AE199:AE201)</f>
      </c>
      <c r="AF202" s="2072">
        <f>SUM(AF199:AF201)</f>
      </c>
      <c r="AG202" s="2072">
        <f>SUM(AG199:AG201)</f>
      </c>
      <c r="AH202" s="2072">
        <f>SUM(AH199:AH201)</f>
      </c>
      <c r="AI202" s="2072">
        <f>SUM(AI199:AI201)</f>
      </c>
      <c r="AJ202" s="2072">
        <f>SUM(AJ199:AJ201)</f>
      </c>
      <c r="AK202" s="2072">
        <f>SUM(AK199:AK201)</f>
      </c>
      <c r="AL202" s="2072">
        <f>SUM(AL199:AL201)</f>
      </c>
      <c r="AM202" s="2072">
        <f>SUM(AM199:AM201)</f>
      </c>
      <c r="AN202" s="2072">
        <f>SUM(AN199:AN201)</f>
      </c>
      <c r="AO202" s="2072">
        <f>SUM(AO199:AO201)</f>
      </c>
      <c r="AP202" s="2072">
        <f>SUM(AP199:AP201)</f>
      </c>
      <c r="AQ202" s="2072">
        <f>SUM(AQ199:AQ201)</f>
      </c>
      <c r="AR202" s="2072">
        <f>SUM(AR199:AR201)</f>
      </c>
      <c r="AS202" s="2072">
        <f>SUM(AS199:AS201)</f>
      </c>
      <c r="AT202" s="2072">
        <f>SUM(AT199:AT201)</f>
      </c>
      <c r="AU202" s="2072">
        <f>SUM(AU199:AU201)</f>
      </c>
      <c r="AV202" s="2072">
        <f>SUM(AV199:AV201)</f>
      </c>
      <c r="AW202" s="2072">
        <f>SUM(AW199:AW201)</f>
      </c>
      <c r="AX202" s="2072">
        <f>SUM(AX199:AX201)</f>
      </c>
      <c r="AY202" s="2072">
        <f>SUM(AY199:AY201)</f>
      </c>
      <c r="AZ202" s="2072">
        <f>SUM(AZ199:AZ201)</f>
      </c>
      <c r="BA202" s="2072">
        <f>SUM(BA199:BA201)</f>
      </c>
      <c r="BB202" s="2072">
        <f>SUM(BB199:BB201)</f>
      </c>
      <c r="BC202" s="2072">
        <f>SUM(BC199:BC201)</f>
      </c>
      <c r="BD202" s="2072">
        <f>SUM(BD199:BD201)</f>
      </c>
      <c r="BE202" s="2072">
        <f>SUM(BE199:BE201)</f>
      </c>
      <c r="BF202" s="2072">
        <f>SUM(BF199:BF201)</f>
      </c>
      <c r="BG202" s="2072">
        <f>SUM(BG199:BG201)</f>
      </c>
      <c r="BH202" s="2072">
        <f>SUM(BH199:BH201)</f>
      </c>
      <c r="BI202" s="2072">
        <f>SUM(BI199:BI201)</f>
      </c>
      <c r="BJ202" s="2072">
        <f>SUM(BJ199:BJ201)</f>
      </c>
      <c r="BK202" s="2072">
        <f>SUM(BK199:BK201)</f>
      </c>
      <c r="BL202" s="2072">
        <f>SUM(BL199:BL201)</f>
      </c>
      <c r="BM202" s="2072">
        <f>SUM(BM199:BM201)</f>
      </c>
      <c r="BN202" s="2072">
        <f>SUM(BN199:BN201)</f>
      </c>
      <c r="BO202" s="2625">
        <f>SUM(BO199:BO201)</f>
      </c>
      <c r="BP202" s="2625">
        <f>SUM(BP199:BP201)</f>
      </c>
      <c r="BQ202" s="2005"/>
    </row>
    <row r="203" customHeight="true" ht="24.75">
      <c r="A203" s="2607" t="s">
        <v>53</v>
      </c>
      <c r="B203" s="2608">
        <f>B195+B199</f>
      </c>
      <c r="C203" s="2609">
        <f>C195+C199</f>
      </c>
      <c r="D203" s="2610">
        <f>D195+D199</f>
      </c>
      <c r="E203" s="2608">
        <f>E195+E199</f>
      </c>
      <c r="F203" s="2608">
        <f>F195+F199</f>
      </c>
      <c r="G203" s="2608">
        <f>G195+G199</f>
      </c>
      <c r="H203" s="2611">
        <f>H195+H199</f>
      </c>
      <c r="I203" s="2610">
        <f>I195+I199</f>
      </c>
      <c r="J203" s="2608">
        <f>J195+J199</f>
      </c>
      <c r="K203" s="2608">
        <f>K195+K199</f>
      </c>
      <c r="L203" s="2608">
        <f>L195+L199</f>
      </c>
      <c r="M203" s="2611">
        <f>M195+M199</f>
      </c>
      <c r="N203" s="2610">
        <f>N195+N199</f>
      </c>
      <c r="O203" s="2608">
        <f>O195+O199</f>
      </c>
      <c r="P203" s="2608">
        <f>P195+P199</f>
      </c>
      <c r="Q203" s="2608">
        <f>Q195+Q199</f>
      </c>
      <c r="R203" s="2611">
        <f>R195+R199</f>
      </c>
      <c r="S203" s="2610">
        <f>S195+S199</f>
      </c>
      <c r="T203" s="2608">
        <f>T195+T199</f>
      </c>
      <c r="U203" s="2608">
        <f>U195+U199</f>
      </c>
      <c r="V203" s="2608">
        <f>V195+V199</f>
      </c>
      <c r="W203" s="2611">
        <f>W195+W199</f>
      </c>
      <c r="X203" s="2610">
        <f>X195+X199</f>
      </c>
      <c r="Y203" s="2608">
        <f>Y195+Y199</f>
      </c>
      <c r="Z203" s="2608">
        <f>Z195+Z199</f>
      </c>
      <c r="AA203" s="2608">
        <f>AA195+AA199</f>
      </c>
      <c r="AB203" s="2611">
        <f>AB195+AB199</f>
      </c>
      <c r="AC203" s="2610">
        <f>AC195+AC199</f>
      </c>
      <c r="AD203" s="2608">
        <f>AD195+AD199</f>
      </c>
      <c r="AE203" s="2608">
        <f>AE195+AE199</f>
      </c>
      <c r="AF203" s="2608">
        <f>AF195+AF199</f>
      </c>
      <c r="AG203" s="2611">
        <f>AG195+AG199</f>
      </c>
      <c r="AH203" s="2610">
        <f>AH195+AH199</f>
      </c>
      <c r="AI203" s="2608">
        <f>AI195+AI199</f>
      </c>
      <c r="AJ203" s="2608">
        <f>AJ195+AJ199</f>
      </c>
      <c r="AK203" s="2608">
        <f>AK195+AK199</f>
      </c>
      <c r="AL203" s="2611">
        <f>AL195+AL199</f>
      </c>
      <c r="AM203" s="2610">
        <f>AM195+AM199</f>
      </c>
      <c r="AN203" s="2608">
        <f>AN195+AN199</f>
      </c>
      <c r="AO203" s="2608">
        <f>AO195+AO199</f>
      </c>
      <c r="AP203" s="2608">
        <f>AP195+AP199</f>
      </c>
      <c r="AQ203" s="2611">
        <f>AQ195+AQ199</f>
      </c>
      <c r="AR203" s="2610">
        <f>AR195+AR199</f>
      </c>
      <c r="AS203" s="2608">
        <f>AS195+AS199</f>
      </c>
      <c r="AT203" s="2608">
        <f>AT195+AT199</f>
      </c>
      <c r="AU203" s="2608">
        <f>AU195+AU199</f>
      </c>
      <c r="AV203" s="2611">
        <f>AV195+AV199</f>
      </c>
      <c r="AW203" s="2610">
        <f>AW195+AW199</f>
      </c>
      <c r="AX203" s="2608">
        <f>AX195+AX199</f>
      </c>
      <c r="AY203" s="2608">
        <f>AY195+AY199</f>
      </c>
      <c r="AZ203" s="2608">
        <f>AZ195+AZ199</f>
      </c>
      <c r="BA203" s="2611">
        <f>BA195+BA199</f>
      </c>
      <c r="BB203" s="2610">
        <f>BB195+BB199</f>
      </c>
      <c r="BC203" s="2608">
        <f>BC195+BC199</f>
      </c>
      <c r="BD203" s="2608">
        <f>BD195+BD199</f>
      </c>
      <c r="BE203" s="2608">
        <f>BE195+BE199</f>
      </c>
      <c r="BF203" s="2611">
        <f>BF195+BF199</f>
      </c>
      <c r="BG203" s="2610">
        <f>BG195+BG199</f>
      </c>
      <c r="BH203" s="2608">
        <f>BH195+BH199</f>
      </c>
      <c r="BI203" s="2608">
        <f>BI195+BI199</f>
      </c>
      <c r="BJ203" s="2608">
        <f>BJ195+BJ199</f>
      </c>
      <c r="BK203" s="2611">
        <f>BK195+BK199</f>
      </c>
      <c r="BL203" s="2608">
        <f>BL195+BL199</f>
      </c>
      <c r="BM203" s="2608">
        <f>BM195+BM199</f>
      </c>
      <c r="BN203" s="2608">
        <f>BN195+BN199</f>
      </c>
      <c r="BO203" s="2609">
        <f>BO195+BO199</f>
      </c>
      <c r="BP203" s="2612">
        <f>BM203+BN203</f>
      </c>
      <c r="BQ203" s="2265"/>
    </row>
    <row r="204" customHeight="true" ht="24.75">
      <c r="A204" s="2613" t="s">
        <v>54</v>
      </c>
      <c r="B204" s="2614">
        <f>B196+B200</f>
      </c>
      <c r="C204" s="2615">
        <f>C196+C200</f>
      </c>
      <c r="D204" s="2616">
        <f>D196+D200</f>
      </c>
      <c r="E204" s="2614">
        <f>E196+E200</f>
      </c>
      <c r="F204" s="2614">
        <f>F196+F200</f>
      </c>
      <c r="G204" s="2614">
        <f>G196+G200</f>
      </c>
      <c r="H204" s="2617">
        <f>H196+H200</f>
      </c>
      <c r="I204" s="2616">
        <f>I196+I200</f>
      </c>
      <c r="J204" s="2614">
        <f>J196+J200</f>
      </c>
      <c r="K204" s="2614">
        <f>K196+K200</f>
      </c>
      <c r="L204" s="2614">
        <f>L196+L200</f>
      </c>
      <c r="M204" s="2617">
        <f>M196+M200</f>
      </c>
      <c r="N204" s="2616">
        <f>N196+N200</f>
      </c>
      <c r="O204" s="2614">
        <f>O196+O200</f>
      </c>
      <c r="P204" s="2614">
        <f>P196+P200</f>
      </c>
      <c r="Q204" s="2614">
        <f>Q196+Q200</f>
      </c>
      <c r="R204" s="2617">
        <f>R196+R200</f>
      </c>
      <c r="S204" s="2616">
        <f>S196+S200</f>
      </c>
      <c r="T204" s="2614">
        <f>T196+T200</f>
      </c>
      <c r="U204" s="2614">
        <f>U196+U200</f>
      </c>
      <c r="V204" s="2614">
        <f>V196+V200</f>
      </c>
      <c r="W204" s="2617">
        <f>W196+W200</f>
      </c>
      <c r="X204" s="2616">
        <f>X196+X200</f>
      </c>
      <c r="Y204" s="2614">
        <f>Y196+Y200</f>
      </c>
      <c r="Z204" s="2614">
        <f>Z196+Z200</f>
      </c>
      <c r="AA204" s="2614">
        <f>AA196+AA200</f>
      </c>
      <c r="AB204" s="2617">
        <f>AB196+AB200</f>
      </c>
      <c r="AC204" s="2616">
        <f>AC196+AC200</f>
      </c>
      <c r="AD204" s="2614">
        <f>AD196+AD200</f>
      </c>
      <c r="AE204" s="2614">
        <f>AE196+AE200</f>
      </c>
      <c r="AF204" s="2614">
        <f>AF196+AF200</f>
      </c>
      <c r="AG204" s="2617">
        <f>AG196+AG200</f>
      </c>
      <c r="AH204" s="2616">
        <f>AH196+AH200</f>
      </c>
      <c r="AI204" s="2614">
        <f>AI196+AI200</f>
      </c>
      <c r="AJ204" s="2614">
        <f>AJ196+AJ200</f>
      </c>
      <c r="AK204" s="2614">
        <f>AK196+AK200</f>
      </c>
      <c r="AL204" s="2617">
        <f>AL196+AL200</f>
      </c>
      <c r="AM204" s="2616">
        <f>AM196+AM200</f>
      </c>
      <c r="AN204" s="2614">
        <f>AN196+AN200</f>
      </c>
      <c r="AO204" s="2614">
        <f>AO196+AO200</f>
      </c>
      <c r="AP204" s="2614">
        <f>AP196+AP200</f>
      </c>
      <c r="AQ204" s="2617">
        <f>AQ196+AQ200</f>
      </c>
      <c r="AR204" s="2616">
        <f>AR196+AR200</f>
      </c>
      <c r="AS204" s="2614">
        <f>AS196+AS200</f>
      </c>
      <c r="AT204" s="2614">
        <f>AT196+AT200</f>
      </c>
      <c r="AU204" s="2614">
        <f>AU196+AU200</f>
      </c>
      <c r="AV204" s="2617">
        <f>AV196+AV200</f>
      </c>
      <c r="AW204" s="2616">
        <f>AW196+AW200</f>
      </c>
      <c r="AX204" s="2614">
        <f>AX196+AX200</f>
      </c>
      <c r="AY204" s="2614">
        <f>AY196+AY200</f>
      </c>
      <c r="AZ204" s="2614">
        <f>AZ196+AZ200</f>
      </c>
      <c r="BA204" s="2617">
        <f>BA196+BA200</f>
      </c>
      <c r="BB204" s="2616">
        <f>BB196+BB200</f>
      </c>
      <c r="BC204" s="2614">
        <f>BC196+BC200</f>
      </c>
      <c r="BD204" s="2614">
        <f>BD196+BD200</f>
      </c>
      <c r="BE204" s="2614">
        <f>BE196+BE200</f>
      </c>
      <c r="BF204" s="2617">
        <f>BF196+BF200</f>
      </c>
      <c r="BG204" s="2616">
        <f>BG196+BG200</f>
      </c>
      <c r="BH204" s="2614">
        <f>BH196+BH200</f>
      </c>
      <c r="BI204" s="2614">
        <f>BI196+BI200</f>
      </c>
      <c r="BJ204" s="2614">
        <f>BJ196+BJ200</f>
      </c>
      <c r="BK204" s="2617">
        <f>BK196+BK200</f>
      </c>
      <c r="BL204" s="2614">
        <f>BL196+BL200</f>
      </c>
      <c r="BM204" s="2614">
        <f>BM196+BM200</f>
      </c>
      <c r="BN204" s="2614">
        <f>BN196+BN200</f>
      </c>
      <c r="BO204" s="2615">
        <f>BO196+BO200</f>
      </c>
      <c r="BP204" s="2612">
        <f>BM204+BN204</f>
      </c>
      <c r="BQ204" s="2265"/>
    </row>
    <row r="205" customHeight="true" ht="24.75">
      <c r="A205" s="2618" t="s">
        <v>55</v>
      </c>
      <c r="B205" s="2619">
        <f>B197+B201</f>
      </c>
      <c r="C205" s="2620">
        <f>C197+C201</f>
      </c>
      <c r="D205" s="2621">
        <f>D197+D201</f>
      </c>
      <c r="E205" s="2619">
        <f>E197+E201</f>
      </c>
      <c r="F205" s="2619">
        <f>F197+F201</f>
      </c>
      <c r="G205" s="2619">
        <f>G197+G201</f>
      </c>
      <c r="H205" s="2622">
        <f>H197+H201</f>
      </c>
      <c r="I205" s="2621">
        <f>I197+I201</f>
      </c>
      <c r="J205" s="2619">
        <f>J197+J201</f>
      </c>
      <c r="K205" s="2619">
        <f>K197+K201</f>
      </c>
      <c r="L205" s="2619">
        <f>L197+L201</f>
      </c>
      <c r="M205" s="2622">
        <f>M197+M201</f>
      </c>
      <c r="N205" s="2621">
        <f>N197+N201</f>
      </c>
      <c r="O205" s="2619">
        <f>O197+O201</f>
      </c>
      <c r="P205" s="2619">
        <f>P197+P201</f>
      </c>
      <c r="Q205" s="2619">
        <f>Q197+Q201</f>
      </c>
      <c r="R205" s="2622">
        <f>R197+R201</f>
      </c>
      <c r="S205" s="2621">
        <f>S197+S201</f>
      </c>
      <c r="T205" s="2619">
        <f>T197+T201</f>
      </c>
      <c r="U205" s="2619">
        <f>U197+U201</f>
      </c>
      <c r="V205" s="2619">
        <f>V197+V201</f>
      </c>
      <c r="W205" s="2622">
        <f>W197+W201</f>
      </c>
      <c r="X205" s="2621">
        <f>X197+X201</f>
      </c>
      <c r="Y205" s="2619">
        <f>Y197+Y201</f>
      </c>
      <c r="Z205" s="2619">
        <f>Z197+Z201</f>
      </c>
      <c r="AA205" s="2619">
        <f>AA197+AA201</f>
      </c>
      <c r="AB205" s="2622">
        <f>AB197+AB201</f>
      </c>
      <c r="AC205" s="2621">
        <f>AC197+AC201</f>
      </c>
      <c r="AD205" s="2619">
        <f>AD197+AD201</f>
      </c>
      <c r="AE205" s="2619">
        <f>AE197+AE201</f>
      </c>
      <c r="AF205" s="2619">
        <f>AF197+AF201</f>
      </c>
      <c r="AG205" s="2622">
        <f>AG197+AG201</f>
      </c>
      <c r="AH205" s="2621">
        <f>AH197+AH201</f>
      </c>
      <c r="AI205" s="2619">
        <f>AI197+AI201</f>
      </c>
      <c r="AJ205" s="2619">
        <f>AJ197+AJ201</f>
      </c>
      <c r="AK205" s="2619">
        <f>AK197+AK201</f>
      </c>
      <c r="AL205" s="2622">
        <f>AL197+AL201</f>
      </c>
      <c r="AM205" s="2621">
        <f>AM197+AM201</f>
      </c>
      <c r="AN205" s="2619">
        <f>AN197+AN201</f>
      </c>
      <c r="AO205" s="2619">
        <f>AO197+AO201</f>
      </c>
      <c r="AP205" s="2619">
        <f>AP197+AP201</f>
      </c>
      <c r="AQ205" s="2622">
        <f>AQ197+AQ201</f>
      </c>
      <c r="AR205" s="2621">
        <f>AR197+AR201</f>
      </c>
      <c r="AS205" s="2619">
        <f>AS197+AS201</f>
      </c>
      <c r="AT205" s="2619">
        <f>AT197+AT201</f>
      </c>
      <c r="AU205" s="2619">
        <f>AU197+AU201</f>
      </c>
      <c r="AV205" s="2622">
        <f>AV197+AV201</f>
      </c>
      <c r="AW205" s="2621">
        <f>AW197+AW201</f>
      </c>
      <c r="AX205" s="2619">
        <f>AX197+AX201</f>
      </c>
      <c r="AY205" s="2619">
        <f>AY197+AY201</f>
      </c>
      <c r="AZ205" s="2619">
        <f>AZ197+AZ201</f>
      </c>
      <c r="BA205" s="2622">
        <f>BA197+BA201</f>
      </c>
      <c r="BB205" s="2621">
        <f>BB197+BB201</f>
      </c>
      <c r="BC205" s="2619">
        <f>BC197+BC201</f>
      </c>
      <c r="BD205" s="2619">
        <f>BD197+BD201</f>
      </c>
      <c r="BE205" s="2619">
        <f>BE197+BE201</f>
      </c>
      <c r="BF205" s="2622">
        <f>BF197+BF201</f>
      </c>
      <c r="BG205" s="2621">
        <f>BG197+BG201</f>
      </c>
      <c r="BH205" s="2619">
        <f>BH197+BH201</f>
      </c>
      <c r="BI205" s="2619">
        <f>BI197+BI201</f>
      </c>
      <c r="BJ205" s="2619">
        <f>BJ197+BJ201</f>
      </c>
      <c r="BK205" s="2622">
        <f>BK197+BK201</f>
      </c>
      <c r="BL205" s="2619">
        <f>BL197+BL201</f>
      </c>
      <c r="BM205" s="2619">
        <f>BM197+BM201</f>
      </c>
      <c r="BN205" s="2619">
        <f>BN197+BN201</f>
      </c>
      <c r="BO205" s="2620">
        <f>BO197+BO201</f>
      </c>
      <c r="BP205" s="2612">
        <f>BM205+BN205</f>
      </c>
      <c r="BQ205" s="2265"/>
    </row>
    <row r="206" customHeight="true" ht="24.75">
      <c r="A206" s="2624" t="s">
        <v>185</v>
      </c>
      <c r="B206" s="2072">
        <f>SUM(B203:B205)</f>
      </c>
      <c r="C206" s="2072">
        <f>SUM(C203:C205)</f>
      </c>
      <c r="D206" s="2072">
        <f>SUM(D203:D205)</f>
      </c>
      <c r="E206" s="2072">
        <f>SUM(E203:E205)</f>
      </c>
      <c r="F206" s="2072">
        <f>SUM(F203:F205)</f>
      </c>
      <c r="G206" s="2072">
        <f>SUM(G203:G205)</f>
      </c>
      <c r="H206" s="2072">
        <f>SUM(H203:H205)</f>
      </c>
      <c r="I206" s="2072">
        <f>SUM(I203:I205)</f>
      </c>
      <c r="J206" s="2072">
        <f>SUM(J203:J205)</f>
      </c>
      <c r="K206" s="2072">
        <f>SUM(K203:K205)</f>
      </c>
      <c r="L206" s="2072">
        <f>SUM(L203:L205)</f>
      </c>
      <c r="M206" s="2072">
        <f>SUM(M203:M205)</f>
      </c>
      <c r="N206" s="2072">
        <f>SUM(N203:N205)</f>
      </c>
      <c r="O206" s="2072">
        <f>SUM(O203:O205)</f>
      </c>
      <c r="P206" s="2072">
        <f>SUM(P203:P205)</f>
      </c>
      <c r="Q206" s="2072">
        <f>SUM(Q203:Q205)</f>
      </c>
      <c r="R206" s="2072">
        <f>SUM(R203:R205)</f>
      </c>
      <c r="S206" s="2072">
        <f>SUM(S203:S205)</f>
      </c>
      <c r="T206" s="2072">
        <f>SUM(T203:T205)</f>
      </c>
      <c r="U206" s="2072">
        <f>SUM(U203:U205)</f>
      </c>
      <c r="V206" s="2072">
        <f>SUM(V203:V205)</f>
      </c>
      <c r="W206" s="2072">
        <f>SUM(W203:W205)</f>
      </c>
      <c r="X206" s="2072">
        <f>SUM(X203:X205)</f>
      </c>
      <c r="Y206" s="2072">
        <f>SUM(Y203:Y205)</f>
      </c>
      <c r="Z206" s="2072">
        <f>SUM(Z203:Z205)</f>
      </c>
      <c r="AA206" s="2072">
        <f>SUM(AA203:AA205)</f>
      </c>
      <c r="AB206" s="2072">
        <f>SUM(AB203:AB205)</f>
      </c>
      <c r="AC206" s="2072">
        <f>SUM(AC203:AC205)</f>
      </c>
      <c r="AD206" s="2072">
        <f>SUM(AD203:AD205)</f>
      </c>
      <c r="AE206" s="2072">
        <f>SUM(AE203:AE205)</f>
      </c>
      <c r="AF206" s="2072">
        <f>SUM(AF203:AF205)</f>
      </c>
      <c r="AG206" s="2072">
        <f>SUM(AG203:AG205)</f>
      </c>
      <c r="AH206" s="2072">
        <f>SUM(AH203:AH205)</f>
      </c>
      <c r="AI206" s="2072">
        <f>SUM(AI203:AI205)</f>
      </c>
      <c r="AJ206" s="2072">
        <f>SUM(AJ203:AJ205)</f>
      </c>
      <c r="AK206" s="2072">
        <f>SUM(AK203:AK205)</f>
      </c>
      <c r="AL206" s="2072">
        <f>SUM(AL203:AL205)</f>
      </c>
      <c r="AM206" s="2072">
        <f>SUM(AM203:AM205)</f>
      </c>
      <c r="AN206" s="2072">
        <f>SUM(AN203:AN205)</f>
      </c>
      <c r="AO206" s="2072">
        <f>SUM(AO203:AO205)</f>
      </c>
      <c r="AP206" s="2072">
        <f>SUM(AP203:AP205)</f>
      </c>
      <c r="AQ206" s="2072">
        <f>SUM(AQ203:AQ205)</f>
      </c>
      <c r="AR206" s="2072">
        <f>SUM(AR203:AR205)</f>
      </c>
      <c r="AS206" s="2072">
        <f>SUM(AS203:AS205)</f>
      </c>
      <c r="AT206" s="2072">
        <f>SUM(AT203:AT205)</f>
      </c>
      <c r="AU206" s="2072">
        <f>SUM(AU203:AU205)</f>
      </c>
      <c r="AV206" s="2072">
        <f>SUM(AV203:AV205)</f>
      </c>
      <c r="AW206" s="2072">
        <f>SUM(AW203:AW205)</f>
      </c>
      <c r="AX206" s="2072">
        <f>SUM(AX203:AX205)</f>
      </c>
      <c r="AY206" s="2072">
        <f>SUM(AY203:AY205)</f>
      </c>
      <c r="AZ206" s="2072">
        <f>SUM(AZ203:AZ205)</f>
      </c>
      <c r="BA206" s="2072">
        <f>SUM(BA203:BA205)</f>
      </c>
      <c r="BB206" s="2072">
        <f>SUM(BB203:BB205)</f>
      </c>
      <c r="BC206" s="2072">
        <f>SUM(BC203:BC205)</f>
      </c>
      <c r="BD206" s="2072">
        <f>SUM(BD203:BD205)</f>
      </c>
      <c r="BE206" s="2072">
        <f>SUM(BE203:BE205)</f>
      </c>
      <c r="BF206" s="2072">
        <f>SUM(BF203:BF205)</f>
      </c>
      <c r="BG206" s="2072">
        <f>SUM(BG203:BG205)</f>
      </c>
      <c r="BH206" s="2072">
        <f>SUM(BH203:BH205)</f>
      </c>
      <c r="BI206" s="2072">
        <f>SUM(BI203:BI205)</f>
      </c>
      <c r="BJ206" s="2072">
        <f>SUM(BJ203:BJ205)</f>
      </c>
      <c r="BK206" s="2072">
        <f>SUM(BK203:BK205)</f>
      </c>
      <c r="BL206" s="2072">
        <f>SUM(BL203:BL205)</f>
      </c>
      <c r="BM206" s="2072">
        <f>SUM(BM203:BM205)</f>
      </c>
      <c r="BN206" s="2072">
        <f>SUM(BN203:BN205)</f>
      </c>
      <c r="BO206" s="2625">
        <f>SUM(BO203:BO205)</f>
      </c>
      <c r="BP206" s="2625">
        <f>SUM(BP203:BP205)</f>
      </c>
      <c r="BQ206" s="2005"/>
    </row>
    <row r="207" customHeight="true" ht="14.25">
      <c r="A207" s="1968"/>
      <c r="B207" s="1968"/>
      <c r="C207" s="1968"/>
      <c r="D207" s="1968"/>
      <c r="E207" s="1968"/>
      <c r="F207" s="1968"/>
      <c r="G207" s="1968"/>
      <c r="H207" s="1968"/>
      <c r="I207" s="1968"/>
      <c r="J207" s="1968"/>
      <c r="K207" s="1968"/>
      <c r="L207" s="1968"/>
      <c r="M207" s="1968"/>
      <c r="N207" s="1968"/>
      <c r="O207" s="1968"/>
      <c r="P207" s="1968"/>
      <c r="Q207" s="1968"/>
      <c r="R207" s="1968"/>
      <c r="S207" s="1968"/>
      <c r="T207" s="1968"/>
      <c r="U207" s="1968"/>
      <c r="V207" s="1968"/>
      <c r="W207" s="1968"/>
      <c r="X207" s="1968"/>
      <c r="Y207" s="1968"/>
      <c r="Z207" s="1968"/>
      <c r="AA207" s="1968"/>
      <c r="AB207" s="1968"/>
      <c r="AC207" s="1968"/>
      <c r="AD207" s="1968"/>
      <c r="AE207" s="1968"/>
      <c r="AF207" s="1968"/>
      <c r="AG207" s="1968"/>
      <c r="AH207" s="1968"/>
      <c r="AI207" s="1968"/>
      <c r="AJ207" s="1968"/>
      <c r="AK207" s="1968"/>
      <c r="AL207" s="1968"/>
      <c r="AM207" s="1968"/>
      <c r="AN207" s="1968"/>
      <c r="AO207" s="1968"/>
      <c r="AP207" s="1968"/>
      <c r="AQ207" s="1968"/>
      <c r="AR207" s="1968"/>
      <c r="AS207" s="1968"/>
      <c r="AT207" s="1968"/>
      <c r="AU207" s="1968"/>
      <c r="AV207" s="1968"/>
      <c r="AW207" s="1968"/>
      <c r="AX207" s="1968"/>
      <c r="AY207" s="1968"/>
      <c r="AZ207" s="1968"/>
      <c r="BA207" s="1968"/>
      <c r="BB207" s="1968"/>
      <c r="BC207" s="1968"/>
      <c r="BD207" s="1968"/>
      <c r="BE207" s="1968"/>
      <c r="BF207" s="1968"/>
      <c r="BG207" s="1968"/>
      <c r="BH207" s="1968"/>
      <c r="BI207" s="1968"/>
      <c r="BJ207" s="1968"/>
      <c r="BK207" s="1968"/>
      <c r="BL207" s="1968"/>
      <c r="BM207" s="1968"/>
      <c r="BN207" s="1968"/>
      <c r="BO207" s="1968"/>
      <c r="BP207" s="1968"/>
      <c r="BQ207" s="1968"/>
    </row>
    <row r="208" customHeight="true" ht="14.25">
      <c r="A208" s="1968"/>
      <c r="B208" s="1968"/>
      <c r="C208" s="1968"/>
      <c r="D208" s="1968"/>
      <c r="E208" s="1968"/>
      <c r="F208" s="1968"/>
      <c r="G208" s="1968"/>
      <c r="H208" s="1968"/>
      <c r="I208" s="1968"/>
      <c r="J208" s="1968"/>
      <c r="K208" s="1968"/>
      <c r="L208" s="1968"/>
      <c r="M208" s="1968"/>
      <c r="N208" s="1968"/>
      <c r="O208" s="1968"/>
      <c r="P208" s="1968"/>
      <c r="Q208" s="1968"/>
      <c r="R208" s="1968"/>
      <c r="S208" s="1968"/>
      <c r="T208" s="1968"/>
      <c r="U208" s="1968"/>
      <c r="V208" s="1968"/>
      <c r="W208" s="1968"/>
      <c r="X208" s="1968"/>
      <c r="Y208" s="1968"/>
      <c r="Z208" s="1968"/>
      <c r="AA208" s="1968"/>
      <c r="AB208" s="1968"/>
      <c r="AC208" s="1968"/>
      <c r="AD208" s="1968"/>
      <c r="AE208" s="1968"/>
      <c r="AF208" s="1968"/>
      <c r="AG208" s="1968"/>
      <c r="AH208" s="1968"/>
      <c r="AI208" s="1968"/>
      <c r="AJ208" s="1968"/>
      <c r="AK208" s="1968"/>
      <c r="AL208" s="1968"/>
      <c r="AM208" s="1968"/>
      <c r="AN208" s="1968"/>
      <c r="AO208" s="1968"/>
      <c r="AP208" s="1968"/>
      <c r="AQ208" s="1968"/>
      <c r="AR208" s="1968"/>
      <c r="AS208" s="1968"/>
      <c r="AT208" s="1968"/>
      <c r="AU208" s="1968"/>
      <c r="AV208" s="1968"/>
      <c r="AW208" s="1968"/>
      <c r="AX208" s="1968"/>
      <c r="AY208" s="1968"/>
      <c r="AZ208" s="1968"/>
      <c r="BA208" s="1968"/>
      <c r="BB208" s="1968"/>
      <c r="BC208" s="1968"/>
      <c r="BD208" s="1968"/>
      <c r="BE208" s="1968"/>
      <c r="BF208" s="1968"/>
      <c r="BG208" s="1968"/>
      <c r="BH208" s="1968"/>
      <c r="BI208" s="1968"/>
      <c r="BJ208" s="1968"/>
      <c r="BK208" s="1968"/>
      <c r="BL208" s="1968"/>
      <c r="BM208" s="1968"/>
      <c r="BN208" s="1968"/>
      <c r="BO208" s="1968"/>
      <c r="BP208" s="1968"/>
      <c r="BQ208" s="1968"/>
    </row>
    <row r="209" customHeight="true" ht="49.5">
      <c r="A209" s="2601" t="s">
        <v>186</v>
      </c>
      <c r="B209" s="2602"/>
      <c r="C209" s="2602"/>
      <c r="D209" s="2602"/>
      <c r="E209" s="2602"/>
      <c r="F209" s="2602"/>
      <c r="G209" s="2602"/>
      <c r="H209" s="2602"/>
      <c r="I209" s="2602"/>
      <c r="J209" s="2602"/>
      <c r="K209" s="2602"/>
      <c r="L209" s="2602"/>
      <c r="M209" s="2602"/>
      <c r="N209" s="2602"/>
      <c r="O209" s="2602"/>
      <c r="P209" s="2602"/>
      <c r="Q209" s="2602"/>
      <c r="R209" s="2602"/>
      <c r="S209" s="2602"/>
      <c r="T209" s="2602"/>
      <c r="U209" s="2602"/>
      <c r="V209" s="2602"/>
      <c r="W209" s="2602"/>
      <c r="X209" s="2602"/>
      <c r="Y209" s="2602"/>
      <c r="Z209" s="2602"/>
      <c r="AA209" s="2602"/>
      <c r="AB209" s="2602"/>
      <c r="AC209" s="2602"/>
      <c r="AD209" s="2602"/>
      <c r="AE209" s="2602"/>
      <c r="AF209" s="2602"/>
      <c r="AG209" s="2602"/>
      <c r="AH209" s="2602"/>
      <c r="AI209" s="2602"/>
      <c r="AJ209" s="2602"/>
      <c r="AK209" s="2602"/>
      <c r="AL209" s="2602"/>
      <c r="AM209" s="2602"/>
      <c r="AN209" s="2602"/>
      <c r="AO209" s="2602"/>
      <c r="AP209" s="2602"/>
      <c r="AQ209" s="2602"/>
      <c r="AR209" s="2602"/>
      <c r="AS209" s="2602"/>
      <c r="AT209" s="2602"/>
      <c r="AU209" s="2602"/>
      <c r="AV209" s="2602"/>
      <c r="AW209" s="2602"/>
      <c r="AX209" s="2602"/>
      <c r="AY209" s="2602"/>
      <c r="AZ209" s="2602"/>
      <c r="BA209" s="2602"/>
      <c r="BB209" s="2602"/>
      <c r="BC209" s="2602"/>
      <c r="BD209" s="2602"/>
      <c r="BE209" s="2602"/>
      <c r="BF209" s="2602"/>
      <c r="BG209" s="2602"/>
      <c r="BH209" s="2602"/>
      <c r="BI209" s="2602"/>
      <c r="BJ209" s="2602"/>
      <c r="BK209" s="2602"/>
      <c r="BL209" s="2602"/>
      <c r="BM209" s="2602"/>
      <c r="BN209" s="2602"/>
      <c r="BO209" s="2603"/>
      <c r="BP209" s="1968"/>
      <c r="BQ209" s="1968"/>
    </row>
    <row r="210" customHeight="true" ht="39.75">
      <c r="A210" s="1981" t="s">
        <v>187</v>
      </c>
      <c r="B210" s="1981" t="s">
        <v>104</v>
      </c>
      <c r="C210" s="1981"/>
      <c r="D210" s="1980" t="s">
        <v>105</v>
      </c>
      <c r="E210" s="1980"/>
      <c r="F210" s="1980"/>
      <c r="G210" s="1980"/>
      <c r="H210" s="1980"/>
      <c r="I210" s="1980" t="s">
        <v>106</v>
      </c>
      <c r="J210" s="1980"/>
      <c r="K210" s="1980"/>
      <c r="L210" s="1980"/>
      <c r="M210" s="1980"/>
      <c r="N210" s="1980" t="s">
        <v>107</v>
      </c>
      <c r="O210" s="1980"/>
      <c r="P210" s="1980"/>
      <c r="Q210" s="1980"/>
      <c r="R210" s="1980"/>
      <c r="S210" s="1980" t="s">
        <v>108</v>
      </c>
      <c r="T210" s="1980"/>
      <c r="U210" s="1980"/>
      <c r="V210" s="1980"/>
      <c r="W210" s="1980"/>
      <c r="X210" s="1980" t="s">
        <v>109</v>
      </c>
      <c r="Y210" s="1980"/>
      <c r="Z210" s="1980"/>
      <c r="AA210" s="1980"/>
      <c r="AB210" s="1980"/>
      <c r="AC210" s="1980" t="s">
        <v>110</v>
      </c>
      <c r="AD210" s="1980"/>
      <c r="AE210" s="1980"/>
      <c r="AF210" s="1980"/>
      <c r="AG210" s="1980"/>
      <c r="AH210" s="1980" t="s">
        <v>111</v>
      </c>
      <c r="AI210" s="1980"/>
      <c r="AJ210" s="1980"/>
      <c r="AK210" s="1980"/>
      <c r="AL210" s="1980"/>
      <c r="AM210" s="1980" t="s">
        <v>112</v>
      </c>
      <c r="AN210" s="1980"/>
      <c r="AO210" s="1980"/>
      <c r="AP210" s="1980"/>
      <c r="AQ210" s="1980"/>
      <c r="AR210" s="1980" t="s">
        <v>113</v>
      </c>
      <c r="AS210" s="1980"/>
      <c r="AT210" s="1980"/>
      <c r="AU210" s="1980"/>
      <c r="AV210" s="1980"/>
      <c r="AW210" s="1980" t="s">
        <v>114</v>
      </c>
      <c r="AX210" s="1980"/>
      <c r="AY210" s="1980"/>
      <c r="AZ210" s="1980"/>
      <c r="BA210" s="1980"/>
      <c r="BB210" s="1980" t="s">
        <v>115</v>
      </c>
      <c r="BC210" s="1980"/>
      <c r="BD210" s="1980"/>
      <c r="BE210" s="1980"/>
      <c r="BF210" s="1980"/>
      <c r="BG210" s="1980" t="s">
        <v>116</v>
      </c>
      <c r="BH210" s="1980"/>
      <c r="BI210" s="1980"/>
      <c r="BJ210" s="1980"/>
      <c r="BK210" s="1980"/>
      <c r="BL210" s="1981" t="s">
        <v>117</v>
      </c>
      <c r="BM210" s="1981"/>
      <c r="BN210" s="1981"/>
      <c r="BO210" s="1982" t="s">
        <v>163</v>
      </c>
      <c r="BP210" s="1983" t="s">
        <v>119</v>
      </c>
      <c r="BQ210" s="1968"/>
    </row>
    <row r="211" customHeight="true" ht="24.75">
      <c r="A211" s="1980"/>
      <c r="B211" s="1981" t="s">
        <v>120</v>
      </c>
      <c r="C211" s="1982" t="s">
        <v>121</v>
      </c>
      <c r="D211" s="1982" t="s">
        <v>122</v>
      </c>
      <c r="E211" s="1984" t="s">
        <v>21</v>
      </c>
      <c r="F211" s="1984" t="s">
        <v>22</v>
      </c>
      <c r="G211" s="1984" t="s">
        <v>164</v>
      </c>
      <c r="H211" s="1984" t="s">
        <v>124</v>
      </c>
      <c r="I211" s="1982" t="s">
        <v>122</v>
      </c>
      <c r="J211" s="1984" t="s">
        <v>21</v>
      </c>
      <c r="K211" s="1984" t="s">
        <v>22</v>
      </c>
      <c r="L211" s="1984" t="s">
        <v>164</v>
      </c>
      <c r="M211" s="1984" t="s">
        <v>124</v>
      </c>
      <c r="N211" s="1982" t="s">
        <v>122</v>
      </c>
      <c r="O211" s="1984" t="s">
        <v>21</v>
      </c>
      <c r="P211" s="1984" t="s">
        <v>22</v>
      </c>
      <c r="Q211" s="1984" t="s">
        <v>164</v>
      </c>
      <c r="R211" s="1984" t="s">
        <v>124</v>
      </c>
      <c r="S211" s="1982" t="s">
        <v>122</v>
      </c>
      <c r="T211" s="1984" t="s">
        <v>21</v>
      </c>
      <c r="U211" s="1984" t="s">
        <v>22</v>
      </c>
      <c r="V211" s="1984" t="s">
        <v>164</v>
      </c>
      <c r="W211" s="1984" t="s">
        <v>124</v>
      </c>
      <c r="X211" s="1982" t="s">
        <v>122</v>
      </c>
      <c r="Y211" s="1984" t="s">
        <v>21</v>
      </c>
      <c r="Z211" s="1984" t="s">
        <v>22</v>
      </c>
      <c r="AA211" s="1984" t="s">
        <v>164</v>
      </c>
      <c r="AB211" s="1984" t="s">
        <v>124</v>
      </c>
      <c r="AC211" s="1982" t="s">
        <v>122</v>
      </c>
      <c r="AD211" s="1984" t="s">
        <v>21</v>
      </c>
      <c r="AE211" s="1984" t="s">
        <v>22</v>
      </c>
      <c r="AF211" s="1984" t="s">
        <v>164</v>
      </c>
      <c r="AG211" s="1984" t="s">
        <v>124</v>
      </c>
      <c r="AH211" s="1982" t="s">
        <v>122</v>
      </c>
      <c r="AI211" s="1984" t="s">
        <v>21</v>
      </c>
      <c r="AJ211" s="1984" t="s">
        <v>22</v>
      </c>
      <c r="AK211" s="1984" t="s">
        <v>164</v>
      </c>
      <c r="AL211" s="1984" t="s">
        <v>124</v>
      </c>
      <c r="AM211" s="1982" t="s">
        <v>122</v>
      </c>
      <c r="AN211" s="1984" t="s">
        <v>21</v>
      </c>
      <c r="AO211" s="1984" t="s">
        <v>22</v>
      </c>
      <c r="AP211" s="1984" t="s">
        <v>164</v>
      </c>
      <c r="AQ211" s="1984" t="s">
        <v>124</v>
      </c>
      <c r="AR211" s="1982" t="s">
        <v>122</v>
      </c>
      <c r="AS211" s="1984" t="s">
        <v>21</v>
      </c>
      <c r="AT211" s="1984" t="s">
        <v>22</v>
      </c>
      <c r="AU211" s="1984" t="s">
        <v>164</v>
      </c>
      <c r="AV211" s="1984" t="s">
        <v>124</v>
      </c>
      <c r="AW211" s="1982" t="s">
        <v>122</v>
      </c>
      <c r="AX211" s="1984" t="s">
        <v>21</v>
      </c>
      <c r="AY211" s="1984" t="s">
        <v>22</v>
      </c>
      <c r="AZ211" s="1984" t="s">
        <v>164</v>
      </c>
      <c r="BA211" s="1984" t="s">
        <v>124</v>
      </c>
      <c r="BB211" s="1982" t="s">
        <v>122</v>
      </c>
      <c r="BC211" s="1984" t="s">
        <v>21</v>
      </c>
      <c r="BD211" s="1984" t="s">
        <v>22</v>
      </c>
      <c r="BE211" s="1984" t="s">
        <v>164</v>
      </c>
      <c r="BF211" s="1984" t="s">
        <v>124</v>
      </c>
      <c r="BG211" s="1982" t="s">
        <v>122</v>
      </c>
      <c r="BH211" s="1984" t="s">
        <v>21</v>
      </c>
      <c r="BI211" s="1984" t="s">
        <v>22</v>
      </c>
      <c r="BJ211" s="1984" t="s">
        <v>164</v>
      </c>
      <c r="BK211" s="1984" t="s">
        <v>124</v>
      </c>
      <c r="BL211" s="1981" t="s">
        <v>165</v>
      </c>
      <c r="BM211" s="1981" t="s">
        <v>164</v>
      </c>
      <c r="BN211" s="1981" t="s">
        <v>124</v>
      </c>
      <c r="BO211" s="1985"/>
      <c r="BP211" s="1986"/>
      <c r="BQ211" s="1968"/>
    </row>
    <row r="212" customHeight="true" ht="24.75">
      <c r="A212" s="1980"/>
      <c r="B212" s="1980"/>
      <c r="C212" s="1987"/>
      <c r="D212" s="1987"/>
      <c r="E212" s="1988"/>
      <c r="F212" s="1988"/>
      <c r="G212" s="1988"/>
      <c r="H212" s="1988"/>
      <c r="I212" s="1987"/>
      <c r="J212" s="1988"/>
      <c r="K212" s="1988"/>
      <c r="L212" s="1988"/>
      <c r="M212" s="1988"/>
      <c r="N212" s="1987"/>
      <c r="O212" s="1988"/>
      <c r="P212" s="1988"/>
      <c r="Q212" s="1988"/>
      <c r="R212" s="1988"/>
      <c r="S212" s="1987"/>
      <c r="T212" s="1988"/>
      <c r="U212" s="1988"/>
      <c r="V212" s="1988"/>
      <c r="W212" s="1988"/>
      <c r="X212" s="1987"/>
      <c r="Y212" s="1988"/>
      <c r="Z212" s="1988"/>
      <c r="AA212" s="1988"/>
      <c r="AB212" s="1988"/>
      <c r="AC212" s="1987"/>
      <c r="AD212" s="1988"/>
      <c r="AE212" s="1988"/>
      <c r="AF212" s="1988"/>
      <c r="AG212" s="1988"/>
      <c r="AH212" s="1987"/>
      <c r="AI212" s="1988"/>
      <c r="AJ212" s="1988"/>
      <c r="AK212" s="1988"/>
      <c r="AL212" s="1988"/>
      <c r="AM212" s="1987"/>
      <c r="AN212" s="1988"/>
      <c r="AO212" s="1988"/>
      <c r="AP212" s="1988"/>
      <c r="AQ212" s="1988"/>
      <c r="AR212" s="1987"/>
      <c r="AS212" s="1988"/>
      <c r="AT212" s="1988"/>
      <c r="AU212" s="1988"/>
      <c r="AV212" s="1988"/>
      <c r="AW212" s="1987"/>
      <c r="AX212" s="1988"/>
      <c r="AY212" s="1988"/>
      <c r="AZ212" s="1988"/>
      <c r="BA212" s="1988"/>
      <c r="BB212" s="1987"/>
      <c r="BC212" s="1988"/>
      <c r="BD212" s="1988"/>
      <c r="BE212" s="1988"/>
      <c r="BF212" s="1988"/>
      <c r="BG212" s="1987"/>
      <c r="BH212" s="1988"/>
      <c r="BI212" s="1988"/>
      <c r="BJ212" s="1988"/>
      <c r="BK212" s="1988"/>
      <c r="BL212" s="1981"/>
      <c r="BM212" s="1981"/>
      <c r="BN212" s="1981"/>
      <c r="BO212" s="1987"/>
      <c r="BP212" s="1989"/>
      <c r="BQ212" s="1968"/>
    </row>
    <row r="213" customHeight="true" ht="24.75">
      <c r="A213" s="1995" t="s">
        <v>129</v>
      </c>
      <c r="B213" s="2626">
        <f>B13+B27+B41</f>
      </c>
      <c r="C213" s="2626">
        <f>C13+C27+C41</f>
      </c>
      <c r="D213" s="2610">
        <f>D13+D27+D41</f>
      </c>
      <c r="E213" s="2627">
        <f>E13+E27+E41</f>
      </c>
      <c r="F213" s="2627">
        <f>F13+F27+F41</f>
      </c>
      <c r="G213" s="2627">
        <f>G13+G27+G41</f>
      </c>
      <c r="H213" s="2628">
        <f>H13+H27+H41</f>
      </c>
      <c r="I213" s="2610">
        <f>I13+I27+I41</f>
      </c>
      <c r="J213" s="2627">
        <f>J13+J27+J41</f>
      </c>
      <c r="K213" s="2627">
        <f>K13+K27+K41</f>
      </c>
      <c r="L213" s="2627">
        <f>L13+L27+L41</f>
      </c>
      <c r="M213" s="2628">
        <f>M13+M27+M41</f>
      </c>
      <c r="N213" s="2610">
        <f>N13+N27+N41</f>
      </c>
      <c r="O213" s="2627">
        <f>O13+O27+O41</f>
      </c>
      <c r="P213" s="2627">
        <f>P13+P27+P41</f>
      </c>
      <c r="Q213" s="2627">
        <f>Q13+Q27+Q41</f>
      </c>
      <c r="R213" s="2628">
        <f>R13+R27+R41</f>
      </c>
      <c r="S213" s="2610">
        <f>S13+S27+S41</f>
      </c>
      <c r="T213" s="2627">
        <f>T13+T27+T41</f>
      </c>
      <c r="U213" s="2627">
        <f>U13+U27+U41</f>
      </c>
      <c r="V213" s="2627">
        <f>V13+V27+V41</f>
      </c>
      <c r="W213" s="2628">
        <f>W13+W27+W41</f>
      </c>
      <c r="X213" s="2610">
        <f>X13+X27+X41</f>
      </c>
      <c r="Y213" s="2627">
        <f>Y13+Y27+Y41</f>
      </c>
      <c r="Z213" s="2627">
        <f>Z13+Z27+Z41</f>
      </c>
      <c r="AA213" s="2627">
        <f>AA13+AA27+AA41</f>
      </c>
      <c r="AB213" s="2628">
        <f>AB13+AB27+AB41</f>
      </c>
      <c r="AC213" s="2610">
        <f>AC13+AC27+AC41</f>
      </c>
      <c r="AD213" s="2627">
        <f>AD13+AD27+AD41</f>
      </c>
      <c r="AE213" s="2627">
        <f>AE13+AE27+AE41</f>
      </c>
      <c r="AF213" s="2627">
        <f>AF13+AF27+AF41</f>
      </c>
      <c r="AG213" s="2628">
        <f>AG13+AG27+AG41</f>
      </c>
      <c r="AH213" s="2610">
        <f>AH13+AH27+AH41</f>
      </c>
      <c r="AI213" s="2627">
        <f>AI13+AI27+AI41</f>
      </c>
      <c r="AJ213" s="2627">
        <f>AJ13+AJ27+AJ41</f>
      </c>
      <c r="AK213" s="2627">
        <f>AK13+AK27+AK41</f>
      </c>
      <c r="AL213" s="2628">
        <f>AL13+AL27+AL41</f>
      </c>
      <c r="AM213" s="2610">
        <f>AM13+AM27+AM41</f>
      </c>
      <c r="AN213" s="2627">
        <f>AN13+AN27+AN41</f>
      </c>
      <c r="AO213" s="2627">
        <f>AO13+AO27+AO41</f>
      </c>
      <c r="AP213" s="2627">
        <f>AP13+AP27+AP41</f>
      </c>
      <c r="AQ213" s="2628">
        <f>AQ13+AQ27+AQ41</f>
      </c>
      <c r="AR213" s="2610">
        <f>AR13+AR27+AR41</f>
      </c>
      <c r="AS213" s="2627">
        <f>AS13+AS27+AS41</f>
      </c>
      <c r="AT213" s="2627">
        <f>AT13+AT27+AT41</f>
      </c>
      <c r="AU213" s="2627">
        <f>AU13+AU27+AU41</f>
      </c>
      <c r="AV213" s="2628">
        <f>AV13+AV27+AV41</f>
      </c>
      <c r="AW213" s="2610">
        <f>AW13+AW27+AW41</f>
      </c>
      <c r="AX213" s="2627">
        <f>AX13+AX27+AX41</f>
      </c>
      <c r="AY213" s="2627">
        <f>AY13+AY27+AY41</f>
      </c>
      <c r="AZ213" s="2627">
        <f>AZ13+AZ27+AZ41</f>
      </c>
      <c r="BA213" s="2628">
        <f>BA13+BA27+BA41</f>
      </c>
      <c r="BB213" s="2610">
        <f>BB13+BB27+BB41</f>
      </c>
      <c r="BC213" s="2627">
        <f>BC13+BC27+BC41</f>
      </c>
      <c r="BD213" s="2627">
        <f>BD13+BD27+BD41</f>
      </c>
      <c r="BE213" s="2627">
        <f>BE13+BE27+BE41</f>
      </c>
      <c r="BF213" s="2628">
        <f>BF13+BF27+BF41</f>
      </c>
      <c r="BG213" s="2610">
        <f>BG13+BG27+BG41</f>
      </c>
      <c r="BH213" s="2627">
        <f>BH13+BH27+BH41</f>
      </c>
      <c r="BI213" s="2627">
        <f>BI13+BI27+BI41</f>
      </c>
      <c r="BJ213" s="2627">
        <f>BJ13+BJ27+BJ41</f>
      </c>
      <c r="BK213" s="2628">
        <f>BK13+BK27+BK41</f>
      </c>
      <c r="BL213" s="2610">
        <f>BL13+BL27+BL41</f>
      </c>
      <c r="BM213" s="2627">
        <f>BM13+BM27+BM41</f>
      </c>
      <c r="BN213" s="2627">
        <f>BN13+BN27+BN41</f>
      </c>
      <c r="BO213" s="2629">
        <f>BO13+BO27+BO41</f>
      </c>
      <c r="BP213" s="2612">
        <f>BM213+BN213</f>
      </c>
      <c r="BQ213" s="2265"/>
    </row>
    <row r="214" customHeight="true" ht="24.75">
      <c r="A214" s="2006" t="s">
        <v>130</v>
      </c>
      <c r="B214" s="2630">
        <f>B14+B28+B42</f>
      </c>
      <c r="C214" s="2630">
        <f>C14+C28+C42</f>
      </c>
      <c r="D214" s="2616">
        <f>D14+D28+D42</f>
      </c>
      <c r="E214" s="2631">
        <f>E14+E28+E42</f>
      </c>
      <c r="F214" s="2631">
        <f>F14+F28+F42</f>
      </c>
      <c r="G214" s="2631">
        <f>G14+G28+G42</f>
      </c>
      <c r="H214" s="2632">
        <f>H14+H28+H42</f>
      </c>
      <c r="I214" s="2616">
        <f>I14+I28+I42</f>
      </c>
      <c r="J214" s="2631">
        <f>J14+J28+J42</f>
      </c>
      <c r="K214" s="2631">
        <f>K14+K28+K42</f>
      </c>
      <c r="L214" s="2631">
        <f>L14+L28+L42</f>
      </c>
      <c r="M214" s="2632">
        <f>M14+M28+M42</f>
      </c>
      <c r="N214" s="2616">
        <f>N14+N28+N42</f>
      </c>
      <c r="O214" s="2631">
        <f>O14+O28+O42</f>
      </c>
      <c r="P214" s="2631">
        <f>P14+P28+P42</f>
      </c>
      <c r="Q214" s="2631">
        <f>Q14+Q28+Q42</f>
      </c>
      <c r="R214" s="2632">
        <f>R14+R28+R42</f>
      </c>
      <c r="S214" s="2616">
        <f>S14+S28+S42</f>
      </c>
      <c r="T214" s="2631">
        <f>T14+T28+T42</f>
      </c>
      <c r="U214" s="2631">
        <f>U14+U28+U42</f>
      </c>
      <c r="V214" s="2631">
        <f>V14+V28+V42</f>
      </c>
      <c r="W214" s="2632">
        <f>W14+W28+W42</f>
      </c>
      <c r="X214" s="2616">
        <f>X14+X28+X42</f>
      </c>
      <c r="Y214" s="2631">
        <f>Y14+Y28+Y42</f>
      </c>
      <c r="Z214" s="2631">
        <f>Z14+Z28+Z42</f>
      </c>
      <c r="AA214" s="2631">
        <f>AA14+AA28+AA42</f>
      </c>
      <c r="AB214" s="2632">
        <f>AB14+AB28+AB42</f>
      </c>
      <c r="AC214" s="2616">
        <f>AC14+AC28+AC42</f>
      </c>
      <c r="AD214" s="2631">
        <f>AD14+AD28+AD42</f>
      </c>
      <c r="AE214" s="2631">
        <f>AE14+AE28+AE42</f>
      </c>
      <c r="AF214" s="2631">
        <f>AF14+AF28+AF42</f>
      </c>
      <c r="AG214" s="2632">
        <f>AG14+AG28+AG42</f>
      </c>
      <c r="AH214" s="2616">
        <f>AH14+AH28+AH42</f>
      </c>
      <c r="AI214" s="2631">
        <f>AI14+AI28+AI42</f>
      </c>
      <c r="AJ214" s="2631">
        <f>AJ14+AJ28+AJ42</f>
      </c>
      <c r="AK214" s="2631">
        <f>AK14+AK28+AK42</f>
      </c>
      <c r="AL214" s="2632">
        <f>AL14+AL28+AL42</f>
      </c>
      <c r="AM214" s="2616">
        <f>AM14+AM28+AM42</f>
      </c>
      <c r="AN214" s="2631">
        <f>AN14+AN28+AN42</f>
      </c>
      <c r="AO214" s="2631">
        <f>AO14+AO28+AO42</f>
      </c>
      <c r="AP214" s="2631">
        <f>AP14+AP28+AP42</f>
      </c>
      <c r="AQ214" s="2632">
        <f>AQ14+AQ28+AQ42</f>
      </c>
      <c r="AR214" s="2616">
        <f>AR14+AR28+AR42</f>
      </c>
      <c r="AS214" s="2631">
        <f>AS14+AS28+AS42</f>
      </c>
      <c r="AT214" s="2631">
        <f>AT14+AT28+AT42</f>
      </c>
      <c r="AU214" s="2631">
        <f>AU14+AU28+AU42</f>
      </c>
      <c r="AV214" s="2632">
        <f>AV14+AV28+AV42</f>
      </c>
      <c r="AW214" s="2616">
        <f>AW14+AW28+AW42</f>
      </c>
      <c r="AX214" s="2631">
        <f>AX14+AX28+AX42</f>
      </c>
      <c r="AY214" s="2631">
        <f>AY14+AY28+AY42</f>
      </c>
      <c r="AZ214" s="2631">
        <f>AZ14+AZ28+AZ42</f>
      </c>
      <c r="BA214" s="2632">
        <f>BA14+BA28+BA42</f>
      </c>
      <c r="BB214" s="2616">
        <f>BB14+BB28+BB42</f>
      </c>
      <c r="BC214" s="2631">
        <f>BC14+BC28+BC42</f>
      </c>
      <c r="BD214" s="2631">
        <f>BD14+BD28+BD42</f>
      </c>
      <c r="BE214" s="2631">
        <f>BE14+BE28+BE42</f>
      </c>
      <c r="BF214" s="2632">
        <f>BF14+BF28+BF42</f>
      </c>
      <c r="BG214" s="2616">
        <f>BG14+BG28+BG42</f>
      </c>
      <c r="BH214" s="2631">
        <f>BH14+BH28+BH42</f>
      </c>
      <c r="BI214" s="2631">
        <f>BI14+BI28+BI42</f>
      </c>
      <c r="BJ214" s="2631">
        <f>BJ14+BJ28+BJ42</f>
      </c>
      <c r="BK214" s="2632">
        <f>BK14+BK28+BK42</f>
      </c>
      <c r="BL214" s="2616">
        <f>BL14+BL28+BL42</f>
      </c>
      <c r="BM214" s="2631">
        <f>BM14+BM28+BM42</f>
      </c>
      <c r="BN214" s="2631">
        <f>BN14+BN28+BN42</f>
      </c>
      <c r="BO214" s="2633">
        <f>BO14+BO28+BO42</f>
      </c>
      <c r="BP214" s="2612">
        <f>BM214+BN214</f>
      </c>
      <c r="BQ214" s="2265"/>
    </row>
    <row r="215" customHeight="true" ht="24.75">
      <c r="A215" s="2006" t="s">
        <v>131</v>
      </c>
      <c r="B215" s="2630">
        <f>B15+B29+B43</f>
      </c>
      <c r="C215" s="2630">
        <f>C15+C29+C43</f>
      </c>
      <c r="D215" s="2616">
        <f>D15+D29+D43</f>
      </c>
      <c r="E215" s="2631">
        <f>E15+E29+E43</f>
      </c>
      <c r="F215" s="2631">
        <f>F15+F29+F43</f>
      </c>
      <c r="G215" s="2631">
        <f>G15+G29+G43</f>
      </c>
      <c r="H215" s="2632">
        <f>H15+H29+H43</f>
      </c>
      <c r="I215" s="2616">
        <f>I15+I29+I43</f>
      </c>
      <c r="J215" s="2631">
        <f>J15+J29+J43</f>
      </c>
      <c r="K215" s="2631">
        <f>K15+K29+K43</f>
      </c>
      <c r="L215" s="2631">
        <f>L15+L29+L43</f>
      </c>
      <c r="M215" s="2632">
        <f>M15+M29+M43</f>
      </c>
      <c r="N215" s="2616">
        <f>N15+N29+N43</f>
      </c>
      <c r="O215" s="2631">
        <f>O15+O29+O43</f>
      </c>
      <c r="P215" s="2631">
        <f>P15+P29+P43</f>
      </c>
      <c r="Q215" s="2631">
        <f>Q15+Q29+Q43</f>
      </c>
      <c r="R215" s="2632">
        <f>R15+R29+R43</f>
      </c>
      <c r="S215" s="2616">
        <f>S15+S29+S43</f>
      </c>
      <c r="T215" s="2631">
        <f>T15+T29+T43</f>
      </c>
      <c r="U215" s="2631">
        <f>U15+U29+U43</f>
      </c>
      <c r="V215" s="2631">
        <f>V15+V29+V43</f>
      </c>
      <c r="W215" s="2632">
        <f>W15+W29+W43</f>
      </c>
      <c r="X215" s="2616">
        <f>X15+X29+X43</f>
      </c>
      <c r="Y215" s="2631">
        <f>Y15+Y29+Y43</f>
      </c>
      <c r="Z215" s="2631">
        <f>Z15+Z29+Z43</f>
      </c>
      <c r="AA215" s="2631">
        <f>AA15+AA29+AA43</f>
      </c>
      <c r="AB215" s="2632">
        <f>AB15+AB29+AB43</f>
      </c>
      <c r="AC215" s="2616">
        <f>AC15+AC29+AC43</f>
      </c>
      <c r="AD215" s="2631">
        <f>AD15+AD29+AD43</f>
      </c>
      <c r="AE215" s="2631">
        <f>AE15+AE29+AE43</f>
      </c>
      <c r="AF215" s="2631">
        <f>AF15+AF29+AF43</f>
      </c>
      <c r="AG215" s="2632">
        <f>AG15+AG29+AG43</f>
      </c>
      <c r="AH215" s="2616">
        <f>AH15+AH29+AH43</f>
      </c>
      <c r="AI215" s="2631">
        <f>AI15+AI29+AI43</f>
      </c>
      <c r="AJ215" s="2631">
        <f>AJ15+AJ29+AJ43</f>
      </c>
      <c r="AK215" s="2631">
        <f>AK15+AK29+AK43</f>
      </c>
      <c r="AL215" s="2632">
        <f>AL15+AL29+AL43</f>
      </c>
      <c r="AM215" s="2616">
        <f>AM15+AM29+AM43</f>
      </c>
      <c r="AN215" s="2631">
        <f>AN15+AN29+AN43</f>
      </c>
      <c r="AO215" s="2631">
        <f>AO15+AO29+AO43</f>
      </c>
      <c r="AP215" s="2631">
        <f>AP15+AP29+AP43</f>
      </c>
      <c r="AQ215" s="2632">
        <f>AQ15+AQ29+AQ43</f>
      </c>
      <c r="AR215" s="2616">
        <f>AR15+AR29+AR43</f>
      </c>
      <c r="AS215" s="2631">
        <f>AS15+AS29+AS43</f>
      </c>
      <c r="AT215" s="2631">
        <f>AT15+AT29+AT43</f>
      </c>
      <c r="AU215" s="2631">
        <f>AU15+AU29+AU43</f>
      </c>
      <c r="AV215" s="2632">
        <f>AV15+AV29+AV43</f>
      </c>
      <c r="AW215" s="2616">
        <f>AW15+AW29+AW43</f>
      </c>
      <c r="AX215" s="2631">
        <f>AX15+AX29+AX43</f>
      </c>
      <c r="AY215" s="2631">
        <f>AY15+AY29+AY43</f>
      </c>
      <c r="AZ215" s="2631">
        <f>AZ15+AZ29+AZ43</f>
      </c>
      <c r="BA215" s="2632">
        <f>BA15+BA29+BA43</f>
      </c>
      <c r="BB215" s="2616">
        <f>BB15+BB29+BB43</f>
      </c>
      <c r="BC215" s="2631">
        <f>BC15+BC29+BC43</f>
      </c>
      <c r="BD215" s="2631">
        <f>BD15+BD29+BD43</f>
      </c>
      <c r="BE215" s="2631">
        <f>BE15+BE29+BE43</f>
      </c>
      <c r="BF215" s="2632">
        <f>BF15+BF29+BF43</f>
      </c>
      <c r="BG215" s="2616">
        <f>BG15+BG29+BG43</f>
      </c>
      <c r="BH215" s="2631">
        <f>BH15+BH29+BH43</f>
      </c>
      <c r="BI215" s="2631">
        <f>BI15+BI29+BI43</f>
      </c>
      <c r="BJ215" s="2631">
        <f>BJ15+BJ29+BJ43</f>
      </c>
      <c r="BK215" s="2632">
        <f>BK15+BK29+BK43</f>
      </c>
      <c r="BL215" s="2616">
        <f>BL15+BL29+BL43</f>
      </c>
      <c r="BM215" s="2631">
        <f>BM15+BM29+BM43</f>
      </c>
      <c r="BN215" s="2631">
        <f>BN15+BN29+BN43</f>
      </c>
      <c r="BO215" s="2633">
        <f>BO15+BO29+BO43</f>
      </c>
      <c r="BP215" s="2612">
        <f>BM215+BN215</f>
      </c>
      <c r="BQ215" s="2265"/>
    </row>
    <row r="216" customHeight="true" ht="24.75">
      <c r="A216" s="2006" t="s">
        <v>132</v>
      </c>
      <c r="B216" s="2630">
        <f>B16+B30+B44</f>
      </c>
      <c r="C216" s="2630">
        <f>C16+C30+C44</f>
      </c>
      <c r="D216" s="2616">
        <f>D16+D30+D44</f>
      </c>
      <c r="E216" s="2631">
        <f>E16+E30+E44</f>
      </c>
      <c r="F216" s="2631">
        <f>F16+F30+F44</f>
      </c>
      <c r="G216" s="2631">
        <f>G16+G30+G44</f>
      </c>
      <c r="H216" s="2632">
        <f>H16+H30+H44</f>
      </c>
      <c r="I216" s="2616">
        <f>I16+I30+I44</f>
      </c>
      <c r="J216" s="2631">
        <f>J16+J30+J44</f>
      </c>
      <c r="K216" s="2631">
        <f>K16+K30+K44</f>
      </c>
      <c r="L216" s="2631">
        <f>L16+L30+L44</f>
      </c>
      <c r="M216" s="2632">
        <f>M16+M30+M44</f>
      </c>
      <c r="N216" s="2616">
        <f>N16+N30+N44</f>
      </c>
      <c r="O216" s="2631">
        <f>O16+O30+O44</f>
      </c>
      <c r="P216" s="2631">
        <f>P16+P30+P44</f>
      </c>
      <c r="Q216" s="2631">
        <f>Q16+Q30+Q44</f>
      </c>
      <c r="R216" s="2632">
        <f>R16+R30+R44</f>
      </c>
      <c r="S216" s="2616">
        <f>S16+S30+S44</f>
      </c>
      <c r="T216" s="2631">
        <f>T16+T30+T44</f>
      </c>
      <c r="U216" s="2631">
        <f>U16+U30+U44</f>
      </c>
      <c r="V216" s="2631">
        <f>V16+V30+V44</f>
      </c>
      <c r="W216" s="2632">
        <f>W16+W30+W44</f>
      </c>
      <c r="X216" s="2616">
        <f>X16+X30+X44</f>
      </c>
      <c r="Y216" s="2631">
        <f>Y16+Y30+Y44</f>
      </c>
      <c r="Z216" s="2631">
        <f>Z16+Z30+Z44</f>
      </c>
      <c r="AA216" s="2631">
        <f>AA16+AA30+AA44</f>
      </c>
      <c r="AB216" s="2632">
        <f>AB16+AB30+AB44</f>
      </c>
      <c r="AC216" s="2616">
        <f>AC16+AC30+AC44</f>
      </c>
      <c r="AD216" s="2631">
        <f>AD16+AD30+AD44</f>
      </c>
      <c r="AE216" s="2631">
        <f>AE16+AE30+AE44</f>
      </c>
      <c r="AF216" s="2631">
        <f>AF16+AF30+AF44</f>
      </c>
      <c r="AG216" s="2632">
        <f>AG16+AG30+AG44</f>
      </c>
      <c r="AH216" s="2616">
        <f>AH16+AH30+AH44</f>
      </c>
      <c r="AI216" s="2631">
        <f>AI16+AI30+AI44</f>
      </c>
      <c r="AJ216" s="2631">
        <f>AJ16+AJ30+AJ44</f>
      </c>
      <c r="AK216" s="2631">
        <f>AK16+AK30+AK44</f>
      </c>
      <c r="AL216" s="2632">
        <f>AL16+AL30+AL44</f>
      </c>
      <c r="AM216" s="2616">
        <f>AM16+AM30+AM44</f>
      </c>
      <c r="AN216" s="2631">
        <f>AN16+AN30+AN44</f>
      </c>
      <c r="AO216" s="2631">
        <f>AO16+AO30+AO44</f>
      </c>
      <c r="AP216" s="2631">
        <f>AP16+AP30+AP44</f>
      </c>
      <c r="AQ216" s="2632">
        <f>AQ16+AQ30+AQ44</f>
      </c>
      <c r="AR216" s="2616">
        <f>AR16+AR30+AR44</f>
      </c>
      <c r="AS216" s="2631">
        <f>AS16+AS30+AS44</f>
      </c>
      <c r="AT216" s="2631">
        <f>AT16+AT30+AT44</f>
      </c>
      <c r="AU216" s="2631">
        <f>AU16+AU30+AU44</f>
      </c>
      <c r="AV216" s="2632">
        <f>AV16+AV30+AV44</f>
      </c>
      <c r="AW216" s="2616">
        <f>AW16+AW30+AW44</f>
      </c>
      <c r="AX216" s="2631">
        <f>AX16+AX30+AX44</f>
      </c>
      <c r="AY216" s="2631">
        <f>AY16+AY30+AY44</f>
      </c>
      <c r="AZ216" s="2631">
        <f>AZ16+AZ30+AZ44</f>
      </c>
      <c r="BA216" s="2632">
        <f>BA16+BA30+BA44</f>
      </c>
      <c r="BB216" s="2616">
        <f>BB16+BB30+BB44</f>
      </c>
      <c r="BC216" s="2631">
        <f>BC16+BC30+BC44</f>
      </c>
      <c r="BD216" s="2631">
        <f>BD16+BD30+BD44</f>
      </c>
      <c r="BE216" s="2631">
        <f>BE16+BE30+BE44</f>
      </c>
      <c r="BF216" s="2632">
        <f>BF16+BF30+BF44</f>
      </c>
      <c r="BG216" s="2616">
        <f>BG16+BG30+BG44</f>
      </c>
      <c r="BH216" s="2631">
        <f>BH16+BH30+BH44</f>
      </c>
      <c r="BI216" s="2631">
        <f>BI16+BI30+BI44</f>
      </c>
      <c r="BJ216" s="2631">
        <f>BJ16+BJ30+BJ44</f>
      </c>
      <c r="BK216" s="2632">
        <f>BK16+BK30+BK44</f>
      </c>
      <c r="BL216" s="2616">
        <f>BL16+BL30+BL44</f>
      </c>
      <c r="BM216" s="2631">
        <f>BM16+BM30+BM44</f>
      </c>
      <c r="BN216" s="2631">
        <f>BN16+BN30+BN44</f>
      </c>
      <c r="BO216" s="2633">
        <f>BO16+BO30+BO44</f>
      </c>
      <c r="BP216" s="2612">
        <f>BM216+BN216</f>
      </c>
      <c r="BQ216" s="2005"/>
    </row>
    <row r="217" customHeight="true" ht="24.75">
      <c r="A217" s="2006" t="s">
        <v>133</v>
      </c>
      <c r="B217" s="2630">
        <f>B17+B31+B45</f>
      </c>
      <c r="C217" s="2630">
        <f>C17+C31+C45</f>
      </c>
      <c r="D217" s="2616">
        <f>D17+D31+D45</f>
      </c>
      <c r="E217" s="2631">
        <f>E17+E31+E45</f>
      </c>
      <c r="F217" s="2631">
        <f>F17+F31+F45</f>
      </c>
      <c r="G217" s="2631">
        <f>G17+G31+G45</f>
      </c>
      <c r="H217" s="2632">
        <f>H17+H31+H45</f>
      </c>
      <c r="I217" s="2616">
        <f>I17+I31+I45</f>
      </c>
      <c r="J217" s="2631">
        <f>J17+J31+J45</f>
      </c>
      <c r="K217" s="2631">
        <f>K17+K31+K45</f>
      </c>
      <c r="L217" s="2631">
        <f>L17+L31+L45</f>
      </c>
      <c r="M217" s="2632">
        <f>M17+M31+M45</f>
      </c>
      <c r="N217" s="2616">
        <f>N17+N31+N45</f>
      </c>
      <c r="O217" s="2631">
        <f>O17+O31+O45</f>
      </c>
      <c r="P217" s="2631">
        <f>P17+P31+P45</f>
      </c>
      <c r="Q217" s="2631">
        <f>Q17+Q31+Q45</f>
      </c>
      <c r="R217" s="2632">
        <f>R17+R31+R45</f>
      </c>
      <c r="S217" s="2616">
        <f>S17+S31+S45</f>
      </c>
      <c r="T217" s="2631">
        <f>T17+T31+T45</f>
      </c>
      <c r="U217" s="2631">
        <f>U17+U31+U45</f>
      </c>
      <c r="V217" s="2631">
        <f>V17+V31+V45</f>
      </c>
      <c r="W217" s="2632">
        <f>W17+W31+W45</f>
      </c>
      <c r="X217" s="2616">
        <f>X17+X31+X45</f>
      </c>
      <c r="Y217" s="2631">
        <f>Y17+Y31+Y45</f>
      </c>
      <c r="Z217" s="2631">
        <f>Z17+Z31+Z45</f>
      </c>
      <c r="AA217" s="2631">
        <f>AA17+AA31+AA45</f>
      </c>
      <c r="AB217" s="2632">
        <f>AB17+AB31+AB45</f>
      </c>
      <c r="AC217" s="2616">
        <f>AC17+AC31+AC45</f>
      </c>
      <c r="AD217" s="2631">
        <f>AD17+AD31+AD45</f>
      </c>
      <c r="AE217" s="2631">
        <f>AE17+AE31+AE45</f>
      </c>
      <c r="AF217" s="2631">
        <f>AF17+AF31+AF45</f>
      </c>
      <c r="AG217" s="2632">
        <f>AG17+AG31+AG45</f>
      </c>
      <c r="AH217" s="2616">
        <f>AH17+AH31+AH45</f>
      </c>
      <c r="AI217" s="2631">
        <f>AI17+AI31+AI45</f>
      </c>
      <c r="AJ217" s="2631">
        <f>AJ17+AJ31+AJ45</f>
      </c>
      <c r="AK217" s="2631">
        <f>AK17+AK31+AK45</f>
      </c>
      <c r="AL217" s="2632">
        <f>AL17+AL31+AL45</f>
      </c>
      <c r="AM217" s="2616">
        <f>AM17+AM31+AM45</f>
      </c>
      <c r="AN217" s="2631">
        <f>AN17+AN31+AN45</f>
      </c>
      <c r="AO217" s="2631">
        <f>AO17+AO31+AO45</f>
      </c>
      <c r="AP217" s="2631">
        <f>AP17+AP31+AP45</f>
      </c>
      <c r="AQ217" s="2632">
        <f>AQ17+AQ31+AQ45</f>
      </c>
      <c r="AR217" s="2616">
        <f>AR17+AR31+AR45</f>
      </c>
      <c r="AS217" s="2631">
        <f>AS17+AS31+AS45</f>
      </c>
      <c r="AT217" s="2631">
        <f>AT17+AT31+AT45</f>
      </c>
      <c r="AU217" s="2631">
        <f>AU17+AU31+AU45</f>
      </c>
      <c r="AV217" s="2632">
        <f>AV17+AV31+AV45</f>
      </c>
      <c r="AW217" s="2616">
        <f>AW17+AW31+AW45</f>
      </c>
      <c r="AX217" s="2631">
        <f>AX17+AX31+AX45</f>
      </c>
      <c r="AY217" s="2631">
        <f>AY17+AY31+AY45</f>
      </c>
      <c r="AZ217" s="2631">
        <f>AZ17+AZ31+AZ45</f>
      </c>
      <c r="BA217" s="2632">
        <f>BA17+BA31+BA45</f>
      </c>
      <c r="BB217" s="2616">
        <f>BB17+BB31+BB45</f>
      </c>
      <c r="BC217" s="2631">
        <f>BC17+BC31+BC45</f>
      </c>
      <c r="BD217" s="2631">
        <f>BD17+BD31+BD45</f>
      </c>
      <c r="BE217" s="2631">
        <f>BE17+BE31+BE45</f>
      </c>
      <c r="BF217" s="2632">
        <f>BF17+BF31+BF45</f>
      </c>
      <c r="BG217" s="2616">
        <f>BG17+BG31+BG45</f>
      </c>
      <c r="BH217" s="2631">
        <f>BH17+BH31+BH45</f>
      </c>
      <c r="BI217" s="2631">
        <f>BI17+BI31+BI45</f>
      </c>
      <c r="BJ217" s="2631">
        <f>BJ17+BJ31+BJ45</f>
      </c>
      <c r="BK217" s="2632">
        <f>BK17+BK31+BK45</f>
      </c>
      <c r="BL217" s="2616">
        <f>BL17+BL31+BL45</f>
      </c>
      <c r="BM217" s="2631">
        <f>BM17+BM31+BM45</f>
      </c>
      <c r="BN217" s="2631">
        <f>BN17+BN31+BN45</f>
      </c>
      <c r="BO217" s="2633">
        <f>BO17+BO31+BO45</f>
      </c>
      <c r="BP217" s="2612">
        <f>BM217+BN217</f>
      </c>
      <c r="BQ217" s="2265"/>
    </row>
    <row r="218" customHeight="true" ht="24.75">
      <c r="A218" s="2006" t="s">
        <v>134</v>
      </c>
      <c r="B218" s="2630">
        <f>B18+B32+B46</f>
      </c>
      <c r="C218" s="2630">
        <f>C18+C32+C46</f>
      </c>
      <c r="D218" s="2616">
        <f>D18+D32+D46</f>
      </c>
      <c r="E218" s="2631">
        <f>E18+E32+E46</f>
      </c>
      <c r="F218" s="2631">
        <f>F18+F32+F46</f>
      </c>
      <c r="G218" s="2631">
        <f>G18+G32+G46</f>
      </c>
      <c r="H218" s="2632">
        <f>H18+H32+H46</f>
      </c>
      <c r="I218" s="2616">
        <f>I18+I32+I46</f>
      </c>
      <c r="J218" s="2631">
        <f>J18+J32+J46</f>
      </c>
      <c r="K218" s="2631">
        <f>K18+K32+K46</f>
      </c>
      <c r="L218" s="2631">
        <f>L18+L32+L46</f>
      </c>
      <c r="M218" s="2632">
        <f>M18+M32+M46</f>
      </c>
      <c r="N218" s="2616">
        <f>N18+N32+N46</f>
      </c>
      <c r="O218" s="2631">
        <f>O18+O32+O46</f>
      </c>
      <c r="P218" s="2631">
        <f>P18+P32+P46</f>
      </c>
      <c r="Q218" s="2631">
        <f>Q18+Q32+Q46</f>
      </c>
      <c r="R218" s="2632">
        <f>R18+R32+R46</f>
      </c>
      <c r="S218" s="2616">
        <f>S18+S32+S46</f>
      </c>
      <c r="T218" s="2631">
        <f>T18+T32+T46</f>
      </c>
      <c r="U218" s="2631">
        <f>U18+U32+U46</f>
      </c>
      <c r="V218" s="2631">
        <f>V18+V32+V46</f>
      </c>
      <c r="W218" s="2632">
        <f>W18+W32+W46</f>
      </c>
      <c r="X218" s="2616">
        <f>X18+X32+X46</f>
      </c>
      <c r="Y218" s="2631">
        <f>Y18+Y32+Y46</f>
      </c>
      <c r="Z218" s="2631">
        <f>Z18+Z32+Z46</f>
      </c>
      <c r="AA218" s="2631">
        <f>AA18+AA32+AA46</f>
      </c>
      <c r="AB218" s="2632">
        <f>AB18+AB32+AB46</f>
      </c>
      <c r="AC218" s="2616">
        <f>AC18+AC32+AC46</f>
      </c>
      <c r="AD218" s="2631">
        <f>AD18+AD32+AD46</f>
      </c>
      <c r="AE218" s="2631">
        <f>AE18+AE32+AE46</f>
      </c>
      <c r="AF218" s="2631">
        <f>AF18+AF32+AF46</f>
      </c>
      <c r="AG218" s="2632">
        <f>AG18+AG32+AG46</f>
      </c>
      <c r="AH218" s="2616">
        <f>AH18+AH32+AH46</f>
      </c>
      <c r="AI218" s="2631">
        <f>AI18+AI32+AI46</f>
      </c>
      <c r="AJ218" s="2631">
        <f>AJ18+AJ32+AJ46</f>
      </c>
      <c r="AK218" s="2631">
        <f>AK18+AK32+AK46</f>
      </c>
      <c r="AL218" s="2632">
        <f>AL18+AL32+AL46</f>
      </c>
      <c r="AM218" s="2616">
        <f>AM18+AM32+AM46</f>
      </c>
      <c r="AN218" s="2631">
        <f>AN18+AN32+AN46</f>
      </c>
      <c r="AO218" s="2631">
        <f>AO18+AO32+AO46</f>
      </c>
      <c r="AP218" s="2631">
        <f>AP18+AP32+AP46</f>
      </c>
      <c r="AQ218" s="2632">
        <f>AQ18+AQ32+AQ46</f>
      </c>
      <c r="AR218" s="2616">
        <f>AR18+AR32+AR46</f>
      </c>
      <c r="AS218" s="2631">
        <f>AS18+AS32+AS46</f>
      </c>
      <c r="AT218" s="2631">
        <f>AT18+AT32+AT46</f>
      </c>
      <c r="AU218" s="2631">
        <f>AU18+AU32+AU46</f>
      </c>
      <c r="AV218" s="2632">
        <f>AV18+AV32+AV46</f>
      </c>
      <c r="AW218" s="2616">
        <f>AW18+AW32+AW46</f>
      </c>
      <c r="AX218" s="2631">
        <f>AX18+AX32+AX46</f>
      </c>
      <c r="AY218" s="2631">
        <f>AY18+AY32+AY46</f>
      </c>
      <c r="AZ218" s="2631">
        <f>AZ18+AZ32+AZ46</f>
      </c>
      <c r="BA218" s="2632">
        <f>BA18+BA32+BA46</f>
      </c>
      <c r="BB218" s="2616">
        <f>BB18+BB32+BB46</f>
      </c>
      <c r="BC218" s="2631">
        <f>BC18+BC32+BC46</f>
      </c>
      <c r="BD218" s="2631">
        <f>BD18+BD32+BD46</f>
      </c>
      <c r="BE218" s="2631">
        <f>BE18+BE32+BE46</f>
      </c>
      <c r="BF218" s="2632">
        <f>BF18+BF32+BF46</f>
      </c>
      <c r="BG218" s="2616">
        <f>BG18+BG32+BG46</f>
      </c>
      <c r="BH218" s="2631">
        <f>BH18+BH32+BH46</f>
      </c>
      <c r="BI218" s="2631">
        <f>BI18+BI32+BI46</f>
      </c>
      <c r="BJ218" s="2631">
        <f>BJ18+BJ32+BJ46</f>
      </c>
      <c r="BK218" s="2632">
        <f>BK18+BK32+BK46</f>
      </c>
      <c r="BL218" s="2616">
        <f>BL18+BL32+BL46</f>
      </c>
      <c r="BM218" s="2631">
        <f>BM18+BM32+BM46</f>
      </c>
      <c r="BN218" s="2631">
        <f>BN18+BN32+BN46</f>
      </c>
      <c r="BO218" s="2633">
        <f>BO18+BO32+BO46</f>
      </c>
      <c r="BP218" s="2612">
        <f>BM218+BN218</f>
      </c>
      <c r="BQ218" s="2265"/>
    </row>
    <row r="219" customHeight="true" ht="24.75">
      <c r="A219" s="2006" t="s">
        <v>135</v>
      </c>
      <c r="B219" s="2630">
        <f>B19+B33+B47</f>
      </c>
      <c r="C219" s="2630">
        <f>C19+C33+C47</f>
      </c>
      <c r="D219" s="2616">
        <f>D19+D33+D47</f>
      </c>
      <c r="E219" s="2631">
        <f>E19+E33+E47</f>
      </c>
      <c r="F219" s="2631">
        <f>F19+F33+F47</f>
      </c>
      <c r="G219" s="2631">
        <f>G19+G33+G47</f>
      </c>
      <c r="H219" s="2632">
        <f>H19+H33+H47</f>
      </c>
      <c r="I219" s="2616">
        <f>I19+I33+I47</f>
      </c>
      <c r="J219" s="2631">
        <f>J19+J33+J47</f>
      </c>
      <c r="K219" s="2631">
        <f>K19+K33+K47</f>
      </c>
      <c r="L219" s="2631">
        <f>L19+L33+L47</f>
      </c>
      <c r="M219" s="2632">
        <f>M19+M33+M47</f>
      </c>
      <c r="N219" s="2616">
        <f>N19+N33+N47</f>
      </c>
      <c r="O219" s="2631">
        <f>O19+O33+O47</f>
      </c>
      <c r="P219" s="2631">
        <f>P19+P33+P47</f>
      </c>
      <c r="Q219" s="2631">
        <f>Q19+Q33+Q47</f>
      </c>
      <c r="R219" s="2632">
        <f>R19+R33+R47</f>
      </c>
      <c r="S219" s="2616">
        <f>S19+S33+S47</f>
      </c>
      <c r="T219" s="2631">
        <f>T19+T33+T47</f>
      </c>
      <c r="U219" s="2631">
        <f>U19+U33+U47</f>
      </c>
      <c r="V219" s="2631">
        <f>V19+V33+V47</f>
      </c>
      <c r="W219" s="2632">
        <f>W19+W33+W47</f>
      </c>
      <c r="X219" s="2616">
        <f>X19+X33+X47</f>
      </c>
      <c r="Y219" s="2631">
        <f>Y19+Y33+Y47</f>
      </c>
      <c r="Z219" s="2631">
        <f>Z19+Z33+Z47</f>
      </c>
      <c r="AA219" s="2631">
        <f>AA19+AA33+AA47</f>
      </c>
      <c r="AB219" s="2632">
        <f>AB19+AB33+AB47</f>
      </c>
      <c r="AC219" s="2616">
        <f>AC19+AC33+AC47</f>
      </c>
      <c r="AD219" s="2631">
        <f>AD19+AD33+AD47</f>
      </c>
      <c r="AE219" s="2631">
        <f>AE19+AE33+AE47</f>
      </c>
      <c r="AF219" s="2631">
        <f>AF19+AF33+AF47</f>
      </c>
      <c r="AG219" s="2632">
        <f>AG19+AG33+AG47</f>
      </c>
      <c r="AH219" s="2616">
        <f>AH19+AH33+AH47</f>
      </c>
      <c r="AI219" s="2631">
        <f>AI19+AI33+AI47</f>
      </c>
      <c r="AJ219" s="2631">
        <f>AJ19+AJ33+AJ47</f>
      </c>
      <c r="AK219" s="2631">
        <f>AK19+AK33+AK47</f>
      </c>
      <c r="AL219" s="2632">
        <f>AL19+AL33+AL47</f>
      </c>
      <c r="AM219" s="2616">
        <f>AM19+AM33+AM47</f>
      </c>
      <c r="AN219" s="2631">
        <f>AN19+AN33+AN47</f>
      </c>
      <c r="AO219" s="2631">
        <f>AO19+AO33+AO47</f>
      </c>
      <c r="AP219" s="2631">
        <f>AP19+AP33+AP47</f>
      </c>
      <c r="AQ219" s="2632">
        <f>AQ19+AQ33+AQ47</f>
      </c>
      <c r="AR219" s="2616">
        <f>AR19+AR33+AR47</f>
      </c>
      <c r="AS219" s="2631">
        <f>AS19+AS33+AS47</f>
      </c>
      <c r="AT219" s="2631">
        <f>AT19+AT33+AT47</f>
      </c>
      <c r="AU219" s="2631">
        <f>AU19+AU33+AU47</f>
      </c>
      <c r="AV219" s="2632">
        <f>AV19+AV33+AV47</f>
      </c>
      <c r="AW219" s="2616">
        <f>AW19+AW33+AW47</f>
      </c>
      <c r="AX219" s="2631">
        <f>AX19+AX33+AX47</f>
      </c>
      <c r="AY219" s="2631">
        <f>AY19+AY33+AY47</f>
      </c>
      <c r="AZ219" s="2631">
        <f>AZ19+AZ33+AZ47</f>
      </c>
      <c r="BA219" s="2632">
        <f>BA19+BA33+BA47</f>
      </c>
      <c r="BB219" s="2616">
        <f>BB19+BB33+BB47</f>
      </c>
      <c r="BC219" s="2631">
        <f>BC19+BC33+BC47</f>
      </c>
      <c r="BD219" s="2631">
        <f>BD19+BD33+BD47</f>
      </c>
      <c r="BE219" s="2631">
        <f>BE19+BE33+BE47</f>
      </c>
      <c r="BF219" s="2632">
        <f>BF19+BF33+BF47</f>
      </c>
      <c r="BG219" s="2616">
        <f>BG19+BG33+BG47</f>
      </c>
      <c r="BH219" s="2631">
        <f>BH19+BH33+BH47</f>
      </c>
      <c r="BI219" s="2631">
        <f>BI19+BI33+BI47</f>
      </c>
      <c r="BJ219" s="2631">
        <f>BJ19+BJ33+BJ47</f>
      </c>
      <c r="BK219" s="2632">
        <f>BK19+BK33+BK47</f>
      </c>
      <c r="BL219" s="2616">
        <f>BL19+BL33+BL47</f>
      </c>
      <c r="BM219" s="2631">
        <f>BM19+BM33+BM47</f>
      </c>
      <c r="BN219" s="2631">
        <f>BN19+BN33+BN47</f>
      </c>
      <c r="BO219" s="2633">
        <f>BO19+BO33+BO47</f>
      </c>
      <c r="BP219" s="2612">
        <f>BM219+BN219</f>
      </c>
      <c r="BQ219" s="2265"/>
    </row>
    <row r="220" customHeight="true" ht="24.75">
      <c r="A220" s="2006" t="s">
        <v>136</v>
      </c>
      <c r="B220" s="2630">
        <f>B20+B34+B48</f>
      </c>
      <c r="C220" s="2630">
        <f>C20+C34+C48</f>
      </c>
      <c r="D220" s="2616">
        <f>D20+D34+D48</f>
      </c>
      <c r="E220" s="2631">
        <f>E20+E34+E48</f>
      </c>
      <c r="F220" s="2631">
        <f>F20+F34+F48</f>
      </c>
      <c r="G220" s="2631">
        <f>G20+G34+G48</f>
      </c>
      <c r="H220" s="2632">
        <f>H20+H34+H48</f>
      </c>
      <c r="I220" s="2616">
        <f>I20+I34+I48</f>
      </c>
      <c r="J220" s="2631">
        <f>J20+J34+J48</f>
      </c>
      <c r="K220" s="2631">
        <f>K20+K34+K48</f>
      </c>
      <c r="L220" s="2631">
        <f>L20+L34+L48</f>
      </c>
      <c r="M220" s="2632">
        <f>M20+M34+M48</f>
      </c>
      <c r="N220" s="2616">
        <f>N20+N34+N48</f>
      </c>
      <c r="O220" s="2631">
        <f>O20+O34+O48</f>
      </c>
      <c r="P220" s="2631">
        <f>P20+P34+P48</f>
      </c>
      <c r="Q220" s="2631">
        <f>Q20+Q34+Q48</f>
      </c>
      <c r="R220" s="2632">
        <f>R20+R34+R48</f>
      </c>
      <c r="S220" s="2616">
        <f>S20+S34+S48</f>
      </c>
      <c r="T220" s="2631">
        <f>T20+T34+T48</f>
      </c>
      <c r="U220" s="2631">
        <f>U20+U34+U48</f>
      </c>
      <c r="V220" s="2631">
        <f>V20+V34+V48</f>
      </c>
      <c r="W220" s="2632">
        <f>W20+W34+W48</f>
      </c>
      <c r="X220" s="2616">
        <f>X20+X34+X48</f>
      </c>
      <c r="Y220" s="2631">
        <f>Y20+Y34+Y48</f>
      </c>
      <c r="Z220" s="2631">
        <f>Z20+Z34+Z48</f>
      </c>
      <c r="AA220" s="2631">
        <f>AA20+AA34+AA48</f>
      </c>
      <c r="AB220" s="2632">
        <f>AB20+AB34+AB48</f>
      </c>
      <c r="AC220" s="2616">
        <f>AC20+AC34+AC48</f>
      </c>
      <c r="AD220" s="2631">
        <f>AD20+AD34+AD48</f>
      </c>
      <c r="AE220" s="2631">
        <f>AE20+AE34+AE48</f>
      </c>
      <c r="AF220" s="2631">
        <f>AF20+AF34+AF48</f>
      </c>
      <c r="AG220" s="2632">
        <f>AG20+AG34+AG48</f>
      </c>
      <c r="AH220" s="2616">
        <f>AH20+AH34+AH48</f>
      </c>
      <c r="AI220" s="2631">
        <f>AI20+AI34+AI48</f>
      </c>
      <c r="AJ220" s="2631">
        <f>AJ20+AJ34+AJ48</f>
      </c>
      <c r="AK220" s="2631">
        <f>AK20+AK34+AK48</f>
      </c>
      <c r="AL220" s="2632">
        <f>AL20+AL34+AL48</f>
      </c>
      <c r="AM220" s="2616">
        <f>AM20+AM34+AM48</f>
      </c>
      <c r="AN220" s="2631">
        <f>AN20+AN34+AN48</f>
      </c>
      <c r="AO220" s="2631">
        <f>AO20+AO34+AO48</f>
      </c>
      <c r="AP220" s="2631">
        <f>AP20+AP34+AP48</f>
      </c>
      <c r="AQ220" s="2632">
        <f>AQ20+AQ34+AQ48</f>
      </c>
      <c r="AR220" s="2616">
        <f>AR20+AR34+AR48</f>
      </c>
      <c r="AS220" s="2631">
        <f>AS20+AS34+AS48</f>
      </c>
      <c r="AT220" s="2631">
        <f>AT20+AT34+AT48</f>
      </c>
      <c r="AU220" s="2631">
        <f>AU20+AU34+AU48</f>
      </c>
      <c r="AV220" s="2632">
        <f>AV20+AV34+AV48</f>
      </c>
      <c r="AW220" s="2616">
        <f>AW20+AW34+AW48</f>
      </c>
      <c r="AX220" s="2631">
        <f>AX20+AX34+AX48</f>
      </c>
      <c r="AY220" s="2631">
        <f>AY20+AY34+AY48</f>
      </c>
      <c r="AZ220" s="2631">
        <f>AZ20+AZ34+AZ48</f>
      </c>
      <c r="BA220" s="2632">
        <f>BA20+BA34+BA48</f>
      </c>
      <c r="BB220" s="2616">
        <f>BB20+BB34+BB48</f>
      </c>
      <c r="BC220" s="2631">
        <f>BC20+BC34+BC48</f>
      </c>
      <c r="BD220" s="2631">
        <f>BD20+BD34+BD48</f>
      </c>
      <c r="BE220" s="2631">
        <f>BE20+BE34+BE48</f>
      </c>
      <c r="BF220" s="2632">
        <f>BF20+BF34+BF48</f>
      </c>
      <c r="BG220" s="2616">
        <f>BG20+BG34+BG48</f>
      </c>
      <c r="BH220" s="2631">
        <f>BH20+BH34+BH48</f>
      </c>
      <c r="BI220" s="2631">
        <f>BI20+BI34+BI48</f>
      </c>
      <c r="BJ220" s="2631">
        <f>BJ20+BJ34+BJ48</f>
      </c>
      <c r="BK220" s="2632">
        <f>BK20+BK34+BK48</f>
      </c>
      <c r="BL220" s="2616">
        <f>BL20+BL34+BL48</f>
      </c>
      <c r="BM220" s="2631">
        <f>BM20+BM34+BM48</f>
      </c>
      <c r="BN220" s="2631">
        <f>BN20+BN34+BN48</f>
      </c>
      <c r="BO220" s="2633">
        <f>BO20+BO34+BO48</f>
      </c>
      <c r="BP220" s="2612">
        <f>BM220+BN220</f>
      </c>
      <c r="BQ220" s="2005"/>
    </row>
    <row r="221" customHeight="true" ht="24.75">
      <c r="A221" s="2006" t="s">
        <v>137</v>
      </c>
      <c r="B221" s="2630">
        <f>B21+B35+B49</f>
      </c>
      <c r="C221" s="2630">
        <f>C21+C35+C49</f>
      </c>
      <c r="D221" s="2616">
        <f>D21+D35+D49</f>
      </c>
      <c r="E221" s="2631">
        <f>E21+E35+E49</f>
      </c>
      <c r="F221" s="2631">
        <f>F21+F35+F49</f>
      </c>
      <c r="G221" s="2631">
        <f>G21+G35+G49</f>
      </c>
      <c r="H221" s="2632">
        <f>H21+H35+H49</f>
      </c>
      <c r="I221" s="2616">
        <f>I21+I35+I49</f>
      </c>
      <c r="J221" s="2631">
        <f>J21+J35+J49</f>
      </c>
      <c r="K221" s="2631">
        <f>K21+K35+K49</f>
      </c>
      <c r="L221" s="2631">
        <f>L21+L35+L49</f>
      </c>
      <c r="M221" s="2632">
        <f>M21+M35+M49</f>
      </c>
      <c r="N221" s="2616">
        <f>N21+N35+N49</f>
      </c>
      <c r="O221" s="2631">
        <f>O21+O35+O49</f>
      </c>
      <c r="P221" s="2631">
        <f>P21+P35+P49</f>
      </c>
      <c r="Q221" s="2631">
        <f>Q21+Q35+Q49</f>
      </c>
      <c r="R221" s="2632">
        <f>R21+R35+R49</f>
      </c>
      <c r="S221" s="2616">
        <f>S21+S35+S49</f>
      </c>
      <c r="T221" s="2631">
        <f>T21+T35+T49</f>
      </c>
      <c r="U221" s="2631">
        <f>U21+U35+U49</f>
      </c>
      <c r="V221" s="2631">
        <f>V21+V35+V49</f>
      </c>
      <c r="W221" s="2632">
        <f>W21+W35+W49</f>
      </c>
      <c r="X221" s="2616">
        <f>X21+X35+X49</f>
      </c>
      <c r="Y221" s="2631">
        <f>Y21+Y35+Y49</f>
      </c>
      <c r="Z221" s="2631">
        <f>Z21+Z35+Z49</f>
      </c>
      <c r="AA221" s="2631">
        <f>AA21+AA35+AA49</f>
      </c>
      <c r="AB221" s="2632">
        <f>AB21+AB35+AB49</f>
      </c>
      <c r="AC221" s="2616">
        <f>AC21+AC35+AC49</f>
      </c>
      <c r="AD221" s="2631">
        <f>AD21+AD35+AD49</f>
      </c>
      <c r="AE221" s="2631">
        <f>AE21+AE35+AE49</f>
      </c>
      <c r="AF221" s="2631">
        <f>AF21+AF35+AF49</f>
      </c>
      <c r="AG221" s="2632">
        <f>AG21+AG35+AG49</f>
      </c>
      <c r="AH221" s="2616">
        <f>AH21+AH35+AH49</f>
      </c>
      <c r="AI221" s="2631">
        <f>AI21+AI35+AI49</f>
      </c>
      <c r="AJ221" s="2631">
        <f>AJ21+AJ35+AJ49</f>
      </c>
      <c r="AK221" s="2631">
        <f>AK21+AK35+AK49</f>
      </c>
      <c r="AL221" s="2632">
        <f>AL21+AL35+AL49</f>
      </c>
      <c r="AM221" s="2616">
        <f>AM21+AM35+AM49</f>
      </c>
      <c r="AN221" s="2631">
        <f>AN21+AN35+AN49</f>
      </c>
      <c r="AO221" s="2631">
        <f>AO21+AO35+AO49</f>
      </c>
      <c r="AP221" s="2631">
        <f>AP21+AP35+AP49</f>
      </c>
      <c r="AQ221" s="2632">
        <f>AQ21+AQ35+AQ49</f>
      </c>
      <c r="AR221" s="2616">
        <f>AR21+AR35+AR49</f>
      </c>
      <c r="AS221" s="2631">
        <f>AS21+AS35+AS49</f>
      </c>
      <c r="AT221" s="2631">
        <f>AT21+AT35+AT49</f>
      </c>
      <c r="AU221" s="2631">
        <f>AU21+AU35+AU49</f>
      </c>
      <c r="AV221" s="2632">
        <f>AV21+AV35+AV49</f>
      </c>
      <c r="AW221" s="2616">
        <f>AW21+AW35+AW49</f>
      </c>
      <c r="AX221" s="2631">
        <f>AX21+AX35+AX49</f>
      </c>
      <c r="AY221" s="2631">
        <f>AY21+AY35+AY49</f>
      </c>
      <c r="AZ221" s="2631">
        <f>AZ21+AZ35+AZ49</f>
      </c>
      <c r="BA221" s="2632">
        <f>BA21+BA35+BA49</f>
      </c>
      <c r="BB221" s="2616">
        <f>BB21+BB35+BB49</f>
      </c>
      <c r="BC221" s="2631">
        <f>BC21+BC35+BC49</f>
      </c>
      <c r="BD221" s="2631">
        <f>BD21+BD35+BD49</f>
      </c>
      <c r="BE221" s="2631">
        <f>BE21+BE35+BE49</f>
      </c>
      <c r="BF221" s="2632">
        <f>BF21+BF35+BF49</f>
      </c>
      <c r="BG221" s="2616">
        <f>BG21+BG35+BG49</f>
      </c>
      <c r="BH221" s="2631">
        <f>BH21+BH35+BH49</f>
      </c>
      <c r="BI221" s="2631">
        <f>BI21+BI35+BI49</f>
      </c>
      <c r="BJ221" s="2631">
        <f>BJ21+BJ35+BJ49</f>
      </c>
      <c r="BK221" s="2632">
        <f>BK21+BK35+BK49</f>
      </c>
      <c r="BL221" s="2616">
        <f>BL21+BL35+BL49</f>
      </c>
      <c r="BM221" s="2631">
        <f>BM21+BM35+BM49</f>
      </c>
      <c r="BN221" s="2631">
        <f>BN21+BN35+BN49</f>
      </c>
      <c r="BO221" s="2633">
        <f>BO21+BO35+BO49</f>
      </c>
      <c r="BP221" s="2612">
        <f>BM221+BN221</f>
      </c>
      <c r="BQ221" s="2265"/>
    </row>
    <row r="222" customHeight="true" ht="24.75">
      <c r="A222" s="2062" t="s">
        <v>138</v>
      </c>
      <c r="B222" s="2634">
        <f>B22+B36+B50</f>
      </c>
      <c r="C222" s="2634">
        <f>C22+C36+C50</f>
      </c>
      <c r="D222" s="2621">
        <f>D22+D36+D50</f>
      </c>
      <c r="E222" s="2635">
        <f>E22+E36+E50</f>
      </c>
      <c r="F222" s="2635">
        <f>F22+F36+F50</f>
      </c>
      <c r="G222" s="2635">
        <f>G22+G36+G50</f>
      </c>
      <c r="H222" s="2636">
        <f>H22+H36+H50</f>
      </c>
      <c r="I222" s="2621">
        <f>I22+I36+I50</f>
      </c>
      <c r="J222" s="2635">
        <f>J22+J36+J50</f>
      </c>
      <c r="K222" s="2635">
        <f>K22+K36+K50</f>
      </c>
      <c r="L222" s="2635">
        <f>L22+L36+L50</f>
      </c>
      <c r="M222" s="2636">
        <f>M22+M36+M50</f>
      </c>
      <c r="N222" s="2621">
        <f>N22+N36+N50</f>
      </c>
      <c r="O222" s="2635">
        <f>O22+O36+O50</f>
      </c>
      <c r="P222" s="2635">
        <f>P22+P36+P50</f>
      </c>
      <c r="Q222" s="2635">
        <f>Q22+Q36+Q50</f>
      </c>
      <c r="R222" s="2636">
        <f>R22+R36+R50</f>
      </c>
      <c r="S222" s="2621">
        <f>S22+S36+S50</f>
      </c>
      <c r="T222" s="2635">
        <f>T22+T36+T50</f>
      </c>
      <c r="U222" s="2635">
        <f>U22+U36+U50</f>
      </c>
      <c r="V222" s="2635">
        <f>V22+V36+V50</f>
      </c>
      <c r="W222" s="2636">
        <f>W22+W36+W50</f>
      </c>
      <c r="X222" s="2621">
        <f>X22+X36+X50</f>
      </c>
      <c r="Y222" s="2635">
        <f>Y22+Y36+Y50</f>
      </c>
      <c r="Z222" s="2635">
        <f>Z22+Z36+Z50</f>
      </c>
      <c r="AA222" s="2635">
        <f>AA22+AA36+AA50</f>
      </c>
      <c r="AB222" s="2636">
        <f>AB22+AB36+AB50</f>
      </c>
      <c r="AC222" s="2621">
        <f>AC22+AC36+AC50</f>
      </c>
      <c r="AD222" s="2635">
        <f>AD22+AD36+AD50</f>
      </c>
      <c r="AE222" s="2635">
        <f>AE22+AE36+AE50</f>
      </c>
      <c r="AF222" s="2635">
        <f>AF22+AF36+AF50</f>
      </c>
      <c r="AG222" s="2636">
        <f>AG22+AG36+AG50</f>
      </c>
      <c r="AH222" s="2621">
        <f>AH22+AH36+AH50</f>
      </c>
      <c r="AI222" s="2635">
        <f>AI22+AI36+AI50</f>
      </c>
      <c r="AJ222" s="2635">
        <f>AJ22+AJ36+AJ50</f>
      </c>
      <c r="AK222" s="2635">
        <f>AK22+AK36+AK50</f>
      </c>
      <c r="AL222" s="2636">
        <f>AL22+AL36+AL50</f>
      </c>
      <c r="AM222" s="2621">
        <f>AM22+AM36+AM50</f>
      </c>
      <c r="AN222" s="2635">
        <f>AN22+AN36+AN50</f>
      </c>
      <c r="AO222" s="2635">
        <f>AO22+AO36+AO50</f>
      </c>
      <c r="AP222" s="2635">
        <f>AP22+AP36+AP50</f>
      </c>
      <c r="AQ222" s="2636">
        <f>AQ22+AQ36+AQ50</f>
      </c>
      <c r="AR222" s="2621">
        <f>AR22+AR36+AR50</f>
      </c>
      <c r="AS222" s="2635">
        <f>AS22+AS36+AS50</f>
      </c>
      <c r="AT222" s="2635">
        <f>AT22+AT36+AT50</f>
      </c>
      <c r="AU222" s="2635">
        <f>AU22+AU36+AU50</f>
      </c>
      <c r="AV222" s="2636">
        <f>AV22+AV36+AV50</f>
      </c>
      <c r="AW222" s="2621">
        <f>AW22+AW36+AW50</f>
      </c>
      <c r="AX222" s="2635">
        <f>AX22+AX36+AX50</f>
      </c>
      <c r="AY222" s="2635">
        <f>AY22+AY36+AY50</f>
      </c>
      <c r="AZ222" s="2635">
        <f>AZ22+AZ36+AZ50</f>
      </c>
      <c r="BA222" s="2636">
        <f>BA22+BA36+BA50</f>
      </c>
      <c r="BB222" s="2621">
        <f>BB22+BB36+BB50</f>
      </c>
      <c r="BC222" s="2635">
        <f>BC22+BC36+BC50</f>
      </c>
      <c r="BD222" s="2635">
        <f>BD22+BD36+BD50</f>
      </c>
      <c r="BE222" s="2635">
        <f>BE22+BE36+BE50</f>
      </c>
      <c r="BF222" s="2636">
        <f>BF22+BF36+BF50</f>
      </c>
      <c r="BG222" s="2621">
        <f>BG22+BG36+BG50</f>
      </c>
      <c r="BH222" s="2635">
        <f>BH22+BH36+BH50</f>
      </c>
      <c r="BI222" s="2635">
        <f>BI22+BI36+BI50</f>
      </c>
      <c r="BJ222" s="2635">
        <f>BJ22+BJ36+BJ50</f>
      </c>
      <c r="BK222" s="2636">
        <f>BK22+BK36+BK50</f>
      </c>
      <c r="BL222" s="2621">
        <f>BL22+BL36+BL50</f>
      </c>
      <c r="BM222" s="2635">
        <f>BM22+BM36+BM50</f>
      </c>
      <c r="BN222" s="2635">
        <f>BN22+BN36+BN50</f>
      </c>
      <c r="BO222" s="2637">
        <f>BO22+BO36+BO50</f>
      </c>
      <c r="BP222" s="2612">
        <f>BM222+BN222</f>
      </c>
      <c r="BQ222" s="2265"/>
    </row>
    <row r="223" customHeight="true" ht="24.75">
      <c r="A223" s="2204" t="s">
        <v>188</v>
      </c>
      <c r="B223" s="2072">
        <f>SUM(B213:B222)</f>
      </c>
      <c r="C223" s="2072">
        <f>SUM(C213:C222)</f>
      </c>
      <c r="D223" s="2072">
        <f>SUM(D213:D222)</f>
      </c>
      <c r="E223" s="2072">
        <f>SUM(E213:E222)</f>
      </c>
      <c r="F223" s="2072">
        <f>SUM(F213:F222)</f>
      </c>
      <c r="G223" s="2072">
        <f>SUM(G213:G222)</f>
      </c>
      <c r="H223" s="2072">
        <f>SUM(H213:H222)</f>
      </c>
      <c r="I223" s="2072">
        <f>SUM(I213:I222)</f>
      </c>
      <c r="J223" s="2072">
        <f>SUM(J213:J222)</f>
      </c>
      <c r="K223" s="2072">
        <f>SUM(K213:K222)</f>
      </c>
      <c r="L223" s="2072">
        <f>SUM(L213:L222)</f>
      </c>
      <c r="M223" s="2072">
        <f>SUM(M213:M222)</f>
      </c>
      <c r="N223" s="2072">
        <f>SUM(N213:N222)</f>
      </c>
      <c r="O223" s="2072">
        <f>SUM(O213:O222)</f>
      </c>
      <c r="P223" s="2072">
        <f>SUM(P213:P222)</f>
      </c>
      <c r="Q223" s="2072">
        <f>SUM(Q213:Q222)</f>
      </c>
      <c r="R223" s="2072">
        <f>SUM(R213:R222)</f>
      </c>
      <c r="S223" s="2072">
        <f>SUM(S213:S222)</f>
      </c>
      <c r="T223" s="2072">
        <f>SUM(T213:T222)</f>
      </c>
      <c r="U223" s="2072">
        <f>SUM(U213:U222)</f>
      </c>
      <c r="V223" s="2072">
        <f>SUM(V213:V222)</f>
      </c>
      <c r="W223" s="2072">
        <f>SUM(W213:W222)</f>
      </c>
      <c r="X223" s="2072">
        <f>SUM(X213:X222)</f>
      </c>
      <c r="Y223" s="2072">
        <f>SUM(Y213:Y222)</f>
      </c>
      <c r="Z223" s="2072">
        <f>SUM(Z213:Z222)</f>
      </c>
      <c r="AA223" s="2072">
        <f>SUM(AA213:AA222)</f>
      </c>
      <c r="AB223" s="2072">
        <f>SUM(AB213:AB222)</f>
      </c>
      <c r="AC223" s="2072">
        <f>SUM(AC213:AC222)</f>
      </c>
      <c r="AD223" s="2072">
        <f>SUM(AD213:AD222)</f>
      </c>
      <c r="AE223" s="2072">
        <f>SUM(AE213:AE222)</f>
      </c>
      <c r="AF223" s="2072">
        <f>SUM(AF213:AF222)</f>
      </c>
      <c r="AG223" s="2072">
        <f>SUM(AG213:AG222)</f>
      </c>
      <c r="AH223" s="2072">
        <f>SUM(AH213:AH222)</f>
      </c>
      <c r="AI223" s="2072">
        <f>SUM(AI213:AI222)</f>
      </c>
      <c r="AJ223" s="2072">
        <f>SUM(AJ213:AJ222)</f>
      </c>
      <c r="AK223" s="2072">
        <f>SUM(AK213:AK222)</f>
      </c>
      <c r="AL223" s="2072">
        <f>SUM(AL213:AL222)</f>
      </c>
      <c r="AM223" s="2072">
        <f>SUM(AM213:AM222)</f>
      </c>
      <c r="AN223" s="2072">
        <f>SUM(AN213:AN222)</f>
      </c>
      <c r="AO223" s="2072">
        <f>SUM(AO213:AO222)</f>
      </c>
      <c r="AP223" s="2072">
        <f>SUM(AP213:AP222)</f>
      </c>
      <c r="AQ223" s="2072">
        <f>SUM(AQ213:AQ222)</f>
      </c>
      <c r="AR223" s="2072">
        <f>SUM(AR213:AR222)</f>
      </c>
      <c r="AS223" s="2072">
        <f>SUM(AS213:AS222)</f>
      </c>
      <c r="AT223" s="2072">
        <f>SUM(AT213:AT222)</f>
      </c>
      <c r="AU223" s="2072">
        <f>SUM(AU213:AU222)</f>
      </c>
      <c r="AV223" s="2072">
        <f>SUM(AV213:AV222)</f>
      </c>
      <c r="AW223" s="2072">
        <f>SUM(AW213:AW222)</f>
      </c>
      <c r="AX223" s="2072">
        <f>SUM(AX213:AX222)</f>
      </c>
      <c r="AY223" s="2072">
        <f>SUM(AY213:AY222)</f>
      </c>
      <c r="AZ223" s="2072">
        <f>SUM(AZ213:AZ222)</f>
      </c>
      <c r="BA223" s="2072">
        <f>SUM(BA213:BA222)</f>
      </c>
      <c r="BB223" s="2072">
        <f>SUM(BB213:BB222)</f>
      </c>
      <c r="BC223" s="2072">
        <f>SUM(BC213:BC222)</f>
      </c>
      <c r="BD223" s="2072">
        <f>SUM(BD213:BD222)</f>
      </c>
      <c r="BE223" s="2072">
        <f>SUM(BE213:BE222)</f>
      </c>
      <c r="BF223" s="2072">
        <f>SUM(BF213:BF222)</f>
      </c>
      <c r="BG223" s="2072">
        <f>SUM(BG213:BG222)</f>
      </c>
      <c r="BH223" s="2072">
        <f>SUM(BH213:BH222)</f>
      </c>
      <c r="BI223" s="2072">
        <f>SUM(BI213:BI222)</f>
      </c>
      <c r="BJ223" s="2072">
        <f>SUM(BJ213:BJ222)</f>
      </c>
      <c r="BK223" s="2072">
        <f>SUM(BK213:BK222)</f>
      </c>
      <c r="BL223" s="2072">
        <f>SUM(BL213:BL222)</f>
      </c>
      <c r="BM223" s="2072">
        <f>SUM(BM213:BM222)</f>
      </c>
      <c r="BN223" s="2072">
        <f>SUM(BN213:BN222)</f>
      </c>
      <c r="BO223" s="2072">
        <f>SUM(BO213:BO222)</f>
      </c>
      <c r="BP223" s="2072">
        <f>SUM(BP213:BP222)</f>
      </c>
      <c r="BQ223" s="2265"/>
    </row>
    <row r="224" customHeight="true" ht="24.75">
      <c r="A224" s="2207" t="s">
        <v>155</v>
      </c>
      <c r="B224" s="2626">
        <f>B171</f>
      </c>
      <c r="C224" s="2626">
        <f>C171</f>
      </c>
      <c r="D224" s="2610">
        <f>D171</f>
      </c>
      <c r="E224" s="2627">
        <f>E171</f>
      </c>
      <c r="F224" s="2627">
        <f>F171</f>
      </c>
      <c r="G224" s="2627">
        <f>G171</f>
      </c>
      <c r="H224" s="2628">
        <f>H171</f>
      </c>
      <c r="I224" s="2610">
        <f>I171</f>
      </c>
      <c r="J224" s="2627">
        <f>J171</f>
      </c>
      <c r="K224" s="2627">
        <f>K171</f>
      </c>
      <c r="L224" s="2627">
        <f>L171</f>
      </c>
      <c r="M224" s="2628">
        <f>M171</f>
      </c>
      <c r="N224" s="2610">
        <f>N171</f>
      </c>
      <c r="O224" s="2627">
        <f>O171</f>
      </c>
      <c r="P224" s="2627">
        <f>P171</f>
      </c>
      <c r="Q224" s="2627">
        <f>Q171</f>
      </c>
      <c r="R224" s="2628">
        <f>R171</f>
      </c>
      <c r="S224" s="2610">
        <f>S171</f>
      </c>
      <c r="T224" s="2627">
        <f>T171</f>
      </c>
      <c r="U224" s="2627">
        <f>U171</f>
      </c>
      <c r="V224" s="2627">
        <f>V171</f>
      </c>
      <c r="W224" s="2628">
        <f>W171</f>
      </c>
      <c r="X224" s="2610">
        <f>X171</f>
      </c>
      <c r="Y224" s="2627">
        <f>Y171</f>
      </c>
      <c r="Z224" s="2627">
        <f>Z171</f>
      </c>
      <c r="AA224" s="2627">
        <f>AA171</f>
      </c>
      <c r="AB224" s="2628">
        <f>AB171</f>
      </c>
      <c r="AC224" s="2610">
        <f>AC171</f>
      </c>
      <c r="AD224" s="2627">
        <f>AD171</f>
      </c>
      <c r="AE224" s="2627">
        <f>AE171</f>
      </c>
      <c r="AF224" s="2627">
        <f>AF171</f>
      </c>
      <c r="AG224" s="2628">
        <f>AG171</f>
      </c>
      <c r="AH224" s="2610">
        <f>AH171</f>
      </c>
      <c r="AI224" s="2627">
        <f>AI171</f>
      </c>
      <c r="AJ224" s="2627">
        <f>AJ171</f>
      </c>
      <c r="AK224" s="2627">
        <f>AK171</f>
      </c>
      <c r="AL224" s="2628">
        <f>AL171</f>
      </c>
      <c r="AM224" s="2610">
        <f>AM171</f>
      </c>
      <c r="AN224" s="2627">
        <f>AN171</f>
      </c>
      <c r="AO224" s="2627">
        <f>AO171</f>
      </c>
      <c r="AP224" s="2627">
        <f>AP171</f>
      </c>
      <c r="AQ224" s="2628">
        <f>AQ171</f>
      </c>
      <c r="AR224" s="2610">
        <f>AR171</f>
      </c>
      <c r="AS224" s="2627">
        <f>AS171</f>
      </c>
      <c r="AT224" s="2627">
        <f>AT171</f>
      </c>
      <c r="AU224" s="2627">
        <f>AU171</f>
      </c>
      <c r="AV224" s="2628">
        <f>AV171</f>
      </c>
      <c r="AW224" s="2610">
        <f>AW171</f>
      </c>
      <c r="AX224" s="2627">
        <f>AX171</f>
      </c>
      <c r="AY224" s="2627">
        <f>AY171</f>
      </c>
      <c r="AZ224" s="2627">
        <f>AZ171</f>
      </c>
      <c r="BA224" s="2628">
        <f>BA171</f>
      </c>
      <c r="BB224" s="2610">
        <f>BB171</f>
      </c>
      <c r="BC224" s="2627">
        <f>BC171</f>
      </c>
      <c r="BD224" s="2627">
        <f>BD171</f>
      </c>
      <c r="BE224" s="2627">
        <f>BE171</f>
      </c>
      <c r="BF224" s="2628">
        <f>BF171</f>
      </c>
      <c r="BG224" s="2610">
        <f>BG171</f>
      </c>
      <c r="BH224" s="2627">
        <f>BH171</f>
      </c>
      <c r="BI224" s="2627">
        <f>BI171</f>
      </c>
      <c r="BJ224" s="2627">
        <f>BJ171</f>
      </c>
      <c r="BK224" s="2628">
        <f>BK171</f>
      </c>
      <c r="BL224" s="2610">
        <f>BL171</f>
      </c>
      <c r="BM224" s="2627">
        <f>BM171</f>
      </c>
      <c r="BN224" s="2627">
        <f>BN171</f>
      </c>
      <c r="BO224" s="2629">
        <f>BO171</f>
      </c>
      <c r="BP224" s="2612">
        <f>BM224+BN224</f>
      </c>
      <c r="BQ224" s="2265"/>
    </row>
    <row r="225" customHeight="true" ht="24.75">
      <c r="A225" s="2210" t="s">
        <v>157</v>
      </c>
      <c r="B225" s="2630">
        <f>B172</f>
      </c>
      <c r="C225" s="2630">
        <f>C172</f>
      </c>
      <c r="D225" s="2616">
        <f>D172</f>
      </c>
      <c r="E225" s="2631">
        <f>E172</f>
      </c>
      <c r="F225" s="2631">
        <f>F172</f>
      </c>
      <c r="G225" s="2631">
        <f>G172</f>
      </c>
      <c r="H225" s="2632">
        <f>H172</f>
      </c>
      <c r="I225" s="2616">
        <f>I172</f>
      </c>
      <c r="J225" s="2631">
        <f>J172</f>
      </c>
      <c r="K225" s="2631">
        <f>K172</f>
      </c>
      <c r="L225" s="2631">
        <f>L172</f>
      </c>
      <c r="M225" s="2632">
        <f>M172</f>
      </c>
      <c r="N225" s="2616">
        <f>N172</f>
      </c>
      <c r="O225" s="2631">
        <f>O172</f>
      </c>
      <c r="P225" s="2631">
        <f>P172</f>
      </c>
      <c r="Q225" s="2631">
        <f>Q172</f>
      </c>
      <c r="R225" s="2632">
        <f>R172</f>
      </c>
      <c r="S225" s="2616">
        <f>S172</f>
      </c>
      <c r="T225" s="2631">
        <f>T172</f>
      </c>
      <c r="U225" s="2631">
        <f>U172</f>
      </c>
      <c r="V225" s="2631">
        <f>V172</f>
      </c>
      <c r="W225" s="2632">
        <f>W172</f>
      </c>
      <c r="X225" s="2616">
        <f>X172</f>
      </c>
      <c r="Y225" s="2631">
        <f>Y172</f>
      </c>
      <c r="Z225" s="2631">
        <f>Z172</f>
      </c>
      <c r="AA225" s="2631">
        <f>AA172</f>
      </c>
      <c r="AB225" s="2632">
        <f>AB172</f>
      </c>
      <c r="AC225" s="2616">
        <f>AC172</f>
      </c>
      <c r="AD225" s="2631">
        <f>AD172</f>
      </c>
      <c r="AE225" s="2631">
        <f>AE172</f>
      </c>
      <c r="AF225" s="2631">
        <f>AF172</f>
      </c>
      <c r="AG225" s="2632">
        <f>AG172</f>
      </c>
      <c r="AH225" s="2616">
        <f>AH172</f>
      </c>
      <c r="AI225" s="2631">
        <f>AI172</f>
      </c>
      <c r="AJ225" s="2631">
        <f>AJ172</f>
      </c>
      <c r="AK225" s="2631">
        <f>AK172</f>
      </c>
      <c r="AL225" s="2632">
        <f>AL172</f>
      </c>
      <c r="AM225" s="2616">
        <f>AM172</f>
      </c>
      <c r="AN225" s="2631">
        <f>AN172</f>
      </c>
      <c r="AO225" s="2631">
        <f>AO172</f>
      </c>
      <c r="AP225" s="2631">
        <f>AP172</f>
      </c>
      <c r="AQ225" s="2632">
        <f>AQ172</f>
      </c>
      <c r="AR225" s="2616">
        <f>AR172</f>
      </c>
      <c r="AS225" s="2631">
        <f>AS172</f>
      </c>
      <c r="AT225" s="2631">
        <f>AT172</f>
      </c>
      <c r="AU225" s="2631">
        <f>AU172</f>
      </c>
      <c r="AV225" s="2632">
        <f>AV172</f>
      </c>
      <c r="AW225" s="2616">
        <f>AW172</f>
      </c>
      <c r="AX225" s="2631">
        <f>AX172</f>
      </c>
      <c r="AY225" s="2631">
        <f>AY172</f>
      </c>
      <c r="AZ225" s="2631">
        <f>AZ172</f>
      </c>
      <c r="BA225" s="2632">
        <f>BA172</f>
      </c>
      <c r="BB225" s="2616">
        <f>BB172</f>
      </c>
      <c r="BC225" s="2631">
        <f>BC172</f>
      </c>
      <c r="BD225" s="2631">
        <f>BD172</f>
      </c>
      <c r="BE225" s="2631">
        <f>BE172</f>
      </c>
      <c r="BF225" s="2632">
        <f>BF172</f>
      </c>
      <c r="BG225" s="2616">
        <f>BG172</f>
      </c>
      <c r="BH225" s="2631">
        <f>BH172</f>
      </c>
      <c r="BI225" s="2631">
        <f>BI172</f>
      </c>
      <c r="BJ225" s="2631">
        <f>BJ172</f>
      </c>
      <c r="BK225" s="2632">
        <f>BK172</f>
      </c>
      <c r="BL225" s="2616">
        <f>BL172</f>
      </c>
      <c r="BM225" s="2631">
        <f>BM172</f>
      </c>
      <c r="BN225" s="2631">
        <f>BN172</f>
      </c>
      <c r="BO225" s="2633">
        <f>BO172</f>
      </c>
      <c r="BP225" s="2612">
        <f>BM225+BN225</f>
      </c>
      <c r="BQ225" s="2265"/>
    </row>
    <row r="226" customHeight="true" ht="24.75">
      <c r="A226" s="2210" t="s">
        <v>171</v>
      </c>
      <c r="B226" s="2630">
        <f>B173</f>
      </c>
      <c r="C226" s="2630">
        <f>C173</f>
      </c>
      <c r="D226" s="2616">
        <f>D173</f>
      </c>
      <c r="E226" s="2631">
        <f>E173</f>
      </c>
      <c r="F226" s="2631">
        <f>F173</f>
      </c>
      <c r="G226" s="2631">
        <f>G173</f>
      </c>
      <c r="H226" s="2632">
        <f>H173</f>
      </c>
      <c r="I226" s="2616">
        <f>I173</f>
      </c>
      <c r="J226" s="2631">
        <f>J173</f>
      </c>
      <c r="K226" s="2631">
        <f>K173</f>
      </c>
      <c r="L226" s="2631">
        <f>L173</f>
      </c>
      <c r="M226" s="2632">
        <f>M173</f>
      </c>
      <c r="N226" s="2616">
        <f>N173</f>
      </c>
      <c r="O226" s="2631">
        <f>O173</f>
      </c>
      <c r="P226" s="2631">
        <f>P173</f>
      </c>
      <c r="Q226" s="2631">
        <f>Q173</f>
      </c>
      <c r="R226" s="2632">
        <f>R173</f>
      </c>
      <c r="S226" s="2616">
        <f>S173</f>
      </c>
      <c r="T226" s="2631">
        <f>T173</f>
      </c>
      <c r="U226" s="2631">
        <f>U173</f>
      </c>
      <c r="V226" s="2631">
        <f>V173</f>
      </c>
      <c r="W226" s="2632">
        <f>W173</f>
      </c>
      <c r="X226" s="2616">
        <f>X173</f>
      </c>
      <c r="Y226" s="2631">
        <f>Y173</f>
      </c>
      <c r="Z226" s="2631">
        <f>Z173</f>
      </c>
      <c r="AA226" s="2631">
        <f>AA173</f>
      </c>
      <c r="AB226" s="2632">
        <f>AB173</f>
      </c>
      <c r="AC226" s="2616">
        <f>AC173</f>
      </c>
      <c r="AD226" s="2631">
        <f>AD173</f>
      </c>
      <c r="AE226" s="2631">
        <f>AE173</f>
      </c>
      <c r="AF226" s="2631">
        <f>AF173</f>
      </c>
      <c r="AG226" s="2632">
        <f>AG173</f>
      </c>
      <c r="AH226" s="2616">
        <f>AH173</f>
      </c>
      <c r="AI226" s="2631">
        <f>AI173</f>
      </c>
      <c r="AJ226" s="2631">
        <f>AJ173</f>
      </c>
      <c r="AK226" s="2631">
        <f>AK173</f>
      </c>
      <c r="AL226" s="2632">
        <f>AL173</f>
      </c>
      <c r="AM226" s="2616">
        <f>AM173</f>
      </c>
      <c r="AN226" s="2631">
        <f>AN173</f>
      </c>
      <c r="AO226" s="2631">
        <f>AO173</f>
      </c>
      <c r="AP226" s="2631">
        <f>AP173</f>
      </c>
      <c r="AQ226" s="2632">
        <f>AQ173</f>
      </c>
      <c r="AR226" s="2616">
        <f>AR173</f>
      </c>
      <c r="AS226" s="2631">
        <f>AS173</f>
      </c>
      <c r="AT226" s="2631">
        <f>AT173</f>
      </c>
      <c r="AU226" s="2631">
        <f>AU173</f>
      </c>
      <c r="AV226" s="2632">
        <f>AV173</f>
      </c>
      <c r="AW226" s="2616">
        <f>AW173</f>
      </c>
      <c r="AX226" s="2631">
        <f>AX173</f>
      </c>
      <c r="AY226" s="2631">
        <f>AY173</f>
      </c>
      <c r="AZ226" s="2631">
        <f>AZ173</f>
      </c>
      <c r="BA226" s="2632">
        <f>BA173</f>
      </c>
      <c r="BB226" s="2616">
        <f>BB173</f>
      </c>
      <c r="BC226" s="2631">
        <f>BC173</f>
      </c>
      <c r="BD226" s="2631">
        <f>BD173</f>
      </c>
      <c r="BE226" s="2631">
        <f>BE173</f>
      </c>
      <c r="BF226" s="2632">
        <f>BF173</f>
      </c>
      <c r="BG226" s="2616">
        <f>BG173</f>
      </c>
      <c r="BH226" s="2631">
        <f>BH173</f>
      </c>
      <c r="BI226" s="2631">
        <f>BI173</f>
      </c>
      <c r="BJ226" s="2631">
        <f>BJ173</f>
      </c>
      <c r="BK226" s="2632">
        <f>BK173</f>
      </c>
      <c r="BL226" s="2616">
        <f>BL173</f>
      </c>
      <c r="BM226" s="2631">
        <f>BM173</f>
      </c>
      <c r="BN226" s="2631">
        <f>BN173</f>
      </c>
      <c r="BO226" s="2633">
        <f>BO173</f>
      </c>
      <c r="BP226" s="2612">
        <f>BM226+BN226</f>
      </c>
      <c r="BQ226" s="2265"/>
    </row>
    <row r="227" customHeight="true" ht="24.75">
      <c r="A227" s="2210" t="s">
        <v>172</v>
      </c>
      <c r="B227" s="2630">
        <f>B174</f>
      </c>
      <c r="C227" s="2630">
        <f>C174</f>
      </c>
      <c r="D227" s="2616">
        <f>D174</f>
      </c>
      <c r="E227" s="2631">
        <f>E174</f>
      </c>
      <c r="F227" s="2631">
        <f>F174</f>
      </c>
      <c r="G227" s="2631">
        <f>G174</f>
      </c>
      <c r="H227" s="2632">
        <f>H174</f>
      </c>
      <c r="I227" s="2616">
        <f>I174</f>
      </c>
      <c r="J227" s="2631">
        <f>J174</f>
      </c>
      <c r="K227" s="2631">
        <f>K174</f>
      </c>
      <c r="L227" s="2631">
        <f>L174</f>
      </c>
      <c r="M227" s="2632">
        <f>M174</f>
      </c>
      <c r="N227" s="2616">
        <f>N174</f>
      </c>
      <c r="O227" s="2631">
        <f>O174</f>
      </c>
      <c r="P227" s="2631">
        <f>P174</f>
      </c>
      <c r="Q227" s="2631">
        <f>Q174</f>
      </c>
      <c r="R227" s="2632">
        <f>R174</f>
      </c>
      <c r="S227" s="2616">
        <f>S174</f>
      </c>
      <c r="T227" s="2631">
        <f>T174</f>
      </c>
      <c r="U227" s="2631">
        <f>U174</f>
      </c>
      <c r="V227" s="2631">
        <f>V174</f>
      </c>
      <c r="W227" s="2632">
        <f>W174</f>
      </c>
      <c r="X227" s="2616">
        <f>X174</f>
      </c>
      <c r="Y227" s="2631">
        <f>Y174</f>
      </c>
      <c r="Z227" s="2631">
        <f>Z174</f>
      </c>
      <c r="AA227" s="2631">
        <f>AA174</f>
      </c>
      <c r="AB227" s="2632">
        <f>AB174</f>
      </c>
      <c r="AC227" s="2616">
        <f>AC174</f>
      </c>
      <c r="AD227" s="2631">
        <f>AD174</f>
      </c>
      <c r="AE227" s="2631">
        <f>AE174</f>
      </c>
      <c r="AF227" s="2631">
        <f>AF174</f>
      </c>
      <c r="AG227" s="2632">
        <f>AG174</f>
      </c>
      <c r="AH227" s="2616">
        <f>AH174</f>
      </c>
      <c r="AI227" s="2631">
        <f>AI174</f>
      </c>
      <c r="AJ227" s="2631">
        <f>AJ174</f>
      </c>
      <c r="AK227" s="2631">
        <f>AK174</f>
      </c>
      <c r="AL227" s="2632">
        <f>AL174</f>
      </c>
      <c r="AM227" s="2616">
        <f>AM174</f>
      </c>
      <c r="AN227" s="2631">
        <f>AN174</f>
      </c>
      <c r="AO227" s="2631">
        <f>AO174</f>
      </c>
      <c r="AP227" s="2631">
        <f>AP174</f>
      </c>
      <c r="AQ227" s="2632">
        <f>AQ174</f>
      </c>
      <c r="AR227" s="2616">
        <f>AR174</f>
      </c>
      <c r="AS227" s="2631">
        <f>AS174</f>
      </c>
      <c r="AT227" s="2631">
        <f>AT174</f>
      </c>
      <c r="AU227" s="2631">
        <f>AU174</f>
      </c>
      <c r="AV227" s="2632">
        <f>AV174</f>
      </c>
      <c r="AW227" s="2616">
        <f>AW174</f>
      </c>
      <c r="AX227" s="2631">
        <f>AX174</f>
      </c>
      <c r="AY227" s="2631">
        <f>AY174</f>
      </c>
      <c r="AZ227" s="2631">
        <f>AZ174</f>
      </c>
      <c r="BA227" s="2632">
        <f>BA174</f>
      </c>
      <c r="BB227" s="2616">
        <f>BB174</f>
      </c>
      <c r="BC227" s="2631">
        <f>BC174</f>
      </c>
      <c r="BD227" s="2631">
        <f>BD174</f>
      </c>
      <c r="BE227" s="2631">
        <f>BE174</f>
      </c>
      <c r="BF227" s="2632">
        <f>BF174</f>
      </c>
      <c r="BG227" s="2616">
        <f>BG174</f>
      </c>
      <c r="BH227" s="2631">
        <f>BH174</f>
      </c>
      <c r="BI227" s="2631">
        <f>BI174</f>
      </c>
      <c r="BJ227" s="2631">
        <f>BJ174</f>
      </c>
      <c r="BK227" s="2632">
        <f>BK174</f>
      </c>
      <c r="BL227" s="2616">
        <f>BL174</f>
      </c>
      <c r="BM227" s="2631">
        <f>BM174</f>
      </c>
      <c r="BN227" s="2631">
        <f>BN174</f>
      </c>
      <c r="BO227" s="2633">
        <f>BO174</f>
      </c>
      <c r="BP227" s="2612">
        <f>BM227+BN227</f>
      </c>
      <c r="BQ227" s="2265"/>
    </row>
    <row r="228" customHeight="true" ht="24.75">
      <c r="A228" s="2210" t="s">
        <v>173</v>
      </c>
      <c r="B228" s="2630">
        <f>B175</f>
      </c>
      <c r="C228" s="2630">
        <f>C175</f>
      </c>
      <c r="D228" s="2616">
        <f>D175</f>
      </c>
      <c r="E228" s="2631">
        <f>E175</f>
      </c>
      <c r="F228" s="2631">
        <f>F175</f>
      </c>
      <c r="G228" s="2631">
        <f>G175</f>
      </c>
      <c r="H228" s="2632">
        <f>H175</f>
      </c>
      <c r="I228" s="2616">
        <f>I175</f>
      </c>
      <c r="J228" s="2631">
        <f>J175</f>
      </c>
      <c r="K228" s="2631">
        <f>K175</f>
      </c>
      <c r="L228" s="2631">
        <f>L175</f>
      </c>
      <c r="M228" s="2632">
        <f>M175</f>
      </c>
      <c r="N228" s="2616">
        <f>N175</f>
      </c>
      <c r="O228" s="2631">
        <f>O175</f>
      </c>
      <c r="P228" s="2631">
        <f>P175</f>
      </c>
      <c r="Q228" s="2631">
        <f>Q175</f>
      </c>
      <c r="R228" s="2632">
        <f>R175</f>
      </c>
      <c r="S228" s="2616">
        <f>S175</f>
      </c>
      <c r="T228" s="2631">
        <f>T175</f>
      </c>
      <c r="U228" s="2631">
        <f>U175</f>
      </c>
      <c r="V228" s="2631">
        <f>V175</f>
      </c>
      <c r="W228" s="2632">
        <f>W175</f>
      </c>
      <c r="X228" s="2616">
        <f>X175</f>
      </c>
      <c r="Y228" s="2631">
        <f>Y175</f>
      </c>
      <c r="Z228" s="2631">
        <f>Z175</f>
      </c>
      <c r="AA228" s="2631">
        <f>AA175</f>
      </c>
      <c r="AB228" s="2632">
        <f>AB175</f>
      </c>
      <c r="AC228" s="2616">
        <f>AC175</f>
      </c>
      <c r="AD228" s="2631">
        <f>AD175</f>
      </c>
      <c r="AE228" s="2631">
        <f>AE175</f>
      </c>
      <c r="AF228" s="2631">
        <f>AF175</f>
      </c>
      <c r="AG228" s="2632">
        <f>AG175</f>
      </c>
      <c r="AH228" s="2616">
        <f>AH175</f>
      </c>
      <c r="AI228" s="2631">
        <f>AI175</f>
      </c>
      <c r="AJ228" s="2631">
        <f>AJ175</f>
      </c>
      <c r="AK228" s="2631">
        <f>AK175</f>
      </c>
      <c r="AL228" s="2632">
        <f>AL175</f>
      </c>
      <c r="AM228" s="2616">
        <f>AM175</f>
      </c>
      <c r="AN228" s="2631">
        <f>AN175</f>
      </c>
      <c r="AO228" s="2631">
        <f>AO175</f>
      </c>
      <c r="AP228" s="2631">
        <f>AP175</f>
      </c>
      <c r="AQ228" s="2632">
        <f>AQ175</f>
      </c>
      <c r="AR228" s="2616">
        <f>AR175</f>
      </c>
      <c r="AS228" s="2631">
        <f>AS175</f>
      </c>
      <c r="AT228" s="2631">
        <f>AT175</f>
      </c>
      <c r="AU228" s="2631">
        <f>AU175</f>
      </c>
      <c r="AV228" s="2632">
        <f>AV175</f>
      </c>
      <c r="AW228" s="2616">
        <f>AW175</f>
      </c>
      <c r="AX228" s="2631">
        <f>AX175</f>
      </c>
      <c r="AY228" s="2631">
        <f>AY175</f>
      </c>
      <c r="AZ228" s="2631">
        <f>AZ175</f>
      </c>
      <c r="BA228" s="2632">
        <f>BA175</f>
      </c>
      <c r="BB228" s="2616">
        <f>BB175</f>
      </c>
      <c r="BC228" s="2631">
        <f>BC175</f>
      </c>
      <c r="BD228" s="2631">
        <f>BD175</f>
      </c>
      <c r="BE228" s="2631">
        <f>BE175</f>
      </c>
      <c r="BF228" s="2632">
        <f>BF175</f>
      </c>
      <c r="BG228" s="2616">
        <f>BG175</f>
      </c>
      <c r="BH228" s="2631">
        <f>BH175</f>
      </c>
      <c r="BI228" s="2631">
        <f>BI175</f>
      </c>
      <c r="BJ228" s="2631">
        <f>BJ175</f>
      </c>
      <c r="BK228" s="2632">
        <f>BK175</f>
      </c>
      <c r="BL228" s="2616">
        <f>BL175</f>
      </c>
      <c r="BM228" s="2631">
        <f>BM175</f>
      </c>
      <c r="BN228" s="2631">
        <f>BN175</f>
      </c>
      <c r="BO228" s="2633">
        <f>BO175</f>
      </c>
      <c r="BP228" s="2612">
        <f>BM228+BN228</f>
      </c>
      <c r="BQ228" s="2005"/>
    </row>
    <row r="229" customHeight="true" ht="24.75">
      <c r="A229" s="2210" t="s">
        <v>174</v>
      </c>
      <c r="B229" s="2630">
        <f>B176</f>
      </c>
      <c r="C229" s="2630">
        <f>C176</f>
      </c>
      <c r="D229" s="2616">
        <f>D176</f>
      </c>
      <c r="E229" s="2631">
        <f>E176</f>
      </c>
      <c r="F229" s="2631">
        <f>F176</f>
      </c>
      <c r="G229" s="2631">
        <f>G176</f>
      </c>
      <c r="H229" s="2632">
        <f>H176</f>
      </c>
      <c r="I229" s="2616">
        <f>I176</f>
      </c>
      <c r="J229" s="2631">
        <f>J176</f>
      </c>
      <c r="K229" s="2631">
        <f>K176</f>
      </c>
      <c r="L229" s="2631">
        <f>L176</f>
      </c>
      <c r="M229" s="2632">
        <f>M176</f>
      </c>
      <c r="N229" s="2616">
        <f>N176</f>
      </c>
      <c r="O229" s="2631">
        <f>O176</f>
      </c>
      <c r="P229" s="2631">
        <f>P176</f>
      </c>
      <c r="Q229" s="2631">
        <f>Q176</f>
      </c>
      <c r="R229" s="2632">
        <f>R176</f>
      </c>
      <c r="S229" s="2616">
        <f>S176</f>
      </c>
      <c r="T229" s="2631">
        <f>T176</f>
      </c>
      <c r="U229" s="2631">
        <f>U176</f>
      </c>
      <c r="V229" s="2631">
        <f>V176</f>
      </c>
      <c r="W229" s="2632">
        <f>W176</f>
      </c>
      <c r="X229" s="2616">
        <f>X176</f>
      </c>
      <c r="Y229" s="2631">
        <f>Y176</f>
      </c>
      <c r="Z229" s="2631">
        <f>Z176</f>
      </c>
      <c r="AA229" s="2631">
        <f>AA176</f>
      </c>
      <c r="AB229" s="2632">
        <f>AB176</f>
      </c>
      <c r="AC229" s="2616">
        <f>AC176</f>
      </c>
      <c r="AD229" s="2631">
        <f>AD176</f>
      </c>
      <c r="AE229" s="2631">
        <f>AE176</f>
      </c>
      <c r="AF229" s="2631">
        <f>AF176</f>
      </c>
      <c r="AG229" s="2632">
        <f>AG176</f>
      </c>
      <c r="AH229" s="2616">
        <f>AH176</f>
      </c>
      <c r="AI229" s="2631">
        <f>AI176</f>
      </c>
      <c r="AJ229" s="2631">
        <f>AJ176</f>
      </c>
      <c r="AK229" s="2631">
        <f>AK176</f>
      </c>
      <c r="AL229" s="2632">
        <f>AL176</f>
      </c>
      <c r="AM229" s="2616">
        <f>AM176</f>
      </c>
      <c r="AN229" s="2631">
        <f>AN176</f>
      </c>
      <c r="AO229" s="2631">
        <f>AO176</f>
      </c>
      <c r="AP229" s="2631">
        <f>AP176</f>
      </c>
      <c r="AQ229" s="2632">
        <f>AQ176</f>
      </c>
      <c r="AR229" s="2616">
        <f>AR176</f>
      </c>
      <c r="AS229" s="2631">
        <f>AS176</f>
      </c>
      <c r="AT229" s="2631">
        <f>AT176</f>
      </c>
      <c r="AU229" s="2631">
        <f>AU176</f>
      </c>
      <c r="AV229" s="2632">
        <f>AV176</f>
      </c>
      <c r="AW229" s="2616">
        <f>AW176</f>
      </c>
      <c r="AX229" s="2631">
        <f>AX176</f>
      </c>
      <c r="AY229" s="2631">
        <f>AY176</f>
      </c>
      <c r="AZ229" s="2631">
        <f>AZ176</f>
      </c>
      <c r="BA229" s="2632">
        <f>BA176</f>
      </c>
      <c r="BB229" s="2616">
        <f>BB176</f>
      </c>
      <c r="BC229" s="2631">
        <f>BC176</f>
      </c>
      <c r="BD229" s="2631">
        <f>BD176</f>
      </c>
      <c r="BE229" s="2631">
        <f>BE176</f>
      </c>
      <c r="BF229" s="2632">
        <f>BF176</f>
      </c>
      <c r="BG229" s="2616">
        <f>BG176</f>
      </c>
      <c r="BH229" s="2631">
        <f>BH176</f>
      </c>
      <c r="BI229" s="2631">
        <f>BI176</f>
      </c>
      <c r="BJ229" s="2631">
        <f>BJ176</f>
      </c>
      <c r="BK229" s="2632">
        <f>BK176</f>
      </c>
      <c r="BL229" s="2616">
        <f>BL176</f>
      </c>
      <c r="BM229" s="2631">
        <f>BM176</f>
      </c>
      <c r="BN229" s="2631">
        <f>BN176</f>
      </c>
      <c r="BO229" s="2633">
        <f>BO176</f>
      </c>
      <c r="BP229" s="2612">
        <f>BM229+BN229</f>
      </c>
      <c r="BQ229" s="1968"/>
    </row>
    <row r="230" customHeight="true" ht="24.75">
      <c r="A230" s="2210" t="s">
        <v>175</v>
      </c>
      <c r="B230" s="2630">
        <f>B177</f>
      </c>
      <c r="C230" s="2630">
        <f>C177</f>
      </c>
      <c r="D230" s="2616">
        <f>D177</f>
      </c>
      <c r="E230" s="2631">
        <f>E177</f>
      </c>
      <c r="F230" s="2631">
        <f>F177</f>
      </c>
      <c r="G230" s="2631">
        <f>G177</f>
      </c>
      <c r="H230" s="2632">
        <f>H177</f>
      </c>
      <c r="I230" s="2616">
        <f>I177</f>
      </c>
      <c r="J230" s="2631">
        <f>J177</f>
      </c>
      <c r="K230" s="2631">
        <f>K177</f>
      </c>
      <c r="L230" s="2631">
        <f>L177</f>
      </c>
      <c r="M230" s="2632">
        <f>M177</f>
      </c>
      <c r="N230" s="2616">
        <f>N177</f>
      </c>
      <c r="O230" s="2631">
        <f>O177</f>
      </c>
      <c r="P230" s="2631">
        <f>P177</f>
      </c>
      <c r="Q230" s="2631">
        <f>Q177</f>
      </c>
      <c r="R230" s="2632">
        <f>R177</f>
      </c>
      <c r="S230" s="2616">
        <f>S177</f>
      </c>
      <c r="T230" s="2631">
        <f>T177</f>
      </c>
      <c r="U230" s="2631">
        <f>U177</f>
      </c>
      <c r="V230" s="2631">
        <f>V177</f>
      </c>
      <c r="W230" s="2632">
        <f>W177</f>
      </c>
      <c r="X230" s="2616">
        <f>X177</f>
      </c>
      <c r="Y230" s="2631">
        <f>Y177</f>
      </c>
      <c r="Z230" s="2631">
        <f>Z177</f>
      </c>
      <c r="AA230" s="2631">
        <f>AA177</f>
      </c>
      <c r="AB230" s="2632">
        <f>AB177</f>
      </c>
      <c r="AC230" s="2616">
        <f>AC177</f>
      </c>
      <c r="AD230" s="2631">
        <f>AD177</f>
      </c>
      <c r="AE230" s="2631">
        <f>AE177</f>
      </c>
      <c r="AF230" s="2631">
        <f>AF177</f>
      </c>
      <c r="AG230" s="2632">
        <f>AG177</f>
      </c>
      <c r="AH230" s="2616">
        <f>AH177</f>
      </c>
      <c r="AI230" s="2631">
        <f>AI177</f>
      </c>
      <c r="AJ230" s="2631">
        <f>AJ177</f>
      </c>
      <c r="AK230" s="2631">
        <f>AK177</f>
      </c>
      <c r="AL230" s="2632">
        <f>AL177</f>
      </c>
      <c r="AM230" s="2616">
        <f>AM177</f>
      </c>
      <c r="AN230" s="2631">
        <f>AN177</f>
      </c>
      <c r="AO230" s="2631">
        <f>AO177</f>
      </c>
      <c r="AP230" s="2631">
        <f>AP177</f>
      </c>
      <c r="AQ230" s="2632">
        <f>AQ177</f>
      </c>
      <c r="AR230" s="2616">
        <f>AR177</f>
      </c>
      <c r="AS230" s="2631">
        <f>AS177</f>
      </c>
      <c r="AT230" s="2631">
        <f>AT177</f>
      </c>
      <c r="AU230" s="2631">
        <f>AU177</f>
      </c>
      <c r="AV230" s="2632">
        <f>AV177</f>
      </c>
      <c r="AW230" s="2616">
        <f>AW177</f>
      </c>
      <c r="AX230" s="2631">
        <f>AX177</f>
      </c>
      <c r="AY230" s="2631">
        <f>AY177</f>
      </c>
      <c r="AZ230" s="2631">
        <f>AZ177</f>
      </c>
      <c r="BA230" s="2632">
        <f>BA177</f>
      </c>
      <c r="BB230" s="2616">
        <f>BB177</f>
      </c>
      <c r="BC230" s="2631">
        <f>BC177</f>
      </c>
      <c r="BD230" s="2631">
        <f>BD177</f>
      </c>
      <c r="BE230" s="2631">
        <f>BE177</f>
      </c>
      <c r="BF230" s="2632">
        <f>BF177</f>
      </c>
      <c r="BG230" s="2616">
        <f>BG177</f>
      </c>
      <c r="BH230" s="2631">
        <f>BH177</f>
      </c>
      <c r="BI230" s="2631">
        <f>BI177</f>
      </c>
      <c r="BJ230" s="2631">
        <f>BJ177</f>
      </c>
      <c r="BK230" s="2632">
        <f>BK177</f>
      </c>
      <c r="BL230" s="2616">
        <f>BL177</f>
      </c>
      <c r="BM230" s="2631">
        <f>BM177</f>
      </c>
      <c r="BN230" s="2631">
        <f>BN177</f>
      </c>
      <c r="BO230" s="2633">
        <f>BO177</f>
      </c>
      <c r="BP230" s="2612">
        <f>BM230+BN230</f>
      </c>
      <c r="BQ230" s="1968"/>
    </row>
    <row r="231" customHeight="true" ht="24.75">
      <c r="A231" s="2210" t="s">
        <v>176</v>
      </c>
      <c r="B231" s="2630">
        <f>B178</f>
      </c>
      <c r="C231" s="2630">
        <f>C178</f>
      </c>
      <c r="D231" s="2616">
        <f>D178</f>
      </c>
      <c r="E231" s="2631">
        <f>E178</f>
      </c>
      <c r="F231" s="2631">
        <f>F178</f>
      </c>
      <c r="G231" s="2631">
        <f>G178</f>
      </c>
      <c r="H231" s="2632">
        <f>H178</f>
      </c>
      <c r="I231" s="2616">
        <f>I178</f>
      </c>
      <c r="J231" s="2631">
        <f>J178</f>
      </c>
      <c r="K231" s="2631">
        <f>K178</f>
      </c>
      <c r="L231" s="2631">
        <f>L178</f>
      </c>
      <c r="M231" s="2632">
        <f>M178</f>
      </c>
      <c r="N231" s="2616">
        <f>N178</f>
      </c>
      <c r="O231" s="2631">
        <f>O178</f>
      </c>
      <c r="P231" s="2631">
        <f>P178</f>
      </c>
      <c r="Q231" s="2631">
        <f>Q178</f>
      </c>
      <c r="R231" s="2632">
        <f>R178</f>
      </c>
      <c r="S231" s="2616">
        <f>S178</f>
      </c>
      <c r="T231" s="2631">
        <f>T178</f>
      </c>
      <c r="U231" s="2631">
        <f>U178</f>
      </c>
      <c r="V231" s="2631">
        <f>V178</f>
      </c>
      <c r="W231" s="2632">
        <f>W178</f>
      </c>
      <c r="X231" s="2616">
        <f>X178</f>
      </c>
      <c r="Y231" s="2631">
        <f>Y178</f>
      </c>
      <c r="Z231" s="2631">
        <f>Z178</f>
      </c>
      <c r="AA231" s="2631">
        <f>AA178</f>
      </c>
      <c r="AB231" s="2632">
        <f>AB178</f>
      </c>
      <c r="AC231" s="2616">
        <f>AC178</f>
      </c>
      <c r="AD231" s="2631">
        <f>AD178</f>
      </c>
      <c r="AE231" s="2631">
        <f>AE178</f>
      </c>
      <c r="AF231" s="2631">
        <f>AF178</f>
      </c>
      <c r="AG231" s="2632">
        <f>AG178</f>
      </c>
      <c r="AH231" s="2616">
        <f>AH178</f>
      </c>
      <c r="AI231" s="2631">
        <f>AI178</f>
      </c>
      <c r="AJ231" s="2631">
        <f>AJ178</f>
      </c>
      <c r="AK231" s="2631">
        <f>AK178</f>
      </c>
      <c r="AL231" s="2632">
        <f>AL178</f>
      </c>
      <c r="AM231" s="2616">
        <f>AM178</f>
      </c>
      <c r="AN231" s="2631">
        <f>AN178</f>
      </c>
      <c r="AO231" s="2631">
        <f>AO178</f>
      </c>
      <c r="AP231" s="2631">
        <f>AP178</f>
      </c>
      <c r="AQ231" s="2632">
        <f>AQ178</f>
      </c>
      <c r="AR231" s="2616">
        <f>AR178</f>
      </c>
      <c r="AS231" s="2631">
        <f>AS178</f>
      </c>
      <c r="AT231" s="2631">
        <f>AT178</f>
      </c>
      <c r="AU231" s="2631">
        <f>AU178</f>
      </c>
      <c r="AV231" s="2632">
        <f>AV178</f>
      </c>
      <c r="AW231" s="2616">
        <f>AW178</f>
      </c>
      <c r="AX231" s="2631">
        <f>AX178</f>
      </c>
      <c r="AY231" s="2631">
        <f>AY178</f>
      </c>
      <c r="AZ231" s="2631">
        <f>AZ178</f>
      </c>
      <c r="BA231" s="2632">
        <f>BA178</f>
      </c>
      <c r="BB231" s="2616">
        <f>BB178</f>
      </c>
      <c r="BC231" s="2631">
        <f>BC178</f>
      </c>
      <c r="BD231" s="2631">
        <f>BD178</f>
      </c>
      <c r="BE231" s="2631">
        <f>BE178</f>
      </c>
      <c r="BF231" s="2632">
        <f>BF178</f>
      </c>
      <c r="BG231" s="2616">
        <f>BG178</f>
      </c>
      <c r="BH231" s="2631">
        <f>BH178</f>
      </c>
      <c r="BI231" s="2631">
        <f>BI178</f>
      </c>
      <c r="BJ231" s="2631">
        <f>BJ178</f>
      </c>
      <c r="BK231" s="2632">
        <f>BK178</f>
      </c>
      <c r="BL231" s="2616">
        <f>BL178</f>
      </c>
      <c r="BM231" s="2631">
        <f>BM178</f>
      </c>
      <c r="BN231" s="2631">
        <f>BN178</f>
      </c>
      <c r="BO231" s="2633">
        <f>BO178</f>
      </c>
      <c r="BP231" s="2612">
        <f>BM231+BN231</f>
      </c>
      <c r="BQ231" s="1968"/>
    </row>
    <row r="232" customHeight="true" ht="24.75">
      <c r="A232" s="2216" t="s">
        <v>177</v>
      </c>
      <c r="B232" s="2630">
        <f>B179</f>
      </c>
      <c r="C232" s="2630">
        <f>C179</f>
      </c>
      <c r="D232" s="2616">
        <f>D179</f>
      </c>
      <c r="E232" s="2631">
        <f>E179</f>
      </c>
      <c r="F232" s="2631">
        <f>F179</f>
      </c>
      <c r="G232" s="2631">
        <f>G179</f>
      </c>
      <c r="H232" s="2632">
        <f>H179</f>
      </c>
      <c r="I232" s="2616">
        <f>I179</f>
      </c>
      <c r="J232" s="2631">
        <f>J179</f>
      </c>
      <c r="K232" s="2631">
        <f>K179</f>
      </c>
      <c r="L232" s="2631">
        <f>L179</f>
      </c>
      <c r="M232" s="2632">
        <f>M179</f>
      </c>
      <c r="N232" s="2616">
        <f>N179</f>
      </c>
      <c r="O232" s="2631">
        <f>O179</f>
      </c>
      <c r="P232" s="2631">
        <f>P179</f>
      </c>
      <c r="Q232" s="2631">
        <f>Q179</f>
      </c>
      <c r="R232" s="2632">
        <f>R179</f>
      </c>
      <c r="S232" s="2616">
        <f>S179</f>
      </c>
      <c r="T232" s="2631">
        <f>T179</f>
      </c>
      <c r="U232" s="2631">
        <f>U179</f>
      </c>
      <c r="V232" s="2631">
        <f>V179</f>
      </c>
      <c r="W232" s="2632">
        <f>W179</f>
      </c>
      <c r="X232" s="2616">
        <f>X179</f>
      </c>
      <c r="Y232" s="2631">
        <f>Y179</f>
      </c>
      <c r="Z232" s="2631">
        <f>Z179</f>
      </c>
      <c r="AA232" s="2631">
        <f>AA179</f>
      </c>
      <c r="AB232" s="2632">
        <f>AB179</f>
      </c>
      <c r="AC232" s="2616">
        <f>AC179</f>
      </c>
      <c r="AD232" s="2631">
        <f>AD179</f>
      </c>
      <c r="AE232" s="2631">
        <f>AE179</f>
      </c>
      <c r="AF232" s="2631">
        <f>AF179</f>
      </c>
      <c r="AG232" s="2632">
        <f>AG179</f>
      </c>
      <c r="AH232" s="2616">
        <f>AH179</f>
      </c>
      <c r="AI232" s="2631">
        <f>AI179</f>
      </c>
      <c r="AJ232" s="2631">
        <f>AJ179</f>
      </c>
      <c r="AK232" s="2631">
        <f>AK179</f>
      </c>
      <c r="AL232" s="2632">
        <f>AL179</f>
      </c>
      <c r="AM232" s="2616">
        <f>AM179</f>
      </c>
      <c r="AN232" s="2631">
        <f>AN179</f>
      </c>
      <c r="AO232" s="2631">
        <f>AO179</f>
      </c>
      <c r="AP232" s="2631">
        <f>AP179</f>
      </c>
      <c r="AQ232" s="2632">
        <f>AQ179</f>
      </c>
      <c r="AR232" s="2616">
        <f>AR179</f>
      </c>
      <c r="AS232" s="2631">
        <f>AS179</f>
      </c>
      <c r="AT232" s="2631">
        <f>AT179</f>
      </c>
      <c r="AU232" s="2631">
        <f>AU179</f>
      </c>
      <c r="AV232" s="2632">
        <f>AV179</f>
      </c>
      <c r="AW232" s="2616">
        <f>AW179</f>
      </c>
      <c r="AX232" s="2631">
        <f>AX179</f>
      </c>
      <c r="AY232" s="2631">
        <f>AY179</f>
      </c>
      <c r="AZ232" s="2631">
        <f>AZ179</f>
      </c>
      <c r="BA232" s="2632">
        <f>BA179</f>
      </c>
      <c r="BB232" s="2616">
        <f>BB179</f>
      </c>
      <c r="BC232" s="2631">
        <f>BC179</f>
      </c>
      <c r="BD232" s="2631">
        <f>BD179</f>
      </c>
      <c r="BE232" s="2631">
        <f>BE179</f>
      </c>
      <c r="BF232" s="2632">
        <f>BF179</f>
      </c>
      <c r="BG232" s="2616">
        <f>BG179</f>
      </c>
      <c r="BH232" s="2631">
        <f>BH179</f>
      </c>
      <c r="BI232" s="2631">
        <f>BI179</f>
      </c>
      <c r="BJ232" s="2631">
        <f>BJ179</f>
      </c>
      <c r="BK232" s="2632">
        <f>BK179</f>
      </c>
      <c r="BL232" s="2616">
        <f>BL179</f>
      </c>
      <c r="BM232" s="2631">
        <f>BM179</f>
      </c>
      <c r="BN232" s="2631">
        <f>BN179</f>
      </c>
      <c r="BO232" s="2633">
        <f>BO179</f>
      </c>
      <c r="BP232" s="2612">
        <f>BM232+BN232</f>
      </c>
      <c r="BQ232" s="1968"/>
    </row>
    <row r="233" customHeight="true" ht="24.75">
      <c r="A233" s="2204" t="s">
        <v>189</v>
      </c>
      <c r="B233" s="2072">
        <f>SUM(B224:B232)</f>
      </c>
      <c r="C233" s="2072">
        <f>SUM(C224:C232)</f>
      </c>
      <c r="D233" s="2072">
        <f>SUM(D224:D232)</f>
      </c>
      <c r="E233" s="2072">
        <f>SUM(E224:E232)</f>
      </c>
      <c r="F233" s="2072">
        <f>SUM(F224:F232)</f>
      </c>
      <c r="G233" s="2072">
        <f>SUM(G224:G232)</f>
      </c>
      <c r="H233" s="2072">
        <f>SUM(H224:H232)</f>
      </c>
      <c r="I233" s="2072">
        <f>SUM(I224:I232)</f>
      </c>
      <c r="J233" s="2072">
        <f>SUM(J224:J232)</f>
      </c>
      <c r="K233" s="2072">
        <f>SUM(K224:K232)</f>
      </c>
      <c r="L233" s="2072">
        <f>SUM(L224:L232)</f>
      </c>
      <c r="M233" s="2072">
        <f>SUM(M224:M232)</f>
      </c>
      <c r="N233" s="2072">
        <f>SUM(N224:N232)</f>
      </c>
      <c r="O233" s="2072">
        <f>SUM(O224:O232)</f>
      </c>
      <c r="P233" s="2072">
        <f>SUM(P224:P232)</f>
      </c>
      <c r="Q233" s="2072">
        <f>SUM(Q224:Q232)</f>
      </c>
      <c r="R233" s="2072">
        <f>SUM(R224:R232)</f>
      </c>
      <c r="S233" s="2072">
        <f>SUM(S224:S232)</f>
      </c>
      <c r="T233" s="2072">
        <f>SUM(T224:T232)</f>
      </c>
      <c r="U233" s="2072">
        <f>SUM(U224:U232)</f>
      </c>
      <c r="V233" s="2072">
        <f>SUM(V224:V232)</f>
      </c>
      <c r="W233" s="2072">
        <f>SUM(W224:W232)</f>
      </c>
      <c r="X233" s="2072">
        <f>SUM(X224:X232)</f>
      </c>
      <c r="Y233" s="2072">
        <f>SUM(Y224:Y232)</f>
      </c>
      <c r="Z233" s="2072">
        <f>SUM(Z224:Z232)</f>
      </c>
      <c r="AA233" s="2072">
        <f>SUM(AA224:AA232)</f>
      </c>
      <c r="AB233" s="2072">
        <f>SUM(AB224:AB232)</f>
      </c>
      <c r="AC233" s="2072">
        <f>SUM(AC224:AC232)</f>
      </c>
      <c r="AD233" s="2072">
        <f>SUM(AD224:AD232)</f>
      </c>
      <c r="AE233" s="2072">
        <f>SUM(AE224:AE232)</f>
      </c>
      <c r="AF233" s="2072">
        <f>SUM(AF224:AF232)</f>
      </c>
      <c r="AG233" s="2072">
        <f>SUM(AG224:AG232)</f>
      </c>
      <c r="AH233" s="2072">
        <f>SUM(AH224:AH232)</f>
      </c>
      <c r="AI233" s="2072">
        <f>SUM(AI224:AI232)</f>
      </c>
      <c r="AJ233" s="2072">
        <f>SUM(AJ224:AJ232)</f>
      </c>
      <c r="AK233" s="2072">
        <f>SUM(AK224:AK232)</f>
      </c>
      <c r="AL233" s="2072">
        <f>SUM(AL224:AL232)</f>
      </c>
      <c r="AM233" s="2072">
        <f>SUM(AM224:AM232)</f>
      </c>
      <c r="AN233" s="2072">
        <f>SUM(AN224:AN232)</f>
      </c>
      <c r="AO233" s="2072">
        <f>SUM(AO224:AO232)</f>
      </c>
      <c r="AP233" s="2072">
        <f>SUM(AP224:AP232)</f>
      </c>
      <c r="AQ233" s="2072">
        <f>SUM(AQ224:AQ232)</f>
      </c>
      <c r="AR233" s="2072">
        <f>SUM(AR224:AR232)</f>
      </c>
      <c r="AS233" s="2072">
        <f>SUM(AS224:AS232)</f>
      </c>
      <c r="AT233" s="2072">
        <f>SUM(AT224:AT232)</f>
      </c>
      <c r="AU233" s="2072">
        <f>SUM(AU224:AU232)</f>
      </c>
      <c r="AV233" s="2072">
        <f>SUM(AV224:AV232)</f>
      </c>
      <c r="AW233" s="2072">
        <f>SUM(AW224:AW232)</f>
      </c>
      <c r="AX233" s="2072">
        <f>SUM(AX224:AX232)</f>
      </c>
      <c r="AY233" s="2072">
        <f>SUM(AY224:AY232)</f>
      </c>
      <c r="AZ233" s="2072">
        <f>SUM(AZ224:AZ232)</f>
      </c>
      <c r="BA233" s="2072">
        <f>SUM(BA224:BA232)</f>
      </c>
      <c r="BB233" s="2072">
        <f>SUM(BB224:BB232)</f>
      </c>
      <c r="BC233" s="2072">
        <f>SUM(BC224:BC232)</f>
      </c>
      <c r="BD233" s="2072">
        <f>SUM(BD224:BD232)</f>
      </c>
      <c r="BE233" s="2072">
        <f>SUM(BE224:BE232)</f>
      </c>
      <c r="BF233" s="2072">
        <f>SUM(BF224:BF232)</f>
      </c>
      <c r="BG233" s="2072">
        <f>SUM(BG224:BG232)</f>
      </c>
      <c r="BH233" s="2072">
        <f>SUM(BH224:BH232)</f>
      </c>
      <c r="BI233" s="2072">
        <f>SUM(BI224:BI232)</f>
      </c>
      <c r="BJ233" s="2072">
        <f>SUM(BJ224:BJ232)</f>
      </c>
      <c r="BK233" s="2072">
        <f>SUM(BK224:BK232)</f>
      </c>
      <c r="BL233" s="2072">
        <f>SUM(BL224:BL232)</f>
      </c>
      <c r="BM233" s="2072">
        <f>SUM(BM224:BM232)</f>
      </c>
      <c r="BN233" s="2072">
        <f>SUM(BN224:BN232)</f>
      </c>
      <c r="BO233" s="2072">
        <f>SUM(BO224:BO232)</f>
      </c>
      <c r="BP233" s="2072">
        <f>SUM(BP224:BP232)</f>
      </c>
      <c r="BQ233" s="1968"/>
    </row>
    <row r="234" customHeight="true" ht="24.75">
      <c r="A234" s="2170" t="s">
        <v>190</v>
      </c>
      <c r="B234" s="2072">
        <f>B223+B233</f>
      </c>
      <c r="C234" s="2072">
        <f>C223+C233</f>
      </c>
      <c r="D234" s="2072">
        <f>D223+D233</f>
      </c>
      <c r="E234" s="2072">
        <f>E223+E233</f>
      </c>
      <c r="F234" s="2072">
        <f>F223+F233</f>
      </c>
      <c r="G234" s="2072">
        <f>G223+G233</f>
      </c>
      <c r="H234" s="2072">
        <f>H223+H233</f>
      </c>
      <c r="I234" s="2072">
        <f>I223+I233</f>
      </c>
      <c r="J234" s="2072">
        <f>J223+J233</f>
      </c>
      <c r="K234" s="2072">
        <f>K223+K233</f>
      </c>
      <c r="L234" s="2072">
        <f>L223+L233</f>
      </c>
      <c r="M234" s="2072">
        <f>M223+M233</f>
      </c>
      <c r="N234" s="2072">
        <f>N223+N233</f>
      </c>
      <c r="O234" s="2072">
        <f>O223+O233</f>
      </c>
      <c r="P234" s="2072">
        <f>P223+P233</f>
      </c>
      <c r="Q234" s="2072">
        <f>Q223+Q233</f>
      </c>
      <c r="R234" s="2072">
        <f>R223+R233</f>
      </c>
      <c r="S234" s="2072">
        <f>S223+S233</f>
      </c>
      <c r="T234" s="2072">
        <f>T223+T233</f>
      </c>
      <c r="U234" s="2072">
        <f>U223+U233</f>
      </c>
      <c r="V234" s="2072">
        <f>V223+V233</f>
      </c>
      <c r="W234" s="2072">
        <f>W223+W233</f>
      </c>
      <c r="X234" s="2072">
        <f>X223+X233</f>
      </c>
      <c r="Y234" s="2072">
        <f>Y223+Y233</f>
      </c>
      <c r="Z234" s="2072">
        <f>Z223+Z233</f>
      </c>
      <c r="AA234" s="2072">
        <f>AA223+AA233</f>
      </c>
      <c r="AB234" s="2072">
        <f>AB223+AB233</f>
      </c>
      <c r="AC234" s="2072">
        <f>AC223+AC233</f>
      </c>
      <c r="AD234" s="2072">
        <f>AD223+AD233</f>
      </c>
      <c r="AE234" s="2072">
        <f>AE223+AE233</f>
      </c>
      <c r="AF234" s="2072">
        <f>AF223+AF233</f>
      </c>
      <c r="AG234" s="2072">
        <f>AG223+AG233</f>
      </c>
      <c r="AH234" s="2072">
        <f>AH223+AH233</f>
      </c>
      <c r="AI234" s="2072">
        <f>AI223+AI233</f>
      </c>
      <c r="AJ234" s="2072">
        <f>AJ223+AJ233</f>
      </c>
      <c r="AK234" s="2072">
        <f>AK223+AK233</f>
      </c>
      <c r="AL234" s="2072">
        <f>AL223+AL233</f>
      </c>
      <c r="AM234" s="2072">
        <f>AM223+AM233</f>
      </c>
      <c r="AN234" s="2072">
        <f>AN223+AN233</f>
      </c>
      <c r="AO234" s="2072">
        <f>AO223+AO233</f>
      </c>
      <c r="AP234" s="2072">
        <f>AP223+AP233</f>
      </c>
      <c r="AQ234" s="2072">
        <f>AQ223+AQ233</f>
      </c>
      <c r="AR234" s="2072">
        <f>AR223+AR233</f>
      </c>
      <c r="AS234" s="2072">
        <f>AS223+AS233</f>
      </c>
      <c r="AT234" s="2072">
        <f>AT223+AT233</f>
      </c>
      <c r="AU234" s="2072">
        <f>AU223+AU233</f>
      </c>
      <c r="AV234" s="2072">
        <f>AV223+AV233</f>
      </c>
      <c r="AW234" s="2072">
        <f>AW223+AW233</f>
      </c>
      <c r="AX234" s="2072">
        <f>AX223+AX233</f>
      </c>
      <c r="AY234" s="2072">
        <f>AY223+AY233</f>
      </c>
      <c r="AZ234" s="2072">
        <f>AZ223+AZ233</f>
      </c>
      <c r="BA234" s="2072">
        <f>BA223+BA233</f>
      </c>
      <c r="BB234" s="2072">
        <f>BB223+BB233</f>
      </c>
      <c r="BC234" s="2072">
        <f>BC223+BC233</f>
      </c>
      <c r="BD234" s="2072">
        <f>BD223+BD233</f>
      </c>
      <c r="BE234" s="2072">
        <f>BE223+BE233</f>
      </c>
      <c r="BF234" s="2072">
        <f>BF223+BF233</f>
      </c>
      <c r="BG234" s="2072">
        <f>BG223+BG233</f>
      </c>
      <c r="BH234" s="2072">
        <f>BH223+BH233</f>
      </c>
      <c r="BI234" s="2072">
        <f>BI223+BI233</f>
      </c>
      <c r="BJ234" s="2072">
        <f>BJ223+BJ233</f>
      </c>
      <c r="BK234" s="2072">
        <f>BK223+BK233</f>
      </c>
      <c r="BL234" s="2072">
        <f>BL223+BL233</f>
      </c>
      <c r="BM234" s="2072">
        <f>BM223+BM233</f>
      </c>
      <c r="BN234" s="2072">
        <f>BN223+BN233</f>
      </c>
      <c r="BO234" s="2072">
        <f>BO223+BO233</f>
      </c>
      <c r="BP234" s="2072">
        <f>BP223+BP233</f>
      </c>
      <c r="BQ234" s="1968"/>
    </row>
  </sheetData>
  <mergeCells>
    <mergeCell ref="BL192:BN193"/>
    <mergeCell ref="BO192:BO194"/>
    <mergeCell ref="BP192:BP194"/>
    <mergeCell ref="B193:B194"/>
    <mergeCell ref="C193:C194"/>
    <mergeCell ref="D193:H193"/>
    <mergeCell ref="I193:M193"/>
    <mergeCell ref="N193:R193"/>
    <mergeCell ref="S193:W193"/>
    <mergeCell ref="X193:AB193"/>
    <mergeCell ref="AC193:AG193"/>
    <mergeCell ref="AH193:AL193"/>
    <mergeCell ref="AM193:AQ193"/>
    <mergeCell ref="AR193:AV193"/>
    <mergeCell ref="AW193:BA193"/>
    <mergeCell ref="A192:A194"/>
    <mergeCell ref="B192:C192"/>
    <mergeCell ref="D192:H192"/>
    <mergeCell ref="I192:M192"/>
    <mergeCell ref="BG192:BK192"/>
    <mergeCell ref="N192:R192"/>
    <mergeCell ref="S192:W192"/>
    <mergeCell ref="X192:AB192"/>
    <mergeCell ref="AC192:AG192"/>
    <mergeCell ref="AH192:AL192"/>
    <mergeCell ref="BB193:BF193"/>
    <mergeCell ref="AM192:AQ192"/>
    <mergeCell ref="AR192:AV192"/>
    <mergeCell ref="AW192:BA192"/>
    <mergeCell ref="BB192:BF192"/>
    <mergeCell ref="BG193:BK193"/>
    <mergeCell ref="A6:A8"/>
    <mergeCell ref="B6:C6"/>
    <mergeCell ref="B7:B8"/>
    <mergeCell ref="N6:R6"/>
    <mergeCell ref="S6:W6"/>
    <mergeCell ref="A161:BO161"/>
    <mergeCell ref="A5:BO5"/>
    <mergeCell ref="BO6:BO8"/>
    <mergeCell ref="BG6:BK6"/>
    <mergeCell ref="AM6:AQ6"/>
    <mergeCell ref="AR6:AV6"/>
    <mergeCell ref="C7:C8"/>
    <mergeCell ref="Q7:Q8"/>
    <mergeCell ref="R7:R8"/>
    <mergeCell ref="S7:S8"/>
    <mergeCell ref="T7:T8"/>
    <mergeCell ref="U7:U8"/>
    <mergeCell ref="V7:V8"/>
    <mergeCell ref="AC6:AG6"/>
    <mergeCell ref="AU7:AU8"/>
    <mergeCell ref="AL7:AL8"/>
    <mergeCell ref="AM7:AM8"/>
    <mergeCell ref="AN7:AN8"/>
    <mergeCell ref="AO7:AO8"/>
    <mergeCell ref="X162:AB162"/>
    <mergeCell ref="AC162:AG162"/>
    <mergeCell ref="AH162:AL162"/>
    <mergeCell ref="AM162:AQ162"/>
    <mergeCell ref="D162:H162"/>
    <mergeCell ref="BP6:BP8"/>
    <mergeCell ref="I6:M6"/>
    <mergeCell ref="D6:H6"/>
    <mergeCell ref="AW6:BA6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Z7:AZ8"/>
    <mergeCell ref="AQ7:AQ8"/>
    <mergeCell ref="AR7:AR8"/>
    <mergeCell ref="AS7:AS8"/>
    <mergeCell ref="AT7:AT8"/>
    <mergeCell ref="C163:C164"/>
    <mergeCell ref="A185:BO189"/>
    <mergeCell ref="BP162:BP164"/>
    <mergeCell ref="S162:W162"/>
    <mergeCell ref="BB162:BF162"/>
    <mergeCell ref="BG162:BK162"/>
    <mergeCell ref="BO162:BO164"/>
    <mergeCell ref="AR162:AV162"/>
    <mergeCell ref="I162:M162"/>
    <mergeCell ref="N162:R162"/>
    <mergeCell ref="AW162:BA162"/>
    <mergeCell ref="D163:D164"/>
    <mergeCell ref="E163:E164"/>
    <mergeCell ref="F163:F164"/>
    <mergeCell ref="G163:G164"/>
    <mergeCell ref="H163:H164"/>
    <mergeCell ref="I163:I164"/>
    <mergeCell ref="J163:J164"/>
    <mergeCell ref="K163:K164"/>
    <mergeCell ref="A162:A164"/>
    <mergeCell ref="B162:C162"/>
    <mergeCell ref="B163:B164"/>
    <mergeCell ref="AS163:AS164"/>
    <mergeCell ref="AT163:AT164"/>
    <mergeCell ref="A210:A212"/>
    <mergeCell ref="B210:C210"/>
    <mergeCell ref="D210:H210"/>
    <mergeCell ref="I210:M210"/>
    <mergeCell ref="N210:R210"/>
    <mergeCell ref="D211:D212"/>
    <mergeCell ref="E211:E212"/>
    <mergeCell ref="F211:F212"/>
    <mergeCell ref="G211:G212"/>
    <mergeCell ref="H211:H212"/>
    <mergeCell ref="I211:I212"/>
    <mergeCell ref="J211:J212"/>
    <mergeCell ref="K211:K212"/>
    <mergeCell ref="L211:L212"/>
    <mergeCell ref="M211:M212"/>
    <mergeCell ref="N211:N212"/>
    <mergeCell ref="BO210:BO212"/>
    <mergeCell ref="BP210:BP212"/>
    <mergeCell ref="B211:B212"/>
    <mergeCell ref="C211:C212"/>
    <mergeCell ref="AR210:AV210"/>
    <mergeCell ref="AW210:BA210"/>
    <mergeCell ref="BB210:BF210"/>
    <mergeCell ref="BG210:BK210"/>
    <mergeCell ref="BL210:BN210"/>
    <mergeCell ref="AS211:AS212"/>
    <mergeCell ref="AT211:AT212"/>
    <mergeCell ref="AU211:AU212"/>
    <mergeCell ref="AV211:AV212"/>
    <mergeCell ref="AW211:AW212"/>
    <mergeCell ref="AX211:AX212"/>
    <mergeCell ref="AY211:AY212"/>
    <mergeCell ref="AZ211:AZ212"/>
    <mergeCell ref="BA211:BA212"/>
    <mergeCell ref="BB211:BB212"/>
    <mergeCell ref="S210:W210"/>
    <mergeCell ref="X210:AB210"/>
    <mergeCell ref="AC210:AG210"/>
    <mergeCell ref="AH210:AL210"/>
    <mergeCell ref="AM210:AQ210"/>
    <mergeCell ref="B1:BO1"/>
    <mergeCell ref="C3:D3"/>
    <mergeCell ref="C4:D4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X6:AB6"/>
    <mergeCell ref="BB6:BF6"/>
    <mergeCell ref="AH6:AL6"/>
    <mergeCell ref="AG7:AG8"/>
    <mergeCell ref="AH7:AH8"/>
    <mergeCell ref="AI7:AI8"/>
    <mergeCell ref="AJ7:AJ8"/>
    <mergeCell ref="AK7:AK8"/>
    <mergeCell ref="AP7:AP8"/>
    <mergeCell ref="L163:L164"/>
    <mergeCell ref="M163:M164"/>
    <mergeCell ref="N163:N164"/>
    <mergeCell ref="O163:O164"/>
    <mergeCell ref="P163:P164"/>
    <mergeCell ref="BK7:BK8"/>
    <mergeCell ref="BL6:BN6"/>
    <mergeCell ref="BL7:BL8"/>
    <mergeCell ref="BM7:BM8"/>
    <mergeCell ref="BN7:BN8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  <mergeCell ref="AV7:AV8"/>
    <mergeCell ref="AW7:AW8"/>
    <mergeCell ref="AX7:AX8"/>
    <mergeCell ref="AY7:AY8"/>
    <mergeCell ref="V163:V164"/>
    <mergeCell ref="W163:W164"/>
    <mergeCell ref="X163:X164"/>
    <mergeCell ref="Y163:Y164"/>
    <mergeCell ref="Z163:Z164"/>
    <mergeCell ref="Q163:Q164"/>
    <mergeCell ref="R163:R164"/>
    <mergeCell ref="S163:S164"/>
    <mergeCell ref="T163:T164"/>
    <mergeCell ref="U163:U164"/>
    <mergeCell ref="AF163:AF164"/>
    <mergeCell ref="AG163:AG164"/>
    <mergeCell ref="AH163:AH164"/>
    <mergeCell ref="AI163:AI164"/>
    <mergeCell ref="AJ163:AJ164"/>
    <mergeCell ref="AA163:AA164"/>
    <mergeCell ref="AB163:AB164"/>
    <mergeCell ref="AC163:AC164"/>
    <mergeCell ref="AD163:AD164"/>
    <mergeCell ref="AE163:AE164"/>
    <mergeCell ref="AP163:AP164"/>
    <mergeCell ref="AQ163:AQ164"/>
    <mergeCell ref="AR163:AR164"/>
    <mergeCell ref="AK163:AK164"/>
    <mergeCell ref="AL163:AL164"/>
    <mergeCell ref="AM163:AM164"/>
    <mergeCell ref="AN163:AN164"/>
    <mergeCell ref="AO163:AO164"/>
    <mergeCell ref="AZ163:AZ164"/>
    <mergeCell ref="BA163:BA164"/>
    <mergeCell ref="BB163:BB164"/>
    <mergeCell ref="BC163:BC164"/>
    <mergeCell ref="BD163:BD164"/>
    <mergeCell ref="AU163:AU164"/>
    <mergeCell ref="AV163:AV164"/>
    <mergeCell ref="AW163:AW164"/>
    <mergeCell ref="AX163:AX164"/>
    <mergeCell ref="AY163:AY164"/>
    <mergeCell ref="BJ163:BJ164"/>
    <mergeCell ref="BK163:BK164"/>
    <mergeCell ref="BL162:BN162"/>
    <mergeCell ref="BL163:BL164"/>
    <mergeCell ref="BM163:BM164"/>
    <mergeCell ref="BN163:BN164"/>
    <mergeCell ref="BE163:BE164"/>
    <mergeCell ref="BF163:BF164"/>
    <mergeCell ref="BG163:BG164"/>
    <mergeCell ref="BH163:BH164"/>
    <mergeCell ref="BI163:BI164"/>
    <mergeCell ref="T211:T212"/>
    <mergeCell ref="U211:U212"/>
    <mergeCell ref="V211:V212"/>
    <mergeCell ref="W211:W212"/>
    <mergeCell ref="X211:X212"/>
    <mergeCell ref="O211:O212"/>
    <mergeCell ref="P211:P212"/>
    <mergeCell ref="Q211:Q212"/>
    <mergeCell ref="R211:R212"/>
    <mergeCell ref="S211:S212"/>
    <mergeCell ref="AD211:AD212"/>
    <mergeCell ref="AE211:AE212"/>
    <mergeCell ref="AF211:AF212"/>
    <mergeCell ref="AG211:AG212"/>
    <mergeCell ref="AH211:AH212"/>
    <mergeCell ref="Y211:Y212"/>
    <mergeCell ref="Z211:Z212"/>
    <mergeCell ref="AA211:AA212"/>
    <mergeCell ref="AB211:AB212"/>
    <mergeCell ref="AC211:AC212"/>
    <mergeCell ref="AN211:AN212"/>
    <mergeCell ref="AO211:AO212"/>
    <mergeCell ref="AP211:AP212"/>
    <mergeCell ref="AQ211:AQ212"/>
    <mergeCell ref="AR211:AR212"/>
    <mergeCell ref="AI211:AI212"/>
    <mergeCell ref="AJ211:AJ212"/>
    <mergeCell ref="AK211:AK212"/>
    <mergeCell ref="AL211:AL212"/>
    <mergeCell ref="AM211:AM212"/>
    <mergeCell ref="BM211:BM212"/>
    <mergeCell ref="BN211:BN212"/>
    <mergeCell ref="BH211:BH212"/>
    <mergeCell ref="BI211:BI212"/>
    <mergeCell ref="BJ211:BJ212"/>
    <mergeCell ref="BK211:BK212"/>
    <mergeCell ref="BL211:BL212"/>
    <mergeCell ref="BC211:BC212"/>
    <mergeCell ref="BD211:BD212"/>
    <mergeCell ref="BE211:BE212"/>
    <mergeCell ref="BF211:BF212"/>
    <mergeCell ref="BG211:BG212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4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15.71484375" hidden="false"/>
    <col min="2" max="2" style="0" customWidth="true" width="15.71484375" hidden="false"/>
    <col min="3" max="3" style="0" customWidth="true" width="15.71484375" hidden="false"/>
    <col min="4" max="4" style="0" customWidth="true" width="15.71484375" hidden="true"/>
    <col min="5" max="5" style="0" customWidth="true" width="15.71484375" hidden="true"/>
    <col min="6" max="6" style="0" customWidth="true" width="15.71484375" hidden="true"/>
    <col min="7" max="7" style="0" customWidth="true" width="15.71484375" hidden="true"/>
    <col min="8" max="8" style="0" customWidth="true" width="15.71484375" hidden="true"/>
    <col min="9" max="9" style="0" customWidth="true" width="15.71484375" hidden="true"/>
    <col min="10" max="10" style="0" customWidth="true" width="15.71484375" hidden="true"/>
    <col min="11" max="11" style="0" customWidth="true" width="15.71484375" hidden="true"/>
    <col min="12" max="12" style="0" customWidth="true" width="15.71484375" hidden="true"/>
    <col min="13" max="13" style="0" customWidth="true" width="15.71484375" hidden="true"/>
    <col min="14" max="14" style="0" customWidth="true" width="15.71484375" hidden="true"/>
    <col min="15" max="15" style="0" customWidth="true" width="15.71484375" hidden="true"/>
    <col min="16" max="16" style="0" customWidth="true" width="15.71484375" hidden="true"/>
    <col min="17" max="17" style="0" customWidth="true" width="15.71484375" hidden="true"/>
    <col min="18" max="18" style="0" customWidth="true" width="15.71484375" hidden="true"/>
    <col min="19" max="19" style="0" customWidth="true" width="15.71484375" hidden="true"/>
    <col min="20" max="20" style="0" customWidth="true" width="15.71484375" hidden="true"/>
    <col min="21" max="21" style="0" customWidth="true" width="15.71484375" hidden="true"/>
    <col min="22" max="22" style="0" customWidth="true" width="15.71484375" hidden="false"/>
    <col min="23" max="23" style="0" customWidth="true" width="15.71484375" hidden="false"/>
    <col min="24" max="24" style="0" customWidth="true" width="15.71484375" hidden="false"/>
    <col min="25" max="25" style="0" customWidth="true" width="15.71484375" hidden="false"/>
    <col min="26" max="26" style="0" customWidth="true" width="15.71484375" hidden="false"/>
    <col min="27" max="27" style="0" customWidth="true" width="15.71484375" hidden="false"/>
    <col min="28" max="28" style="0" customWidth="true" width="15.71484375" hidden="true"/>
    <col min="29" max="29" style="0" customWidth="true" width="15.71484375" hidden="true"/>
    <col min="30" max="30" style="0" customWidth="true" width="15.71484375" hidden="true"/>
    <col min="31" max="31" style="0" customWidth="true" width="15.71484375" hidden="true"/>
    <col min="32" max="32" style="0" customWidth="true" width="15.71484375" hidden="true"/>
    <col min="33" max="33" style="0" customWidth="true" width="15.71484375" hidden="true"/>
    <col min="34" max="34" style="0" customWidth="true" width="15.71484375" hidden="true"/>
    <col min="35" max="35" style="0" customWidth="true" width="15.71484375" hidden="true"/>
    <col min="36" max="36" style="0" customWidth="true" width="15.71484375" hidden="true"/>
    <col min="37" max="37" style="0" customWidth="true" width="15.71484375" hidden="true"/>
    <col min="38" max="38" style="0" customWidth="true" width="15.71484375" hidden="true"/>
    <col min="39" max="39" style="0" customWidth="true" width="15.71484375" hidden="true"/>
    <col min="40" max="40" style="0" customWidth="true" width="15.71484375" hidden="false"/>
    <col min="41" max="41" style="0" customWidth="true" width="15.71484375" hidden="false"/>
    <col min="42" max="42" style="0" customWidth="true" width="15.71484375" hidden="false"/>
    <col min="43" max="43" style="0" customWidth="true" width="9.14453125" hidden="false"/>
    <col min="44" max="44" style="0" customWidth="true" width="9.14453125" hidden="false"/>
    <col min="45" max="45" style="0" customWidth="true" width="9.14453125" hidden="false"/>
    <col min="46" max="46" style="0" customWidth="true" width="9.14453125" hidden="false"/>
  </cols>
  <sheetData>
    <row r="1" customHeight="true" ht="30.0">
      <c r="A1" s="2638" t="s">
        <v>191</v>
      </c>
      <c r="B1" s="2638"/>
      <c r="C1" s="2638"/>
      <c r="D1" s="2638"/>
      <c r="E1" s="2638"/>
      <c r="F1" s="2638"/>
      <c r="G1" s="2638"/>
      <c r="H1" s="2638"/>
      <c r="I1" s="2638"/>
      <c r="J1" s="2638"/>
      <c r="K1" s="2638"/>
      <c r="L1" s="2638"/>
      <c r="M1" s="2638"/>
      <c r="N1" s="2638"/>
      <c r="O1" s="2638"/>
      <c r="P1" s="2638"/>
      <c r="Q1" s="2638"/>
      <c r="R1" s="2638"/>
      <c r="S1" s="2638"/>
      <c r="T1" s="2638"/>
      <c r="U1" s="2638"/>
      <c r="V1" s="2638"/>
      <c r="W1" s="2638"/>
      <c r="X1" s="2638"/>
      <c r="Y1" s="2638"/>
      <c r="Z1" s="2638"/>
      <c r="AA1" s="2638"/>
      <c r="AB1" s="2638"/>
      <c r="AC1" s="2638"/>
      <c r="AD1" s="2638"/>
      <c r="AE1" s="2638"/>
      <c r="AF1" s="2638"/>
      <c r="AG1" s="2638"/>
      <c r="AH1" s="2638"/>
      <c r="AI1" s="2638"/>
      <c r="AJ1" s="2638"/>
      <c r="AK1" s="2638"/>
      <c r="AL1" s="2638"/>
      <c r="AM1" s="2638"/>
      <c r="AN1" s="2638"/>
      <c r="AO1" s="2638"/>
      <c r="AP1" s="2638"/>
      <c r="AQ1" s="2639"/>
      <c r="AR1" s="2639"/>
      <c r="AS1" s="2639"/>
      <c r="AT1" s="2639"/>
    </row>
    <row r="2" customHeight="true" ht="15.0">
      <c r="A2" s="2640"/>
      <c r="B2" s="2640"/>
      <c r="C2" s="2640"/>
      <c r="D2" s="2640"/>
      <c r="E2" s="2640"/>
      <c r="F2" s="2640"/>
      <c r="G2" s="2640"/>
      <c r="H2" s="2640"/>
      <c r="I2" s="2640"/>
      <c r="J2" s="2640"/>
      <c r="K2" s="2640"/>
      <c r="L2" s="2640"/>
      <c r="M2" s="2640"/>
      <c r="N2" s="2640"/>
      <c r="O2" s="2640"/>
      <c r="P2" s="2640"/>
      <c r="Q2" s="2640"/>
      <c r="R2" s="2640"/>
      <c r="S2" s="2640"/>
      <c r="T2" s="2640"/>
      <c r="U2" s="2640"/>
      <c r="V2" s="2640"/>
      <c r="W2" s="2640"/>
      <c r="X2" s="2640"/>
      <c r="Y2" s="2640"/>
      <c r="Z2" s="2640"/>
      <c r="AA2" s="2640"/>
      <c r="AB2" s="2640"/>
      <c r="AC2" s="2640"/>
      <c r="AD2" s="2640"/>
      <c r="AE2" s="2640"/>
      <c r="AF2" s="2640"/>
      <c r="AG2" s="2640"/>
      <c r="AH2" s="2640"/>
      <c r="AI2" s="2640"/>
      <c r="AJ2" s="2640"/>
      <c r="AK2" s="2640"/>
      <c r="AL2" s="2640"/>
      <c r="AM2" s="2640"/>
      <c r="AN2" s="2640"/>
      <c r="AO2" s="2640"/>
      <c r="AP2" s="2640"/>
      <c r="AQ2" s="2639"/>
      <c r="AR2" s="2639"/>
      <c r="AS2" s="2639"/>
      <c r="AT2" s="2639"/>
    </row>
    <row r="3" customHeight="true" ht="15.0">
      <c r="A3" s="2641" t="s">
        <v>2</v>
      </c>
      <c r="B3" s="2642" t="s">
        <v>3</v>
      </c>
      <c r="C3" s="2643" t="s">
        <v>4</v>
      </c>
      <c r="D3" s="2644"/>
      <c r="E3" s="2645"/>
      <c r="F3" s="2646"/>
      <c r="G3" s="2646"/>
      <c r="H3" s="2646"/>
      <c r="I3" s="2647"/>
      <c r="J3" s="2647"/>
      <c r="K3" s="2647"/>
      <c r="L3" s="2647"/>
      <c r="M3" s="2647"/>
      <c r="N3" s="2647"/>
      <c r="O3" s="2647"/>
      <c r="P3" s="2647"/>
      <c r="Q3" s="2647"/>
      <c r="R3" s="2647"/>
      <c r="S3" s="2647"/>
      <c r="T3" s="2647"/>
      <c r="U3" s="2647"/>
      <c r="V3" s="2647"/>
      <c r="W3" s="2647"/>
      <c r="X3" s="2647"/>
      <c r="Y3" s="2647"/>
      <c r="Z3" s="2647"/>
      <c r="AA3" s="2647"/>
      <c r="AB3" s="2647"/>
      <c r="AC3" s="2647"/>
      <c r="AD3" s="2647"/>
      <c r="AE3" s="2647"/>
      <c r="AF3" s="2647"/>
      <c r="AG3" s="2647"/>
      <c r="AH3" s="2647"/>
      <c r="AI3" s="2647"/>
      <c r="AJ3" s="2647"/>
      <c r="AK3" s="2647"/>
      <c r="AL3" s="2647"/>
      <c r="AM3" s="2647"/>
      <c r="AN3" s="2647"/>
      <c r="AO3" s="2647"/>
      <c r="AP3" s="2647"/>
      <c r="AQ3" s="2639"/>
      <c r="AR3" s="2639"/>
      <c r="AS3" s="2639"/>
      <c r="AT3" s="2639"/>
    </row>
    <row r="4" customHeight="true" ht="15.0">
      <c r="A4" s="2641" t="s">
        <v>5</v>
      </c>
      <c r="B4" s="2648" t="s">
        <v>6</v>
      </c>
      <c r="C4" s="2649" t="s">
        <v>7</v>
      </c>
      <c r="D4" s="2644"/>
      <c r="E4" s="2647"/>
      <c r="F4" s="2647"/>
      <c r="G4" s="2647"/>
      <c r="H4" s="2647"/>
      <c r="I4" s="2647"/>
      <c r="J4" s="2647"/>
      <c r="K4" s="2647"/>
      <c r="L4" s="2647"/>
      <c r="M4" s="2647"/>
      <c r="N4" s="2647"/>
      <c r="O4" s="2647"/>
      <c r="P4" s="2647"/>
      <c r="Q4" s="2647"/>
      <c r="R4" s="2647"/>
      <c r="S4" s="2647"/>
      <c r="T4" s="2647"/>
      <c r="U4" s="2647"/>
      <c r="V4" s="2647"/>
      <c r="W4" s="2647"/>
      <c r="X4" s="2647"/>
      <c r="Y4" s="2647"/>
      <c r="Z4" s="2647"/>
      <c r="AA4" s="2647"/>
      <c r="AB4" s="2647"/>
      <c r="AC4" s="2647"/>
      <c r="AD4" s="2647"/>
      <c r="AE4" s="2647"/>
      <c r="AF4" s="2647"/>
      <c r="AG4" s="2647"/>
      <c r="AH4" s="2647"/>
      <c r="AI4" s="2647"/>
      <c r="AJ4" s="2647"/>
      <c r="AK4" s="2647"/>
      <c r="AL4" s="2647"/>
      <c r="AM4" s="2647"/>
      <c r="AN4" s="2647"/>
      <c r="AO4" s="2647"/>
      <c r="AP4" s="2647"/>
      <c r="AQ4" s="2639"/>
      <c r="AR4" s="2639"/>
      <c r="AS4" s="2639"/>
      <c r="AT4" s="2639"/>
    </row>
    <row r="5" customHeight="true" ht="15.0">
      <c r="A5" s="2647"/>
      <c r="B5" s="2647"/>
      <c r="C5" s="2647"/>
      <c r="D5" s="2647"/>
      <c r="E5" s="2647"/>
      <c r="F5" s="2647"/>
      <c r="G5" s="2647"/>
      <c r="H5" s="2647"/>
      <c r="I5" s="2647"/>
      <c r="J5" s="2647"/>
      <c r="K5" s="2647"/>
      <c r="L5" s="2647"/>
      <c r="M5" s="2647"/>
      <c r="N5" s="2647"/>
      <c r="O5" s="2647"/>
      <c r="P5" s="2647"/>
      <c r="Q5" s="2647"/>
      <c r="R5" s="2647"/>
      <c r="S5" s="2647"/>
      <c r="T5" s="2647"/>
      <c r="U5" s="2647"/>
      <c r="V5" s="2647"/>
      <c r="W5" s="2647"/>
      <c r="X5" s="2647"/>
      <c r="Y5" s="2647"/>
      <c r="Z5" s="2647"/>
      <c r="AA5" s="2647"/>
      <c r="AB5" s="2647"/>
      <c r="AC5" s="2647"/>
      <c r="AD5" s="2647"/>
      <c r="AE5" s="2647"/>
      <c r="AF5" s="2647"/>
      <c r="AG5" s="2647"/>
      <c r="AH5" s="2647"/>
      <c r="AI5" s="2647"/>
      <c r="AJ5" s="2647"/>
      <c r="AK5" s="2647"/>
      <c r="AL5" s="2647"/>
      <c r="AM5" s="2647"/>
      <c r="AN5" s="2647"/>
      <c r="AO5" s="2647"/>
      <c r="AP5" s="2647"/>
      <c r="AQ5" s="2639"/>
      <c r="AR5" s="2639"/>
      <c r="AS5" s="2639"/>
      <c r="AT5" s="2639"/>
    </row>
    <row r="6" customHeight="true" ht="30.0">
      <c r="A6" s="2650" t="s">
        <v>192</v>
      </c>
      <c r="B6" s="2651"/>
      <c r="C6" s="2652" t="s">
        <v>193</v>
      </c>
      <c r="D6" s="2653" t="s">
        <v>194</v>
      </c>
      <c r="E6" s="2654"/>
      <c r="F6" s="2654"/>
      <c r="G6" s="2654"/>
      <c r="H6" s="2654"/>
      <c r="I6" s="2654"/>
      <c r="J6" s="2654"/>
      <c r="K6" s="2654"/>
      <c r="L6" s="2654"/>
      <c r="M6" s="2654"/>
      <c r="N6" s="2654"/>
      <c r="O6" s="2654"/>
      <c r="P6" s="2654"/>
      <c r="Q6" s="2654"/>
      <c r="R6" s="2654"/>
      <c r="S6" s="2654"/>
      <c r="T6" s="2654"/>
      <c r="U6" s="2654"/>
      <c r="V6" s="2654"/>
      <c r="W6" s="2654"/>
      <c r="X6" s="2654"/>
      <c r="Y6" s="2654"/>
      <c r="Z6" s="2654"/>
      <c r="AA6" s="2654"/>
      <c r="AB6" s="2654"/>
      <c r="AC6" s="2654"/>
      <c r="AD6" s="2654"/>
      <c r="AE6" s="2654"/>
      <c r="AF6" s="2654"/>
      <c r="AG6" s="2654"/>
      <c r="AH6" s="2654"/>
      <c r="AI6" s="2654"/>
      <c r="AJ6" s="2654"/>
      <c r="AK6" s="2654"/>
      <c r="AL6" s="2654"/>
      <c r="AM6" s="2655"/>
      <c r="AN6" s="2656" t="s">
        <v>195</v>
      </c>
      <c r="AO6" s="2657"/>
      <c r="AP6" s="2657"/>
      <c r="AQ6" s="2639"/>
      <c r="AR6" s="2639"/>
      <c r="AS6" s="2639"/>
      <c r="AT6" s="2639"/>
    </row>
    <row r="7" customHeight="true" ht="30.0">
      <c r="A7" s="2656"/>
      <c r="B7" s="2658"/>
      <c r="C7" s="2659"/>
      <c r="D7" s="2660" t="s">
        <v>9</v>
      </c>
      <c r="E7" s="2661"/>
      <c r="F7" s="2662"/>
      <c r="G7" s="2660" t="s">
        <v>10</v>
      </c>
      <c r="H7" s="2661"/>
      <c r="I7" s="2662"/>
      <c r="J7" s="2660" t="s">
        <v>11</v>
      </c>
      <c r="K7" s="2661"/>
      <c r="L7" s="2662"/>
      <c r="M7" s="2660" t="s">
        <v>12</v>
      </c>
      <c r="N7" s="2661"/>
      <c r="O7" s="2662"/>
      <c r="P7" s="2660" t="s">
        <v>13</v>
      </c>
      <c r="Q7" s="2661"/>
      <c r="R7" s="2662"/>
      <c r="S7" s="2660" t="s">
        <v>14</v>
      </c>
      <c r="T7" s="2661"/>
      <c r="U7" s="2662"/>
      <c r="V7" s="2660" t="s">
        <v>15</v>
      </c>
      <c r="W7" s="2661"/>
      <c r="X7" s="2662"/>
      <c r="Y7" s="2660" t="s">
        <v>3</v>
      </c>
      <c r="Z7" s="2661"/>
      <c r="AA7" s="2662"/>
      <c r="AB7" s="2660" t="s">
        <v>16</v>
      </c>
      <c r="AC7" s="2661"/>
      <c r="AD7" s="2662"/>
      <c r="AE7" s="2660" t="s">
        <v>17</v>
      </c>
      <c r="AF7" s="2661"/>
      <c r="AG7" s="2662"/>
      <c r="AH7" s="2660" t="s">
        <v>18</v>
      </c>
      <c r="AI7" s="2661"/>
      <c r="AJ7" s="2662"/>
      <c r="AK7" s="2660" t="s">
        <v>19</v>
      </c>
      <c r="AL7" s="2661"/>
      <c r="AM7" s="2662"/>
      <c r="AN7" s="2663"/>
      <c r="AO7" s="2664"/>
      <c r="AP7" s="2664"/>
      <c r="AQ7" s="2639"/>
      <c r="AR7" s="2639"/>
      <c r="AS7" s="2639"/>
      <c r="AT7" s="2639"/>
    </row>
    <row r="8" customHeight="true" ht="39.75">
      <c r="A8" s="2663"/>
      <c r="B8" s="2665"/>
      <c r="C8" s="2666"/>
      <c r="D8" s="2667" t="s">
        <v>196</v>
      </c>
      <c r="E8" s="2667" t="s">
        <v>197</v>
      </c>
      <c r="F8" s="2668" t="s">
        <v>198</v>
      </c>
      <c r="G8" s="2667" t="s">
        <v>196</v>
      </c>
      <c r="H8" s="2667" t="s">
        <v>197</v>
      </c>
      <c r="I8" s="2668" t="s">
        <v>198</v>
      </c>
      <c r="J8" s="2667" t="s">
        <v>196</v>
      </c>
      <c r="K8" s="2667" t="s">
        <v>197</v>
      </c>
      <c r="L8" s="2668" t="s">
        <v>198</v>
      </c>
      <c r="M8" s="2667" t="s">
        <v>196</v>
      </c>
      <c r="N8" s="2667" t="s">
        <v>197</v>
      </c>
      <c r="O8" s="2668" t="s">
        <v>198</v>
      </c>
      <c r="P8" s="2667" t="s">
        <v>196</v>
      </c>
      <c r="Q8" s="2667" t="s">
        <v>197</v>
      </c>
      <c r="R8" s="2668" t="s">
        <v>198</v>
      </c>
      <c r="S8" s="2667" t="s">
        <v>196</v>
      </c>
      <c r="T8" s="2667" t="s">
        <v>197</v>
      </c>
      <c r="U8" s="2668" t="s">
        <v>198</v>
      </c>
      <c r="V8" s="2667" t="s">
        <v>196</v>
      </c>
      <c r="W8" s="2667" t="s">
        <v>197</v>
      </c>
      <c r="X8" s="2668" t="s">
        <v>198</v>
      </c>
      <c r="Y8" s="2667" t="s">
        <v>196</v>
      </c>
      <c r="Z8" s="2667" t="s">
        <v>197</v>
      </c>
      <c r="AA8" s="2668" t="s">
        <v>198</v>
      </c>
      <c r="AB8" s="2667" t="s">
        <v>196</v>
      </c>
      <c r="AC8" s="2667" t="s">
        <v>197</v>
      </c>
      <c r="AD8" s="2668" t="s">
        <v>198</v>
      </c>
      <c r="AE8" s="2667" t="s">
        <v>196</v>
      </c>
      <c r="AF8" s="2667" t="s">
        <v>197</v>
      </c>
      <c r="AG8" s="2668" t="s">
        <v>198</v>
      </c>
      <c r="AH8" s="2667" t="s">
        <v>196</v>
      </c>
      <c r="AI8" s="2667" t="s">
        <v>197</v>
      </c>
      <c r="AJ8" s="2668" t="s">
        <v>198</v>
      </c>
      <c r="AK8" s="2667" t="s">
        <v>196</v>
      </c>
      <c r="AL8" s="2667" t="s">
        <v>197</v>
      </c>
      <c r="AM8" s="2668" t="s">
        <v>198</v>
      </c>
      <c r="AN8" s="2667" t="s">
        <v>196</v>
      </c>
      <c r="AO8" s="2667" t="s">
        <v>197</v>
      </c>
      <c r="AP8" s="2669" t="s">
        <v>199</v>
      </c>
      <c r="AQ8" s="2639"/>
      <c r="AR8" s="2639"/>
      <c r="AS8" s="2639"/>
      <c r="AT8" s="2639"/>
    </row>
    <row r="9" customHeight="true" ht="19.5">
      <c r="A9" s="2670" t="s">
        <v>200</v>
      </c>
      <c r="B9" s="2671"/>
      <c r="C9" s="2672"/>
      <c r="D9" s="2673"/>
      <c r="E9" s="2673"/>
      <c r="F9" s="2673"/>
      <c r="G9" s="2673"/>
      <c r="H9" s="2673"/>
      <c r="I9" s="2673"/>
      <c r="J9" s="2673"/>
      <c r="K9" s="2673"/>
      <c r="L9" s="2673"/>
      <c r="M9" s="2673"/>
      <c r="N9" s="2673"/>
      <c r="O9" s="2673"/>
      <c r="P9" s="2673"/>
      <c r="Q9" s="2673"/>
      <c r="R9" s="2673"/>
      <c r="S9" s="2673"/>
      <c r="T9" s="2673"/>
      <c r="U9" s="2674"/>
      <c r="V9" s="2673"/>
      <c r="W9" s="2673"/>
      <c r="X9" s="2673"/>
      <c r="Y9" s="2673"/>
      <c r="Z9" s="2673"/>
      <c r="AA9" s="2673"/>
      <c r="AB9" s="2673"/>
      <c r="AC9" s="2673"/>
      <c r="AD9" s="2673"/>
      <c r="AE9" s="2673"/>
      <c r="AF9" s="2673"/>
      <c r="AG9" s="2673"/>
      <c r="AH9" s="2673"/>
      <c r="AI9" s="2673"/>
      <c r="AJ9" s="2673"/>
      <c r="AK9" s="2673"/>
      <c r="AL9" s="2673"/>
      <c r="AM9" s="2673"/>
      <c r="AN9" s="2673"/>
      <c r="AO9" s="2673"/>
      <c r="AP9" s="2673"/>
      <c r="AQ9" s="2675"/>
      <c r="AR9" s="2675"/>
      <c r="AS9" s="2675"/>
      <c r="AT9" s="2675"/>
    </row>
    <row r="10" customHeight="true" ht="19.5">
      <c r="A10" s="2676" t="s">
        <v>129</v>
      </c>
      <c r="B10" s="2677"/>
      <c r="C10" s="2678" t="n">
        <v>2.0</v>
      </c>
      <c r="D10" s="2679" t="n">
        <v>0.0</v>
      </c>
      <c r="E10" s="2679" t="n">
        <v>0.0</v>
      </c>
      <c r="F10" s="2680">
        <f>C10+D10-E10</f>
      </c>
      <c r="G10" s="2679" t="n">
        <v>0.0</v>
      </c>
      <c r="H10" s="2679" t="n">
        <v>0.0</v>
      </c>
      <c r="I10" s="2680">
        <f>F10+G10-H10</f>
      </c>
      <c r="J10" s="2679" t="n">
        <v>0.0</v>
      </c>
      <c r="K10" s="2679" t="n">
        <v>0.0</v>
      </c>
      <c r="L10" s="2680">
        <f>I10+J10-K10</f>
      </c>
      <c r="M10" s="2679" t="n">
        <v>0.0</v>
      </c>
      <c r="N10" s="2679" t="n">
        <v>0.0</v>
      </c>
      <c r="O10" s="2680">
        <f>L10+M10-N10</f>
      </c>
      <c r="P10" s="2679" t="n">
        <v>0.0</v>
      </c>
      <c r="Q10" s="2679" t="n">
        <v>0.0</v>
      </c>
      <c r="R10" s="2680">
        <f>O10+P10-Q10</f>
      </c>
      <c r="S10" s="2679" t="n">
        <v>0.0</v>
      </c>
      <c r="T10" s="2679" t="n">
        <v>0.0</v>
      </c>
      <c r="U10" s="2680">
        <f>R10+S10-T10</f>
      </c>
      <c r="V10" s="2679" t="n">
        <v>0.0</v>
      </c>
      <c r="W10" s="2679" t="n">
        <v>0.0</v>
      </c>
      <c r="X10" s="2680">
        <f>U10+V10-W10</f>
      </c>
      <c r="Y10" s="2681" t="n">
        <v>0.0</v>
      </c>
      <c r="Z10" s="2682" t="n">
        <v>0.0</v>
      </c>
      <c r="AA10" s="2680">
        <f>X10+Y10-Z10</f>
      </c>
      <c r="AB10" s="2679" t="n">
        <v>0.0</v>
      </c>
      <c r="AC10" s="2679" t="n">
        <v>0.0</v>
      </c>
      <c r="AD10" s="2680">
        <f>AA10+AB10-AC10</f>
      </c>
      <c r="AE10" s="2679" t="n">
        <v>0.0</v>
      </c>
      <c r="AF10" s="2679" t="n">
        <v>0.0</v>
      </c>
      <c r="AG10" s="2680">
        <f>AD10+AE10-AF10</f>
      </c>
      <c r="AH10" s="2679" t="n">
        <v>0.0</v>
      </c>
      <c r="AI10" s="2679" t="n">
        <v>0.0</v>
      </c>
      <c r="AJ10" s="2680">
        <f>AG10+AH10-AI10</f>
      </c>
      <c r="AK10" s="2679" t="n">
        <v>0.0</v>
      </c>
      <c r="AL10" s="2679" t="n">
        <v>0.0</v>
      </c>
      <c r="AM10" s="2680">
        <f>AJ10+AK10-AL10</f>
      </c>
      <c r="AN10" s="2683">
        <f>SUM(D10+G10+J10+M10+P10+S10+V10+Y10+AB10+AE10+AH10+AK10)</f>
      </c>
      <c r="AO10" s="2684">
        <f>SUM(E10+H10+K10+N10+Q10+T10+W10+Z10+AC10+AF10+AI10+AL10)</f>
      </c>
      <c r="AP10" s="2685">
        <f>C10+AN10-AO10</f>
      </c>
      <c r="AQ10" s="2675"/>
      <c r="AR10" s="2675"/>
      <c r="AS10" s="2675"/>
      <c r="AT10" s="2675"/>
    </row>
    <row r="11" customHeight="true" ht="19.5">
      <c r="A11" s="2686" t="s">
        <v>130</v>
      </c>
      <c r="B11" s="2687"/>
      <c r="C11" s="2678" t="n">
        <v>12.0</v>
      </c>
      <c r="D11" s="2679" t="n">
        <v>0.0</v>
      </c>
      <c r="E11" s="2679" t="n">
        <v>0.0</v>
      </c>
      <c r="F11" s="2688">
        <f>C11+D11-E11</f>
      </c>
      <c r="G11" s="2679" t="n">
        <v>0.0</v>
      </c>
      <c r="H11" s="2679" t="n">
        <v>0.0</v>
      </c>
      <c r="I11" s="2688">
        <f>F11+G11-H11</f>
      </c>
      <c r="J11" s="2679" t="n">
        <v>0.0</v>
      </c>
      <c r="K11" s="2679" t="n">
        <v>0.0</v>
      </c>
      <c r="L11" s="2688">
        <f>I11+J11-K11</f>
      </c>
      <c r="M11" s="2679" t="n">
        <v>0.0</v>
      </c>
      <c r="N11" s="2679" t="n">
        <v>0.0</v>
      </c>
      <c r="O11" s="2688">
        <f>L11+M11-N11</f>
      </c>
      <c r="P11" s="2679" t="n">
        <v>0.0</v>
      </c>
      <c r="Q11" s="2679" t="n">
        <v>1.0</v>
      </c>
      <c r="R11" s="2688">
        <f>O11+P11-Q11</f>
      </c>
      <c r="S11" s="2679" t="n">
        <v>0.0</v>
      </c>
      <c r="T11" s="2679" t="n">
        <v>0.0</v>
      </c>
      <c r="U11" s="2688">
        <f>R11+S11-T11</f>
      </c>
      <c r="V11" s="2679" t="n">
        <v>0.0</v>
      </c>
      <c r="W11" s="2679" t="n">
        <v>0.0</v>
      </c>
      <c r="X11" s="2688">
        <f>U11+V11-W11</f>
      </c>
      <c r="Y11" s="2689" t="n">
        <v>0.0</v>
      </c>
      <c r="Z11" s="2690" t="n">
        <v>0.0</v>
      </c>
      <c r="AA11" s="2688">
        <f>X11+Y11-Z11</f>
      </c>
      <c r="AB11" s="2679" t="n">
        <v>0.0</v>
      </c>
      <c r="AC11" s="2679" t="n">
        <v>0.0</v>
      </c>
      <c r="AD11" s="2688">
        <f>AA11+AB11-AC11</f>
      </c>
      <c r="AE11" s="2679" t="n">
        <v>0.0</v>
      </c>
      <c r="AF11" s="2679" t="n">
        <v>0.0</v>
      </c>
      <c r="AG11" s="2688">
        <f>AD11+AE11-AF11</f>
      </c>
      <c r="AH11" s="2679" t="n">
        <v>0.0</v>
      </c>
      <c r="AI11" s="2679" t="n">
        <v>0.0</v>
      </c>
      <c r="AJ11" s="2688">
        <f>AG11+AH11-AI11</f>
      </c>
      <c r="AK11" s="2679" t="n">
        <v>0.0</v>
      </c>
      <c r="AL11" s="2679" t="n">
        <v>0.0</v>
      </c>
      <c r="AM11" s="2688">
        <f>AJ11+AK11-AL11</f>
      </c>
      <c r="AN11" s="2683">
        <f>SUM(D11+G11+J11+M11+P11+S11+V11+Y11+AB11+AE11+AH11+AK11)</f>
      </c>
      <c r="AO11" s="2684">
        <f>SUM(E11+H11+K11+N11+Q11+T11+W11+Z11+AC11+AF11+AI11+AL11)</f>
      </c>
      <c r="AP11" s="2685">
        <f>C11+AN11-AO11</f>
      </c>
      <c r="AQ11" s="2675"/>
      <c r="AR11" s="2675"/>
      <c r="AS11" s="2675"/>
      <c r="AT11" s="2675"/>
    </row>
    <row r="12" customHeight="true" ht="19.5">
      <c r="A12" s="2686" t="s">
        <v>131</v>
      </c>
      <c r="B12" s="2687"/>
      <c r="C12" s="2678" t="n">
        <v>27.0</v>
      </c>
      <c r="D12" s="2679" t="n">
        <v>0.0</v>
      </c>
      <c r="E12" s="2679" t="n">
        <v>0.0</v>
      </c>
      <c r="F12" s="2688">
        <f>C12+D12-E12</f>
      </c>
      <c r="G12" s="2679" t="n">
        <v>0.0</v>
      </c>
      <c r="H12" s="2679" t="n">
        <v>0.0</v>
      </c>
      <c r="I12" s="2688">
        <f>F12+G12-H12</f>
      </c>
      <c r="J12" s="2679" t="n">
        <v>0.0</v>
      </c>
      <c r="K12" s="2679" t="n">
        <v>0.0</v>
      </c>
      <c r="L12" s="2688">
        <f>I12+J12-K12</f>
      </c>
      <c r="M12" s="2679" t="n">
        <v>0.0</v>
      </c>
      <c r="N12" s="2679" t="n">
        <v>0.0</v>
      </c>
      <c r="O12" s="2688">
        <f>L12+M12-N12</f>
      </c>
      <c r="P12" s="2679" t="n">
        <v>0.0</v>
      </c>
      <c r="Q12" s="2679" t="n">
        <v>0.0</v>
      </c>
      <c r="R12" s="2688">
        <f>O12+P12-Q12</f>
      </c>
      <c r="S12" s="2679" t="n">
        <v>0.0</v>
      </c>
      <c r="T12" s="2679" t="n">
        <v>0.0</v>
      </c>
      <c r="U12" s="2688">
        <f>R12+S12-T12</f>
      </c>
      <c r="V12" s="2679" t="n">
        <v>0.0</v>
      </c>
      <c r="W12" s="2679" t="n">
        <v>0.0</v>
      </c>
      <c r="X12" s="2688">
        <f>U12+V12-W12</f>
      </c>
      <c r="Y12" s="2691" t="n">
        <v>0.0</v>
      </c>
      <c r="Z12" s="2692" t="n">
        <v>0.0</v>
      </c>
      <c r="AA12" s="2688">
        <f>X12+Y12-Z12</f>
      </c>
      <c r="AB12" s="2679" t="n">
        <v>0.0</v>
      </c>
      <c r="AC12" s="2679" t="n">
        <v>0.0</v>
      </c>
      <c r="AD12" s="2688">
        <f>AA12+AB12-AC12</f>
      </c>
      <c r="AE12" s="2679" t="n">
        <v>0.0</v>
      </c>
      <c r="AF12" s="2679" t="n">
        <v>0.0</v>
      </c>
      <c r="AG12" s="2688">
        <f>AD12+AE12-AF12</f>
      </c>
      <c r="AH12" s="2679" t="n">
        <v>0.0</v>
      </c>
      <c r="AI12" s="2679" t="n">
        <v>0.0</v>
      </c>
      <c r="AJ12" s="2688">
        <f>AG12+AH12-AI12</f>
      </c>
      <c r="AK12" s="2679" t="n">
        <v>0.0</v>
      </c>
      <c r="AL12" s="2679" t="n">
        <v>0.0</v>
      </c>
      <c r="AM12" s="2688">
        <f>AJ12+AK12-AL12</f>
      </c>
      <c r="AN12" s="2683">
        <f>SUM(D12+G12+J12+M12+P12+S12+V12+Y12+AB12+AE12+AH12+AK12)</f>
      </c>
      <c r="AO12" s="2684">
        <f>SUM(E12+H12+K12+N12+Q12+T12+W12+Z12+AC12+AF12+AI12+AL12)</f>
      </c>
      <c r="AP12" s="2685">
        <f>C12+AN12-AO12</f>
      </c>
      <c r="AQ12" s="2675"/>
      <c r="AR12" s="2675"/>
      <c r="AS12" s="2675"/>
      <c r="AT12" s="2675"/>
    </row>
    <row r="13" customHeight="true" ht="19.5">
      <c r="A13" s="2686" t="s">
        <v>132</v>
      </c>
      <c r="B13" s="2687"/>
      <c r="C13" s="2678" t="n">
        <v>12.0</v>
      </c>
      <c r="D13" s="2679" t="n">
        <v>0.0</v>
      </c>
      <c r="E13" s="2679" t="n">
        <v>0.0</v>
      </c>
      <c r="F13" s="2688">
        <f>C13+D13-E13</f>
      </c>
      <c r="G13" s="2679" t="n">
        <v>0.0</v>
      </c>
      <c r="H13" s="2679" t="n">
        <v>0.0</v>
      </c>
      <c r="I13" s="2688">
        <f>F13+G13-H13</f>
      </c>
      <c r="J13" s="2679" t="n">
        <v>0.0</v>
      </c>
      <c r="K13" s="2679" t="n">
        <v>0.0</v>
      </c>
      <c r="L13" s="2688">
        <f>I13+J13-K13</f>
      </c>
      <c r="M13" s="2679" t="n">
        <v>0.0</v>
      </c>
      <c r="N13" s="2679" t="n">
        <v>0.0</v>
      </c>
      <c r="O13" s="2688">
        <f>L13+M13-N13</f>
      </c>
      <c r="P13" s="2679" t="n">
        <v>0.0</v>
      </c>
      <c r="Q13" s="2679" t="n">
        <v>0.0</v>
      </c>
      <c r="R13" s="2688">
        <f>O13+P13-Q13</f>
      </c>
      <c r="S13" s="2679" t="n">
        <v>0.0</v>
      </c>
      <c r="T13" s="2679" t="n">
        <v>0.0</v>
      </c>
      <c r="U13" s="2688">
        <f>R13+S13-T13</f>
      </c>
      <c r="V13" s="2679" t="n">
        <v>0.0</v>
      </c>
      <c r="W13" s="2679" t="n">
        <v>0.0</v>
      </c>
      <c r="X13" s="2688">
        <f>U13+V13-W13</f>
      </c>
      <c r="Y13" s="2693" t="n">
        <v>0.0</v>
      </c>
      <c r="Z13" s="2694" t="n">
        <v>0.0</v>
      </c>
      <c r="AA13" s="2688">
        <f>X13+Y13-Z13</f>
      </c>
      <c r="AB13" s="2679" t="n">
        <v>0.0</v>
      </c>
      <c r="AC13" s="2679" t="n">
        <v>0.0</v>
      </c>
      <c r="AD13" s="2688">
        <f>AA13+AB13-AC13</f>
      </c>
      <c r="AE13" s="2679" t="n">
        <v>0.0</v>
      </c>
      <c r="AF13" s="2679" t="n">
        <v>0.0</v>
      </c>
      <c r="AG13" s="2688">
        <f>AD13+AE13-AF13</f>
      </c>
      <c r="AH13" s="2679" t="n">
        <v>0.0</v>
      </c>
      <c r="AI13" s="2679" t="n">
        <v>0.0</v>
      </c>
      <c r="AJ13" s="2688">
        <f>AG13+AH13-AI13</f>
      </c>
      <c r="AK13" s="2679" t="n">
        <v>0.0</v>
      </c>
      <c r="AL13" s="2679" t="n">
        <v>0.0</v>
      </c>
      <c r="AM13" s="2688">
        <f>AJ13+AK13-AL13</f>
      </c>
      <c r="AN13" s="2683">
        <f>SUM(D13+G13+J13+M13+P13+S13+V13+Y13+AB13+AE13+AH13+AK13)</f>
      </c>
      <c r="AO13" s="2684">
        <f>SUM(E13+H13+K13+N13+Q13+T13+W13+Z13+AC13+AF13+AI13+AL13)</f>
      </c>
      <c r="AP13" s="2685">
        <f>C13+AN13-AO13</f>
      </c>
      <c r="AQ13" s="2675"/>
      <c r="AR13" s="2675"/>
      <c r="AS13" s="2675"/>
      <c r="AT13" s="2675"/>
    </row>
    <row r="14" customHeight="true" ht="19.5">
      <c r="A14" s="2686" t="s">
        <v>133</v>
      </c>
      <c r="B14" s="2687"/>
      <c r="C14" s="2678" t="n">
        <v>52.0</v>
      </c>
      <c r="D14" s="2679" t="n">
        <v>0.0</v>
      </c>
      <c r="E14" s="2679" t="n">
        <v>0.0</v>
      </c>
      <c r="F14" s="2688">
        <f>C14+D14-E14</f>
      </c>
      <c r="G14" s="2679" t="n">
        <v>0.0</v>
      </c>
      <c r="H14" s="2679" t="n">
        <v>0.0</v>
      </c>
      <c r="I14" s="2688">
        <f>F14+G14-H14</f>
      </c>
      <c r="J14" s="2679" t="n">
        <v>0.0</v>
      </c>
      <c r="K14" s="2679" t="n">
        <v>0.0</v>
      </c>
      <c r="L14" s="2688">
        <f>I14+J14-K14</f>
      </c>
      <c r="M14" s="2679" t="n">
        <v>0.0</v>
      </c>
      <c r="N14" s="2679" t="n">
        <v>0.0</v>
      </c>
      <c r="O14" s="2688">
        <f>L14+M14-N14</f>
      </c>
      <c r="P14" s="2679" t="n">
        <v>0.0</v>
      </c>
      <c r="Q14" s="2679" t="n">
        <v>0.0</v>
      </c>
      <c r="R14" s="2688">
        <f>O14+P14-Q14</f>
      </c>
      <c r="S14" s="2679" t="n">
        <v>0.0</v>
      </c>
      <c r="T14" s="2679" t="n">
        <v>0.0</v>
      </c>
      <c r="U14" s="2688">
        <f>R14+S14-T14</f>
      </c>
      <c r="V14" s="2679" t="n">
        <v>0.0</v>
      </c>
      <c r="W14" s="2679" t="n">
        <v>0.0</v>
      </c>
      <c r="X14" s="2688">
        <f>U14+V14-W14</f>
      </c>
      <c r="Y14" s="2695" t="n">
        <v>0.0</v>
      </c>
      <c r="Z14" s="2696" t="n">
        <v>0.0</v>
      </c>
      <c r="AA14" s="2688">
        <f>X14+Y14-Z14</f>
      </c>
      <c r="AB14" s="2679" t="n">
        <v>0.0</v>
      </c>
      <c r="AC14" s="2679" t="n">
        <v>0.0</v>
      </c>
      <c r="AD14" s="2688">
        <f>AA14+AB14-AC14</f>
      </c>
      <c r="AE14" s="2679" t="n">
        <v>0.0</v>
      </c>
      <c r="AF14" s="2679" t="n">
        <v>0.0</v>
      </c>
      <c r="AG14" s="2688">
        <f>AD14+AE14-AF14</f>
      </c>
      <c r="AH14" s="2679" t="n">
        <v>0.0</v>
      </c>
      <c r="AI14" s="2679" t="n">
        <v>0.0</v>
      </c>
      <c r="AJ14" s="2688">
        <f>AG14+AH14-AI14</f>
      </c>
      <c r="AK14" s="2679" t="n">
        <v>0.0</v>
      </c>
      <c r="AL14" s="2679" t="n">
        <v>0.0</v>
      </c>
      <c r="AM14" s="2688">
        <f>AJ14+AK14-AL14</f>
      </c>
      <c r="AN14" s="2683">
        <f>SUM(D14+G14+J14+M14+P14+S14+V14+Y14+AB14+AE14+AH14+AK14)</f>
      </c>
      <c r="AO14" s="2684">
        <f>SUM(E14+H14+K14+N14+Q14+T14+W14+Z14+AC14+AF14+AI14+AL14)</f>
      </c>
      <c r="AP14" s="2685">
        <f>C14+AN14-AO14</f>
      </c>
      <c r="AQ14" s="2675"/>
      <c r="AR14" s="2675"/>
      <c r="AS14" s="2675"/>
      <c r="AT14" s="2675"/>
    </row>
    <row r="15" customHeight="true" ht="19.5">
      <c r="A15" s="2686" t="s">
        <v>134</v>
      </c>
      <c r="B15" s="2687"/>
      <c r="C15" s="2678" t="n">
        <v>7.0</v>
      </c>
      <c r="D15" s="2679" t="n">
        <v>0.0</v>
      </c>
      <c r="E15" s="2679" t="n">
        <v>0.0</v>
      </c>
      <c r="F15" s="2688">
        <f>C15+D15-E15</f>
      </c>
      <c r="G15" s="2679" t="n">
        <v>0.0</v>
      </c>
      <c r="H15" s="2679" t="n">
        <v>0.0</v>
      </c>
      <c r="I15" s="2688">
        <f>F15+G15-H15</f>
      </c>
      <c r="J15" s="2679" t="n">
        <v>0.0</v>
      </c>
      <c r="K15" s="2679" t="n">
        <v>0.0</v>
      </c>
      <c r="L15" s="2688">
        <f>I15+J15-K15</f>
      </c>
      <c r="M15" s="2679" t="n">
        <v>0.0</v>
      </c>
      <c r="N15" s="2679" t="n">
        <v>0.0</v>
      </c>
      <c r="O15" s="2688">
        <f>L15+M15-N15</f>
      </c>
      <c r="P15" s="2679" t="n">
        <v>0.0</v>
      </c>
      <c r="Q15" s="2679" t="n">
        <v>0.0</v>
      </c>
      <c r="R15" s="2688">
        <f>O15+P15-Q15</f>
      </c>
      <c r="S15" s="2679" t="n">
        <v>0.0</v>
      </c>
      <c r="T15" s="2679" t="n">
        <v>0.0</v>
      </c>
      <c r="U15" s="2688">
        <f>R15+S15-T15</f>
      </c>
      <c r="V15" s="2679" t="n">
        <v>0.0</v>
      </c>
      <c r="W15" s="2679" t="n">
        <v>0.0</v>
      </c>
      <c r="X15" s="2688">
        <f>U15+V15-W15</f>
      </c>
      <c r="Y15" s="2697" t="n">
        <v>0.0</v>
      </c>
      <c r="Z15" s="2698" t="n">
        <v>0.0</v>
      </c>
      <c r="AA15" s="2688">
        <f>X15+Y15-Z15</f>
      </c>
      <c r="AB15" s="2679" t="n">
        <v>0.0</v>
      </c>
      <c r="AC15" s="2679" t="n">
        <v>0.0</v>
      </c>
      <c r="AD15" s="2688">
        <f>AA15+AB15-AC15</f>
      </c>
      <c r="AE15" s="2679" t="n">
        <v>0.0</v>
      </c>
      <c r="AF15" s="2679" t="n">
        <v>0.0</v>
      </c>
      <c r="AG15" s="2688">
        <f>AD15+AE15-AF15</f>
      </c>
      <c r="AH15" s="2679" t="n">
        <v>0.0</v>
      </c>
      <c r="AI15" s="2679" t="n">
        <v>0.0</v>
      </c>
      <c r="AJ15" s="2688">
        <f>AG15+AH15-AI15</f>
      </c>
      <c r="AK15" s="2679" t="n">
        <v>0.0</v>
      </c>
      <c r="AL15" s="2679" t="n">
        <v>0.0</v>
      </c>
      <c r="AM15" s="2688">
        <f>AJ15+AK15-AL15</f>
      </c>
      <c r="AN15" s="2683">
        <f>SUM(D15+G15+J15+M15+P15+S15+V15+Y15+AB15+AE15+AH15+AK15)</f>
      </c>
      <c r="AO15" s="2684">
        <f>SUM(E15+H15+K15+N15+Q15+T15+W15+Z15+AC15+AF15+AI15+AL15)</f>
      </c>
      <c r="AP15" s="2685">
        <f>C15+AN15-AO15</f>
      </c>
      <c r="AQ15" s="2675"/>
      <c r="AR15" s="2675"/>
      <c r="AS15" s="2675"/>
      <c r="AT15" s="2675"/>
    </row>
    <row r="16" customHeight="true" ht="19.5">
      <c r="A16" s="2686" t="s">
        <v>135</v>
      </c>
      <c r="B16" s="2687"/>
      <c r="C16" s="2678" t="n">
        <v>31.0</v>
      </c>
      <c r="D16" s="2679" t="n">
        <v>0.0</v>
      </c>
      <c r="E16" s="2679" t="n">
        <v>0.0</v>
      </c>
      <c r="F16" s="2688">
        <f>C16+D16-E16</f>
      </c>
      <c r="G16" s="2679" t="n">
        <v>0.0</v>
      </c>
      <c r="H16" s="2679" t="n">
        <v>0.0</v>
      </c>
      <c r="I16" s="2688">
        <f>F16+G16-H16</f>
      </c>
      <c r="J16" s="2679" t="n">
        <v>0.0</v>
      </c>
      <c r="K16" s="2679" t="n">
        <v>0.0</v>
      </c>
      <c r="L16" s="2688">
        <f>I16+J16-K16</f>
      </c>
      <c r="M16" s="2679" t="n">
        <v>0.0</v>
      </c>
      <c r="N16" s="2679" t="n">
        <v>0.0</v>
      </c>
      <c r="O16" s="2688">
        <f>L16+M16-N16</f>
      </c>
      <c r="P16" s="2679" t="n">
        <v>0.0</v>
      </c>
      <c r="Q16" s="2679" t="n">
        <v>0.0</v>
      </c>
      <c r="R16" s="2688">
        <f>O16+P16-Q16</f>
      </c>
      <c r="S16" s="2679" t="n">
        <v>0.0</v>
      </c>
      <c r="T16" s="2679" t="n">
        <v>0.0</v>
      </c>
      <c r="U16" s="2688">
        <f>R16+S16-T16</f>
      </c>
      <c r="V16" s="2679" t="n">
        <v>0.0</v>
      </c>
      <c r="W16" s="2679" t="n">
        <v>0.0</v>
      </c>
      <c r="X16" s="2688">
        <f>U16+V16-W16</f>
      </c>
      <c r="Y16" s="2699" t="n">
        <v>0.0</v>
      </c>
      <c r="Z16" s="2700" t="n">
        <v>0.0</v>
      </c>
      <c r="AA16" s="2688">
        <f>X16+Y16-Z16</f>
      </c>
      <c r="AB16" s="2679" t="n">
        <v>0.0</v>
      </c>
      <c r="AC16" s="2679" t="n">
        <v>0.0</v>
      </c>
      <c r="AD16" s="2688">
        <f>AA16+AB16-AC16</f>
      </c>
      <c r="AE16" s="2679" t="n">
        <v>0.0</v>
      </c>
      <c r="AF16" s="2679" t="n">
        <v>0.0</v>
      </c>
      <c r="AG16" s="2688">
        <f>AD16+AE16-AF16</f>
      </c>
      <c r="AH16" s="2679" t="n">
        <v>0.0</v>
      </c>
      <c r="AI16" s="2679" t="n">
        <v>0.0</v>
      </c>
      <c r="AJ16" s="2688">
        <f>AG16+AH16-AI16</f>
      </c>
      <c r="AK16" s="2679" t="n">
        <v>0.0</v>
      </c>
      <c r="AL16" s="2679" t="n">
        <v>0.0</v>
      </c>
      <c r="AM16" s="2688">
        <f>AJ16+AK16-AL16</f>
      </c>
      <c r="AN16" s="2683">
        <f>SUM(D16+G16+J16+M16+P16+S16+V16+Y16+AB16+AE16+AH16+AK16)</f>
      </c>
      <c r="AO16" s="2684">
        <f>SUM(E16+H16+K16+N16+Q16+T16+W16+Z16+AC16+AF16+AI16+AL16)</f>
      </c>
      <c r="AP16" s="2685">
        <f>C16+AN16-AO16</f>
      </c>
      <c r="AQ16" s="2675"/>
      <c r="AR16" s="2675"/>
      <c r="AS16" s="2675"/>
      <c r="AT16" s="2675"/>
    </row>
    <row r="17" customHeight="true" ht="19.5">
      <c r="A17" s="2686" t="s">
        <v>136</v>
      </c>
      <c r="B17" s="2687"/>
      <c r="C17" s="2678" t="n">
        <v>0.0</v>
      </c>
      <c r="D17" s="2679" t="n">
        <v>0.0</v>
      </c>
      <c r="E17" s="2679" t="n">
        <v>0.0</v>
      </c>
      <c r="F17" s="2688">
        <f>C17+D17-E17</f>
      </c>
      <c r="G17" s="2679" t="n">
        <v>0.0</v>
      </c>
      <c r="H17" s="2679" t="n">
        <v>0.0</v>
      </c>
      <c r="I17" s="2688">
        <f>F17+G17-H17</f>
      </c>
      <c r="J17" s="2679" t="n">
        <v>0.0</v>
      </c>
      <c r="K17" s="2679" t="n">
        <v>0.0</v>
      </c>
      <c r="L17" s="2688">
        <f>I17+J17-K17</f>
      </c>
      <c r="M17" s="2679" t="n">
        <v>0.0</v>
      </c>
      <c r="N17" s="2679" t="n">
        <v>0.0</v>
      </c>
      <c r="O17" s="2688">
        <f>L17+M17-N17</f>
      </c>
      <c r="P17" s="2679" t="n">
        <v>0.0</v>
      </c>
      <c r="Q17" s="2679" t="n">
        <v>0.0</v>
      </c>
      <c r="R17" s="2688">
        <f>O17+P17-Q17</f>
      </c>
      <c r="S17" s="2679" t="n">
        <v>0.0</v>
      </c>
      <c r="T17" s="2679" t="n">
        <v>0.0</v>
      </c>
      <c r="U17" s="2688">
        <f>R17+S17-T17</f>
      </c>
      <c r="V17" s="2679" t="n">
        <v>0.0</v>
      </c>
      <c r="W17" s="2679" t="n">
        <v>0.0</v>
      </c>
      <c r="X17" s="2688">
        <f>U17+V17-W17</f>
      </c>
      <c r="Y17" s="2701" t="n">
        <v>0.0</v>
      </c>
      <c r="Z17" s="2702" t="n">
        <v>0.0</v>
      </c>
      <c r="AA17" s="2688">
        <f>X17+Y17-Z17</f>
      </c>
      <c r="AB17" s="2679" t="n">
        <v>0.0</v>
      </c>
      <c r="AC17" s="2679" t="n">
        <v>0.0</v>
      </c>
      <c r="AD17" s="2688">
        <f>AA17+AB17-AC17</f>
      </c>
      <c r="AE17" s="2679" t="n">
        <v>0.0</v>
      </c>
      <c r="AF17" s="2679" t="n">
        <v>0.0</v>
      </c>
      <c r="AG17" s="2688">
        <f>AD17+AE17-AF17</f>
      </c>
      <c r="AH17" s="2679" t="n">
        <v>0.0</v>
      </c>
      <c r="AI17" s="2679" t="n">
        <v>0.0</v>
      </c>
      <c r="AJ17" s="2688">
        <f>AG17+AH17-AI17</f>
      </c>
      <c r="AK17" s="2679" t="n">
        <v>0.0</v>
      </c>
      <c r="AL17" s="2679" t="n">
        <v>0.0</v>
      </c>
      <c r="AM17" s="2688">
        <f>AJ17+AK17-AL17</f>
      </c>
      <c r="AN17" s="2683">
        <f>SUM(D17+G17+J17+M17+P17+S17+V17+Y17+AB17+AE17+AH17+AK17)</f>
      </c>
      <c r="AO17" s="2684">
        <f>SUM(E17+H17+K17+N17+Q17+T17+W17+Z17+AC17+AF17+AI17+AL17)</f>
      </c>
      <c r="AP17" s="2685">
        <f>C17+AN17-AO17</f>
      </c>
      <c r="AQ17" s="2675"/>
      <c r="AR17" s="2675"/>
      <c r="AS17" s="2675"/>
      <c r="AT17" s="2675"/>
    </row>
    <row r="18" customHeight="true" ht="19.5">
      <c r="A18" s="2686" t="s">
        <v>137</v>
      </c>
      <c r="B18" s="2687"/>
      <c r="C18" s="2678" t="n">
        <v>25.0</v>
      </c>
      <c r="D18" s="2679" t="n">
        <v>0.0</v>
      </c>
      <c r="E18" s="2679" t="n">
        <v>0.0</v>
      </c>
      <c r="F18" s="2688">
        <f>C18+D18-E18</f>
      </c>
      <c r="G18" s="2679" t="n">
        <v>0.0</v>
      </c>
      <c r="H18" s="2679" t="n">
        <v>0.0</v>
      </c>
      <c r="I18" s="2688">
        <f>F18+G18-H18</f>
      </c>
      <c r="J18" s="2679" t="n">
        <v>0.0</v>
      </c>
      <c r="K18" s="2679" t="n">
        <v>0.0</v>
      </c>
      <c r="L18" s="2688">
        <f>I18+J18-K18</f>
      </c>
      <c r="M18" s="2679" t="n">
        <v>0.0</v>
      </c>
      <c r="N18" s="2679" t="n">
        <v>0.0</v>
      </c>
      <c r="O18" s="2688">
        <f>L18+M18-N18</f>
      </c>
      <c r="P18" s="2679" t="n">
        <v>0.0</v>
      </c>
      <c r="Q18" s="2679" t="n">
        <v>5.0</v>
      </c>
      <c r="R18" s="2688">
        <f>O18+P18-Q18</f>
      </c>
      <c r="S18" s="2679" t="n">
        <v>0.0</v>
      </c>
      <c r="T18" s="2679" t="n">
        <v>0.0</v>
      </c>
      <c r="U18" s="2688">
        <f>R18+S18-T18</f>
      </c>
      <c r="V18" s="2679" t="n">
        <v>0.0</v>
      </c>
      <c r="W18" s="2679" t="n">
        <v>0.0</v>
      </c>
      <c r="X18" s="2688">
        <f>U18+V18-W18</f>
      </c>
      <c r="Y18" s="2703" t="n">
        <v>0.0</v>
      </c>
      <c r="Z18" s="2704" t="n">
        <v>0.0</v>
      </c>
      <c r="AA18" s="2688">
        <f>X18+Y18-Z18</f>
      </c>
      <c r="AB18" s="2679" t="n">
        <v>0.0</v>
      </c>
      <c r="AC18" s="2679" t="n">
        <v>0.0</v>
      </c>
      <c r="AD18" s="2688">
        <f>AA18+AB18-AC18</f>
      </c>
      <c r="AE18" s="2679" t="n">
        <v>0.0</v>
      </c>
      <c r="AF18" s="2679" t="n">
        <v>0.0</v>
      </c>
      <c r="AG18" s="2688">
        <f>AD18+AE18-AF18</f>
      </c>
      <c r="AH18" s="2679" t="n">
        <v>0.0</v>
      </c>
      <c r="AI18" s="2679" t="n">
        <v>0.0</v>
      </c>
      <c r="AJ18" s="2688">
        <f>AG18+AH18-AI18</f>
      </c>
      <c r="AK18" s="2679" t="n">
        <v>0.0</v>
      </c>
      <c r="AL18" s="2679" t="n">
        <v>0.0</v>
      </c>
      <c r="AM18" s="2688">
        <f>AJ18+AK18-AL18</f>
      </c>
      <c r="AN18" s="2683">
        <f>SUM(D18+G18+J18+M18+P18+S18+V18+Y18+AB18+AE18+AH18+AK18)</f>
      </c>
      <c r="AO18" s="2684">
        <f>SUM(E18+H18+K18+N18+Q18+T18+W18+Z18+AC18+AF18+AI18+AL18)</f>
      </c>
      <c r="AP18" s="2685">
        <f>C18+AN18-AO18</f>
      </c>
      <c r="AQ18" s="2675"/>
      <c r="AR18" s="2675"/>
      <c r="AS18" s="2675"/>
      <c r="AT18" s="2675"/>
    </row>
    <row r="19" customHeight="true" ht="19.5">
      <c r="A19" s="2705" t="s">
        <v>138</v>
      </c>
      <c r="B19" s="2706"/>
      <c r="C19" s="2678" t="n">
        <v>6.0</v>
      </c>
      <c r="D19" s="2679" t="n">
        <v>0.0</v>
      </c>
      <c r="E19" s="2679" t="n">
        <v>0.0</v>
      </c>
      <c r="F19" s="2707">
        <f>C19+D19-E19</f>
      </c>
      <c r="G19" s="2679" t="n">
        <v>0.0</v>
      </c>
      <c r="H19" s="2679" t="n">
        <v>0.0</v>
      </c>
      <c r="I19" s="2707">
        <f>F19+G19-H19</f>
      </c>
      <c r="J19" s="2679" t="n">
        <v>0.0</v>
      </c>
      <c r="K19" s="2679" t="n">
        <v>0.0</v>
      </c>
      <c r="L19" s="2707">
        <f>I19+J19-K19</f>
      </c>
      <c r="M19" s="2679" t="n">
        <v>0.0</v>
      </c>
      <c r="N19" s="2679" t="n">
        <v>0.0</v>
      </c>
      <c r="O19" s="2707">
        <f>L19+M19-N19</f>
      </c>
      <c r="P19" s="2679" t="n">
        <v>0.0</v>
      </c>
      <c r="Q19" s="2679" t="n">
        <v>0.0</v>
      </c>
      <c r="R19" s="2707">
        <f>O19+P19-Q19</f>
      </c>
      <c r="S19" s="2679" t="n">
        <v>0.0</v>
      </c>
      <c r="T19" s="2679" t="n">
        <v>0.0</v>
      </c>
      <c r="U19" s="2707">
        <f>R19+S19-T19</f>
      </c>
      <c r="V19" s="2679" t="n">
        <v>0.0</v>
      </c>
      <c r="W19" s="2679" t="n">
        <v>0.0</v>
      </c>
      <c r="X19" s="2707">
        <f>U19+V19-W19</f>
      </c>
      <c r="Y19" s="2708" t="n">
        <v>0.0</v>
      </c>
      <c r="Z19" s="2709" t="n">
        <v>0.0</v>
      </c>
      <c r="AA19" s="2707">
        <f>X19+Y19-Z19</f>
      </c>
      <c r="AB19" s="2679" t="n">
        <v>0.0</v>
      </c>
      <c r="AC19" s="2679" t="n">
        <v>0.0</v>
      </c>
      <c r="AD19" s="2707">
        <f>AA19+AB19-AC19</f>
      </c>
      <c r="AE19" s="2679" t="n">
        <v>0.0</v>
      </c>
      <c r="AF19" s="2679" t="n">
        <v>0.0</v>
      </c>
      <c r="AG19" s="2707">
        <f>AD19+AE19-AF19</f>
      </c>
      <c r="AH19" s="2679" t="n">
        <v>0.0</v>
      </c>
      <c r="AI19" s="2679" t="n">
        <v>0.0</v>
      </c>
      <c r="AJ19" s="2707">
        <f>AG19+AH19-AI19</f>
      </c>
      <c r="AK19" s="2679" t="n">
        <v>0.0</v>
      </c>
      <c r="AL19" s="2679" t="n">
        <v>0.0</v>
      </c>
      <c r="AM19" s="2707">
        <f>AJ19+AK19-AL19</f>
      </c>
      <c r="AN19" s="2710">
        <f>SUM(D19+G19+J19+M19+P19+S19+V19+Y19+AB19+AE19+AH19+AK19)</f>
      </c>
      <c r="AO19" s="2711">
        <f>SUM(E19+H19+K19+N19+Q19+T19+W19+Z19+AC19+AF19+AI19+AL19)</f>
      </c>
      <c r="AP19" s="2712">
        <f>C19+AN19-AO19</f>
      </c>
      <c r="AQ19" s="2675"/>
      <c r="AR19" s="2675"/>
      <c r="AS19" s="2675"/>
      <c r="AT19" s="2675"/>
    </row>
    <row r="20" customHeight="true" ht="19.5">
      <c r="A20" s="2713" t="s">
        <v>139</v>
      </c>
      <c r="B20" s="2714"/>
      <c r="C20" s="2715">
        <f>SUM(C10:C19)</f>
      </c>
      <c r="D20" s="2715">
        <f>SUM(D10:D19)</f>
      </c>
      <c r="E20" s="2715">
        <f>SUM(E10:E19)</f>
      </c>
      <c r="F20" s="2715">
        <f>SUM(F10:F19)</f>
      </c>
      <c r="G20" s="2715">
        <f>SUM(G10:G19)</f>
      </c>
      <c r="H20" s="2715">
        <f>SUM(H10:H19)</f>
      </c>
      <c r="I20" s="2715">
        <f>SUM(I10:I19)</f>
      </c>
      <c r="J20" s="2715">
        <f>SUM(J10:J19)</f>
      </c>
      <c r="K20" s="2715">
        <f>SUM(K10:K19)</f>
      </c>
      <c r="L20" s="2715">
        <f>SUM(L10:L19)</f>
      </c>
      <c r="M20" s="2715">
        <f>SUM(M10:M19)</f>
      </c>
      <c r="N20" s="2715">
        <f>SUM(N10:N19)</f>
      </c>
      <c r="O20" s="2715">
        <f>SUM(O10:O19)</f>
      </c>
      <c r="P20" s="2715">
        <f>SUM(P10:P19)</f>
      </c>
      <c r="Q20" s="2715">
        <f>SUM(Q10:Q19)</f>
      </c>
      <c r="R20" s="2715">
        <f>SUM(R10:R19)</f>
      </c>
      <c r="S20" s="2715">
        <f>SUM(S10:S19)</f>
      </c>
      <c r="T20" s="2715">
        <f>SUM(T10:T19)</f>
      </c>
      <c r="U20" s="2716">
        <f>SUM(U10:U19)</f>
      </c>
      <c r="V20" s="2717">
        <f>SUM(V10:V19)</f>
      </c>
      <c r="W20" s="2715">
        <f>SUM(W10:W19)</f>
      </c>
      <c r="X20" s="2715">
        <f>SUM(X10:X19)</f>
      </c>
      <c r="Y20" s="2715">
        <f>SUM(Y10:Y19)</f>
      </c>
      <c r="Z20" s="2715">
        <f>SUM(Z10:Z19)</f>
      </c>
      <c r="AA20" s="2715">
        <f>SUM(AA10:AA19)</f>
      </c>
      <c r="AB20" s="2715">
        <f>SUM(AB10:AB19)</f>
      </c>
      <c r="AC20" s="2715">
        <f>SUM(AC10:AC19)</f>
      </c>
      <c r="AD20" s="2715">
        <f>SUM(AD10:AD19)</f>
      </c>
      <c r="AE20" s="2715">
        <f>SUM(AE10:AE19)</f>
      </c>
      <c r="AF20" s="2715">
        <f>SUM(AF10:AF19)</f>
      </c>
      <c r="AG20" s="2715">
        <f>SUM(AG10:AG19)</f>
      </c>
      <c r="AH20" s="2715">
        <f>SUM(AH10:AH19)</f>
      </c>
      <c r="AI20" s="2715">
        <f>SUM(AI10:AI19)</f>
      </c>
      <c r="AJ20" s="2715">
        <f>SUM(AJ10:AJ19)</f>
      </c>
      <c r="AK20" s="2715">
        <f>SUM(AK10:AK19)</f>
      </c>
      <c r="AL20" s="2715">
        <f>SUM(AL10:AL19)</f>
      </c>
      <c r="AM20" s="2715">
        <f>SUM(AM10:AM19)</f>
      </c>
      <c r="AN20" s="2715">
        <f>SUM(AN10:AN19)</f>
      </c>
      <c r="AO20" s="2715">
        <f>SUM(AO10:AO19)</f>
      </c>
      <c r="AP20" s="2718">
        <f>SUM(AP10:AP19)</f>
      </c>
      <c r="AQ20" s="2675"/>
      <c r="AR20" s="2675"/>
      <c r="AS20" s="2675"/>
      <c r="AT20" s="2675"/>
    </row>
    <row r="21" customHeight="true" ht="19.5">
      <c r="A21" s="2670" t="s">
        <v>201</v>
      </c>
      <c r="B21" s="2671"/>
      <c r="C21" s="2672"/>
      <c r="D21" s="2673"/>
      <c r="E21" s="2673"/>
      <c r="F21" s="2673"/>
      <c r="G21" s="2673"/>
      <c r="H21" s="2673"/>
      <c r="I21" s="2673"/>
      <c r="J21" s="2673"/>
      <c r="K21" s="2673"/>
      <c r="L21" s="2673"/>
      <c r="M21" s="2673"/>
      <c r="N21" s="2673"/>
      <c r="O21" s="2673"/>
      <c r="P21" s="2673"/>
      <c r="Q21" s="2673"/>
      <c r="R21" s="2673"/>
      <c r="S21" s="2673"/>
      <c r="T21" s="2673"/>
      <c r="U21" s="2674"/>
      <c r="V21" s="2673"/>
      <c r="W21" s="2673"/>
      <c r="X21" s="2673"/>
      <c r="Y21" s="2673"/>
      <c r="Z21" s="2673"/>
      <c r="AA21" s="2673"/>
      <c r="AB21" s="2673"/>
      <c r="AC21" s="2673"/>
      <c r="AD21" s="2673"/>
      <c r="AE21" s="2673"/>
      <c r="AF21" s="2673"/>
      <c r="AG21" s="2673"/>
      <c r="AH21" s="2673"/>
      <c r="AI21" s="2673"/>
      <c r="AJ21" s="2673"/>
      <c r="AK21" s="2673"/>
      <c r="AL21" s="2673"/>
      <c r="AM21" s="2673"/>
      <c r="AN21" s="2673"/>
      <c r="AO21" s="2673"/>
      <c r="AP21" s="2672"/>
      <c r="AQ21" s="2675"/>
      <c r="AR21" s="2675"/>
      <c r="AS21" s="2675"/>
      <c r="AT21" s="2675"/>
    </row>
    <row r="22" customHeight="true" ht="19.5">
      <c r="A22" s="2676" t="s">
        <v>129</v>
      </c>
      <c r="B22" s="2677"/>
      <c r="C22" s="2678" t="n">
        <v>0.0</v>
      </c>
      <c r="D22" s="2679" t="n">
        <v>0.0</v>
      </c>
      <c r="E22" s="2679" t="n">
        <v>0.0</v>
      </c>
      <c r="F22" s="2680">
        <f>C22+D22-E22</f>
      </c>
      <c r="G22" s="2679" t="n">
        <v>0.0</v>
      </c>
      <c r="H22" s="2679" t="n">
        <v>0.0</v>
      </c>
      <c r="I22" s="2680">
        <f>F22+G22-H22</f>
      </c>
      <c r="J22" s="2679" t="n">
        <v>0.0</v>
      </c>
      <c r="K22" s="2679" t="n">
        <v>0.0</v>
      </c>
      <c r="L22" s="2680">
        <f>I22+J22-K22</f>
      </c>
      <c r="M22" s="2679" t="n">
        <v>0.0</v>
      </c>
      <c r="N22" s="2679" t="n">
        <v>0.0</v>
      </c>
      <c r="O22" s="2680">
        <f>L22+M22-N22</f>
      </c>
      <c r="P22" s="2679" t="n">
        <v>0.0</v>
      </c>
      <c r="Q22" s="2679" t="n">
        <v>0.0</v>
      </c>
      <c r="R22" s="2680">
        <f>O22+P22-Q22</f>
      </c>
      <c r="S22" s="2679" t="n">
        <v>0.0</v>
      </c>
      <c r="T22" s="2679" t="n">
        <v>0.0</v>
      </c>
      <c r="U22" s="2680">
        <f>R22+S22-T22</f>
      </c>
      <c r="V22" s="2679" t="n">
        <v>0.0</v>
      </c>
      <c r="W22" s="2679" t="n">
        <v>0.0</v>
      </c>
      <c r="X22" s="2680">
        <f>U22+V22-W22</f>
      </c>
      <c r="Y22" s="2719" t="n">
        <v>0.0</v>
      </c>
      <c r="Z22" s="2720" t="n">
        <v>0.0</v>
      </c>
      <c r="AA22" s="2680">
        <f>X22+Y22-Z22</f>
      </c>
      <c r="AB22" s="2679" t="n">
        <v>0.0</v>
      </c>
      <c r="AC22" s="2679" t="n">
        <v>0.0</v>
      </c>
      <c r="AD22" s="2680">
        <f>AA22+AB22-AC22</f>
      </c>
      <c r="AE22" s="2679" t="n">
        <v>0.0</v>
      </c>
      <c r="AF22" s="2679" t="n">
        <v>0.0</v>
      </c>
      <c r="AG22" s="2680">
        <f>AD22+AE22-AF22</f>
      </c>
      <c r="AH22" s="2679" t="n">
        <v>0.0</v>
      </c>
      <c r="AI22" s="2679" t="n">
        <v>0.0</v>
      </c>
      <c r="AJ22" s="2680">
        <f>AG22+AH22-AI22</f>
      </c>
      <c r="AK22" s="2679" t="n">
        <v>0.0</v>
      </c>
      <c r="AL22" s="2679" t="n">
        <v>0.0</v>
      </c>
      <c r="AM22" s="2680">
        <f>AJ22+AK22-AL22</f>
      </c>
      <c r="AN22" s="2683">
        <f>SUM(D22+G22+J22+M22+P22+S22+V22+Y22+AB22+AE22+AH22+AK22)</f>
      </c>
      <c r="AO22" s="2684">
        <f>SUM(E22+H22+K22+N22+Q22+T22+W22+Z22+AC22+AF22+AI22+AL22)</f>
      </c>
      <c r="AP22" s="2685">
        <f>C22+AN22-AO22</f>
      </c>
      <c r="AQ22" s="2675"/>
      <c r="AR22" s="2675"/>
      <c r="AS22" s="2675"/>
      <c r="AT22" s="2675"/>
    </row>
    <row r="23" customHeight="true" ht="19.5">
      <c r="A23" s="2686" t="s">
        <v>130</v>
      </c>
      <c r="B23" s="2687"/>
      <c r="C23" s="2678" t="n">
        <v>6.0</v>
      </c>
      <c r="D23" s="2679" t="n">
        <v>0.0</v>
      </c>
      <c r="E23" s="2679" t="n">
        <v>0.0</v>
      </c>
      <c r="F23" s="2688">
        <f>C23+D23-E23</f>
      </c>
      <c r="G23" s="2679" t="n">
        <v>1.0</v>
      </c>
      <c r="H23" s="2679" t="n">
        <v>0.0</v>
      </c>
      <c r="I23" s="2688">
        <f>F23+G23-H23</f>
      </c>
      <c r="J23" s="2679" t="n">
        <v>0.0</v>
      </c>
      <c r="K23" s="2679" t="n">
        <v>0.0</v>
      </c>
      <c r="L23" s="2688">
        <f>I23+J23-K23</f>
      </c>
      <c r="M23" s="2679" t="n">
        <v>0.0</v>
      </c>
      <c r="N23" s="2679" t="n">
        <v>0.0</v>
      </c>
      <c r="O23" s="2688">
        <f>L23+M23-N23</f>
      </c>
      <c r="P23" s="2679" t="n">
        <v>0.0</v>
      </c>
      <c r="Q23" s="2679" t="n">
        <v>0.0</v>
      </c>
      <c r="R23" s="2688">
        <f>O23+P23-Q23</f>
      </c>
      <c r="S23" s="2679" t="n">
        <v>0.0</v>
      </c>
      <c r="T23" s="2679" t="n">
        <v>0.0</v>
      </c>
      <c r="U23" s="2688">
        <f>R23+S23-T23</f>
      </c>
      <c r="V23" s="2679" t="n">
        <v>0.0</v>
      </c>
      <c r="W23" s="2679" t="n">
        <v>0.0</v>
      </c>
      <c r="X23" s="2688">
        <f>U23+V23-W23</f>
      </c>
      <c r="Y23" s="2721" t="n">
        <v>0.0</v>
      </c>
      <c r="Z23" s="2722" t="n">
        <v>0.0</v>
      </c>
      <c r="AA23" s="2688">
        <f>X23+Y23-Z23</f>
      </c>
      <c r="AB23" s="2679" t="n">
        <v>0.0</v>
      </c>
      <c r="AC23" s="2679" t="n">
        <v>0.0</v>
      </c>
      <c r="AD23" s="2688">
        <f>AA23+AB23-AC23</f>
      </c>
      <c r="AE23" s="2679" t="n">
        <v>0.0</v>
      </c>
      <c r="AF23" s="2679" t="n">
        <v>0.0</v>
      </c>
      <c r="AG23" s="2688">
        <f>AD23+AE23-AF23</f>
      </c>
      <c r="AH23" s="2679" t="n">
        <v>0.0</v>
      </c>
      <c r="AI23" s="2679" t="n">
        <v>0.0</v>
      </c>
      <c r="AJ23" s="2688">
        <f>AG23+AH23-AI23</f>
      </c>
      <c r="AK23" s="2679" t="n">
        <v>0.0</v>
      </c>
      <c r="AL23" s="2679" t="n">
        <v>0.0</v>
      </c>
      <c r="AM23" s="2688">
        <f>AJ23+AK23-AL23</f>
      </c>
      <c r="AN23" s="2683">
        <f>SUM(D23+G23+J23+M23+P23+S23+V23+Y23+AB23+AE23+AH23+AK23)</f>
      </c>
      <c r="AO23" s="2684">
        <f>SUM(E23+H23+K23+N23+Q23+T23+W23+Z23+AC23+AF23+AI23+AL23)</f>
      </c>
      <c r="AP23" s="2685">
        <f>C23+AN23-AO23</f>
      </c>
      <c r="AQ23" s="2675"/>
      <c r="AR23" s="2675"/>
      <c r="AS23" s="2675"/>
      <c r="AT23" s="2675"/>
    </row>
    <row r="24" customHeight="true" ht="19.5">
      <c r="A24" s="2686" t="s">
        <v>131</v>
      </c>
      <c r="B24" s="2687"/>
      <c r="C24" s="2678" t="n">
        <v>15.0</v>
      </c>
      <c r="D24" s="2679" t="n">
        <v>0.0</v>
      </c>
      <c r="E24" s="2679" t="n">
        <v>0.0</v>
      </c>
      <c r="F24" s="2688">
        <f>C24+D24-E24</f>
      </c>
      <c r="G24" s="2679" t="n">
        <v>0.0</v>
      </c>
      <c r="H24" s="2679" t="n">
        <v>0.0</v>
      </c>
      <c r="I24" s="2688">
        <f>F24+G24-H24</f>
      </c>
      <c r="J24" s="2679" t="n">
        <v>0.0</v>
      </c>
      <c r="K24" s="2679" t="n">
        <v>0.0</v>
      </c>
      <c r="L24" s="2688">
        <f>I24+J24-K24</f>
      </c>
      <c r="M24" s="2679" t="n">
        <v>0.0</v>
      </c>
      <c r="N24" s="2679" t="n">
        <v>0.0</v>
      </c>
      <c r="O24" s="2688">
        <f>L24+M24-N24</f>
      </c>
      <c r="P24" s="2679" t="n">
        <v>0.0</v>
      </c>
      <c r="Q24" s="2679" t="n">
        <v>0.0</v>
      </c>
      <c r="R24" s="2688">
        <f>O24+P24-Q24</f>
      </c>
      <c r="S24" s="2679" t="n">
        <v>0.0</v>
      </c>
      <c r="T24" s="2679" t="n">
        <v>0.0</v>
      </c>
      <c r="U24" s="2688">
        <f>R24+S24-T24</f>
      </c>
      <c r="V24" s="2679" t="n">
        <v>0.0</v>
      </c>
      <c r="W24" s="2679" t="n">
        <v>0.0</v>
      </c>
      <c r="X24" s="2688">
        <f>U24+V24-W24</f>
      </c>
      <c r="Y24" s="2723" t="n">
        <v>0.0</v>
      </c>
      <c r="Z24" s="2724" t="n">
        <v>0.0</v>
      </c>
      <c r="AA24" s="2688">
        <f>X24+Y24-Z24</f>
      </c>
      <c r="AB24" s="2679" t="n">
        <v>0.0</v>
      </c>
      <c r="AC24" s="2679" t="n">
        <v>0.0</v>
      </c>
      <c r="AD24" s="2688">
        <f>AA24+AB24-AC24</f>
      </c>
      <c r="AE24" s="2679" t="n">
        <v>0.0</v>
      </c>
      <c r="AF24" s="2679" t="n">
        <v>0.0</v>
      </c>
      <c r="AG24" s="2688">
        <f>AD24+AE24-AF24</f>
      </c>
      <c r="AH24" s="2679" t="n">
        <v>0.0</v>
      </c>
      <c r="AI24" s="2679" t="n">
        <v>0.0</v>
      </c>
      <c r="AJ24" s="2688">
        <f>AG24+AH24-AI24</f>
      </c>
      <c r="AK24" s="2679" t="n">
        <v>0.0</v>
      </c>
      <c r="AL24" s="2679" t="n">
        <v>0.0</v>
      </c>
      <c r="AM24" s="2688">
        <f>AJ24+AK24-AL24</f>
      </c>
      <c r="AN24" s="2683">
        <f>SUM(D24+G24+J24+M24+P24+S24+V24+Y24+AB24+AE24+AH24+AK24)</f>
      </c>
      <c r="AO24" s="2684">
        <f>SUM(E24+H24+K24+N24+Q24+T24+W24+Z24+AC24+AF24+AI24+AL24)</f>
      </c>
      <c r="AP24" s="2685">
        <f>C24+AN24-AO24</f>
      </c>
      <c r="AQ24" s="2675"/>
      <c r="AR24" s="2675"/>
      <c r="AS24" s="2675"/>
      <c r="AT24" s="2675"/>
    </row>
    <row r="25" customHeight="true" ht="19.5">
      <c r="A25" s="2686" t="s">
        <v>132</v>
      </c>
      <c r="B25" s="2687"/>
      <c r="C25" s="2678" t="n">
        <v>7.0</v>
      </c>
      <c r="D25" s="2679" t="n">
        <v>0.0</v>
      </c>
      <c r="E25" s="2679" t="n">
        <v>0.0</v>
      </c>
      <c r="F25" s="2688">
        <f>C25+D25-E25</f>
      </c>
      <c r="G25" s="2679" t="n">
        <v>0.0</v>
      </c>
      <c r="H25" s="2679" t="n">
        <v>2.0</v>
      </c>
      <c r="I25" s="2688">
        <f>F25+G25-H25</f>
      </c>
      <c r="J25" s="2679" t="n">
        <v>0.0</v>
      </c>
      <c r="K25" s="2679" t="n">
        <v>0.0</v>
      </c>
      <c r="L25" s="2688">
        <f>I25+J25-K25</f>
      </c>
      <c r="M25" s="2679" t="n">
        <v>0.0</v>
      </c>
      <c r="N25" s="2679" t="n">
        <v>0.0</v>
      </c>
      <c r="O25" s="2688">
        <f>L25+M25-N25</f>
      </c>
      <c r="P25" s="2679" t="n">
        <v>0.0</v>
      </c>
      <c r="Q25" s="2679" t="n">
        <v>0.0</v>
      </c>
      <c r="R25" s="2688">
        <f>O25+P25-Q25</f>
      </c>
      <c r="S25" s="2679" t="n">
        <v>0.0</v>
      </c>
      <c r="T25" s="2679" t="n">
        <v>0.0</v>
      </c>
      <c r="U25" s="2688">
        <f>R25+S25-T25</f>
      </c>
      <c r="V25" s="2679" t="n">
        <v>0.0</v>
      </c>
      <c r="W25" s="2679" t="n">
        <v>0.0</v>
      </c>
      <c r="X25" s="2688">
        <f>U25+V25-W25</f>
      </c>
      <c r="Y25" s="2725" t="n">
        <v>0.0</v>
      </c>
      <c r="Z25" s="2726" t="n">
        <v>0.0</v>
      </c>
      <c r="AA25" s="2688">
        <f>X25+Y25-Z25</f>
      </c>
      <c r="AB25" s="2679" t="n">
        <v>0.0</v>
      </c>
      <c r="AC25" s="2679" t="n">
        <v>0.0</v>
      </c>
      <c r="AD25" s="2688">
        <f>AA25+AB25-AC25</f>
      </c>
      <c r="AE25" s="2679" t="n">
        <v>0.0</v>
      </c>
      <c r="AF25" s="2679" t="n">
        <v>0.0</v>
      </c>
      <c r="AG25" s="2688">
        <f>AD25+AE25-AF25</f>
      </c>
      <c r="AH25" s="2679" t="n">
        <v>0.0</v>
      </c>
      <c r="AI25" s="2679" t="n">
        <v>0.0</v>
      </c>
      <c r="AJ25" s="2688">
        <f>AG25+AH25-AI25</f>
      </c>
      <c r="AK25" s="2679" t="n">
        <v>0.0</v>
      </c>
      <c r="AL25" s="2679" t="n">
        <v>0.0</v>
      </c>
      <c r="AM25" s="2688">
        <f>AJ25+AK25-AL25</f>
      </c>
      <c r="AN25" s="2683">
        <f>SUM(D25+G25+J25+M25+P25+S25+V25+Y25+AB25+AE25+AH25+AK25)</f>
      </c>
      <c r="AO25" s="2684">
        <f>SUM(E25+H25+K25+N25+Q25+T25+W25+Z25+AC25+AF25+AI25+AL25)</f>
      </c>
      <c r="AP25" s="2685">
        <f>C25+AN25-AO25</f>
      </c>
      <c r="AQ25" s="2675"/>
      <c r="AR25" s="2675"/>
      <c r="AS25" s="2675"/>
      <c r="AT25" s="2675"/>
    </row>
    <row r="26" customHeight="true" ht="19.5">
      <c r="A26" s="2686" t="s">
        <v>133</v>
      </c>
      <c r="B26" s="2687"/>
      <c r="C26" s="2678" t="n">
        <v>95.0</v>
      </c>
      <c r="D26" s="2679" t="n">
        <v>0.0</v>
      </c>
      <c r="E26" s="2679" t="n">
        <v>0.0</v>
      </c>
      <c r="F26" s="2688">
        <f>C26+D26-E26</f>
      </c>
      <c r="G26" s="2679" t="n">
        <v>0.0</v>
      </c>
      <c r="H26" s="2679" t="n">
        <v>0.0</v>
      </c>
      <c r="I26" s="2688">
        <f>F26+G26-H26</f>
      </c>
      <c r="J26" s="2679" t="n">
        <v>0.0</v>
      </c>
      <c r="K26" s="2679" t="n">
        <v>0.0</v>
      </c>
      <c r="L26" s="2688">
        <f>I26+J26-K26</f>
      </c>
      <c r="M26" s="2679" t="n">
        <v>0.0</v>
      </c>
      <c r="N26" s="2679" t="n">
        <v>0.0</v>
      </c>
      <c r="O26" s="2688">
        <f>L26+M26-N26</f>
      </c>
      <c r="P26" s="2679" t="n">
        <v>0.0</v>
      </c>
      <c r="Q26" s="2679" t="n">
        <v>0.0</v>
      </c>
      <c r="R26" s="2688">
        <f>O26+P26-Q26</f>
      </c>
      <c r="S26" s="2679" t="n">
        <v>0.0</v>
      </c>
      <c r="T26" s="2679" t="n">
        <v>0.0</v>
      </c>
      <c r="U26" s="2688">
        <f>R26+S26-T26</f>
      </c>
      <c r="V26" s="2679" t="n">
        <v>0.0</v>
      </c>
      <c r="W26" s="2679" t="n">
        <v>0.0</v>
      </c>
      <c r="X26" s="2688">
        <f>U26+V26-W26</f>
      </c>
      <c r="Y26" s="2727" t="n">
        <v>0.0</v>
      </c>
      <c r="Z26" s="2728" t="n">
        <v>0.0</v>
      </c>
      <c r="AA26" s="2688">
        <f>X26+Y26-Z26</f>
      </c>
      <c r="AB26" s="2679" t="n">
        <v>0.0</v>
      </c>
      <c r="AC26" s="2679" t="n">
        <v>0.0</v>
      </c>
      <c r="AD26" s="2688">
        <f>AA26+AB26-AC26</f>
      </c>
      <c r="AE26" s="2679" t="n">
        <v>0.0</v>
      </c>
      <c r="AF26" s="2679" t="n">
        <v>0.0</v>
      </c>
      <c r="AG26" s="2688">
        <f>AD26+AE26-AF26</f>
      </c>
      <c r="AH26" s="2679" t="n">
        <v>0.0</v>
      </c>
      <c r="AI26" s="2679" t="n">
        <v>0.0</v>
      </c>
      <c r="AJ26" s="2688">
        <f>AG26+AH26-AI26</f>
      </c>
      <c r="AK26" s="2679" t="n">
        <v>0.0</v>
      </c>
      <c r="AL26" s="2679" t="n">
        <v>0.0</v>
      </c>
      <c r="AM26" s="2688">
        <f>AJ26+AK26-AL26</f>
      </c>
      <c r="AN26" s="2683">
        <f>SUM(D26+G26+J26+M26+P26+S26+V26+Y26+AB26+AE26+AH26+AK26)</f>
      </c>
      <c r="AO26" s="2684">
        <f>SUM(E26+H26+K26+N26+Q26+T26+W26+Z26+AC26+AF26+AI26+AL26)</f>
      </c>
      <c r="AP26" s="2685">
        <f>C26+AN26-AO26</f>
      </c>
      <c r="AQ26" s="2675"/>
      <c r="AR26" s="2675"/>
      <c r="AS26" s="2675"/>
      <c r="AT26" s="2675"/>
    </row>
    <row r="27" customHeight="true" ht="19.5">
      <c r="A27" s="2686" t="s">
        <v>134</v>
      </c>
      <c r="B27" s="2687"/>
      <c r="C27" s="2678" t="n">
        <v>18.0</v>
      </c>
      <c r="D27" s="2679" t="n">
        <v>0.0</v>
      </c>
      <c r="E27" s="2679" t="n">
        <v>0.0</v>
      </c>
      <c r="F27" s="2688">
        <f>C27+D27-E27</f>
      </c>
      <c r="G27" s="2679" t="n">
        <v>0.0</v>
      </c>
      <c r="H27" s="2679" t="n">
        <v>0.0</v>
      </c>
      <c r="I27" s="2688">
        <f>F27+G27-H27</f>
      </c>
      <c r="J27" s="2679" t="n">
        <v>0.0</v>
      </c>
      <c r="K27" s="2679" t="n">
        <v>0.0</v>
      </c>
      <c r="L27" s="2688">
        <f>I27+J27-K27</f>
      </c>
      <c r="M27" s="2679" t="n">
        <v>0.0</v>
      </c>
      <c r="N27" s="2679" t="n">
        <v>0.0</v>
      </c>
      <c r="O27" s="2688">
        <f>L27+M27-N27</f>
      </c>
      <c r="P27" s="2679" t="n">
        <v>0.0</v>
      </c>
      <c r="Q27" s="2679" t="n">
        <v>0.0</v>
      </c>
      <c r="R27" s="2688">
        <f>O27+P27-Q27</f>
      </c>
      <c r="S27" s="2679" t="n">
        <v>0.0</v>
      </c>
      <c r="T27" s="2679" t="n">
        <v>0.0</v>
      </c>
      <c r="U27" s="2688">
        <f>R27+S27-T27</f>
      </c>
      <c r="V27" s="2679" t="n">
        <v>0.0</v>
      </c>
      <c r="W27" s="2679" t="n">
        <v>0.0</v>
      </c>
      <c r="X27" s="2688">
        <f>U27+V27-W27</f>
      </c>
      <c r="Y27" s="2729" t="n">
        <v>0.0</v>
      </c>
      <c r="Z27" s="2730" t="n">
        <v>0.0</v>
      </c>
      <c r="AA27" s="2688">
        <f>X27+Y27-Z27</f>
      </c>
      <c r="AB27" s="2679" t="n">
        <v>0.0</v>
      </c>
      <c r="AC27" s="2679" t="n">
        <v>0.0</v>
      </c>
      <c r="AD27" s="2688">
        <f>AA27+AB27-AC27</f>
      </c>
      <c r="AE27" s="2679" t="n">
        <v>0.0</v>
      </c>
      <c r="AF27" s="2679" t="n">
        <v>0.0</v>
      </c>
      <c r="AG27" s="2688">
        <f>AD27+AE27-AF27</f>
      </c>
      <c r="AH27" s="2679" t="n">
        <v>0.0</v>
      </c>
      <c r="AI27" s="2679" t="n">
        <v>0.0</v>
      </c>
      <c r="AJ27" s="2688">
        <f>AG27+AH27-AI27</f>
      </c>
      <c r="AK27" s="2679" t="n">
        <v>0.0</v>
      </c>
      <c r="AL27" s="2679" t="n">
        <v>0.0</v>
      </c>
      <c r="AM27" s="2688">
        <f>AJ27+AK27-AL27</f>
      </c>
      <c r="AN27" s="2683">
        <f>SUM(D27+G27+J27+M27+P27+S27+V27+Y27+AB27+AE27+AH27+AK27)</f>
      </c>
      <c r="AO27" s="2684">
        <f>SUM(E27+H27+K27+N27+Q27+T27+W27+Z27+AC27+AF27+AI27+AL27)</f>
      </c>
      <c r="AP27" s="2685">
        <f>C27+AN27-AO27</f>
      </c>
      <c r="AQ27" s="2675"/>
      <c r="AR27" s="2675"/>
      <c r="AS27" s="2675"/>
      <c r="AT27" s="2675"/>
    </row>
    <row r="28" customHeight="true" ht="19.5">
      <c r="A28" s="2686" t="s">
        <v>135</v>
      </c>
      <c r="B28" s="2687"/>
      <c r="C28" s="2678" t="n">
        <v>1.0</v>
      </c>
      <c r="D28" s="2679" t="n">
        <v>0.0</v>
      </c>
      <c r="E28" s="2679" t="n">
        <v>0.0</v>
      </c>
      <c r="F28" s="2688">
        <f>C28+D28-E28</f>
      </c>
      <c r="G28" s="2679" t="n">
        <v>0.0</v>
      </c>
      <c r="H28" s="2679" t="n">
        <v>0.0</v>
      </c>
      <c r="I28" s="2688">
        <f>F28+G28-H28</f>
      </c>
      <c r="J28" s="2679" t="n">
        <v>0.0</v>
      </c>
      <c r="K28" s="2679" t="n">
        <v>0.0</v>
      </c>
      <c r="L28" s="2688">
        <f>I28+J28-K28</f>
      </c>
      <c r="M28" s="2679" t="n">
        <v>0.0</v>
      </c>
      <c r="N28" s="2679" t="n">
        <v>0.0</v>
      </c>
      <c r="O28" s="2688">
        <f>L28+M28-N28</f>
      </c>
      <c r="P28" s="2679" t="n">
        <v>0.0</v>
      </c>
      <c r="Q28" s="2679" t="n">
        <v>0.0</v>
      </c>
      <c r="R28" s="2688">
        <f>O28+P28-Q28</f>
      </c>
      <c r="S28" s="2679" t="n">
        <v>0.0</v>
      </c>
      <c r="T28" s="2679" t="n">
        <v>0.0</v>
      </c>
      <c r="U28" s="2688">
        <f>R28+S28-T28</f>
      </c>
      <c r="V28" s="2679" t="n">
        <v>0.0</v>
      </c>
      <c r="W28" s="2679" t="n">
        <v>0.0</v>
      </c>
      <c r="X28" s="2688">
        <f>U28+V28-W28</f>
      </c>
      <c r="Y28" s="2731" t="n">
        <v>0.0</v>
      </c>
      <c r="Z28" s="2732" t="n">
        <v>0.0</v>
      </c>
      <c r="AA28" s="2688">
        <f>X28+Y28-Z28</f>
      </c>
      <c r="AB28" s="2679" t="n">
        <v>0.0</v>
      </c>
      <c r="AC28" s="2679" t="n">
        <v>0.0</v>
      </c>
      <c r="AD28" s="2688">
        <f>AA28+AB28-AC28</f>
      </c>
      <c r="AE28" s="2679" t="n">
        <v>0.0</v>
      </c>
      <c r="AF28" s="2679" t="n">
        <v>0.0</v>
      </c>
      <c r="AG28" s="2688">
        <f>AD28+AE28-AF28</f>
      </c>
      <c r="AH28" s="2679" t="n">
        <v>0.0</v>
      </c>
      <c r="AI28" s="2679" t="n">
        <v>0.0</v>
      </c>
      <c r="AJ28" s="2688">
        <f>AG28+AH28-AI28</f>
      </c>
      <c r="AK28" s="2679" t="n">
        <v>0.0</v>
      </c>
      <c r="AL28" s="2679" t="n">
        <v>0.0</v>
      </c>
      <c r="AM28" s="2688">
        <f>AJ28+AK28-AL28</f>
      </c>
      <c r="AN28" s="2683">
        <f>SUM(D28+G28+J28+M28+P28+S28+V28+Y28+AB28+AE28+AH28+AK28)</f>
      </c>
      <c r="AO28" s="2684">
        <f>SUM(E28+H28+K28+N28+Q28+T28+W28+Z28+AC28+AF28+AI28+AL28)</f>
      </c>
      <c r="AP28" s="2685">
        <f>C28+AN28-AO28</f>
      </c>
      <c r="AQ28" s="2675"/>
      <c r="AR28" s="2675"/>
      <c r="AS28" s="2675"/>
      <c r="AT28" s="2675"/>
    </row>
    <row r="29" customHeight="true" ht="19.5">
      <c r="A29" s="2686" t="s">
        <v>136</v>
      </c>
      <c r="B29" s="2687"/>
      <c r="C29" s="2678" t="n">
        <v>0.0</v>
      </c>
      <c r="D29" s="2679" t="n">
        <v>0.0</v>
      </c>
      <c r="E29" s="2679" t="n">
        <v>0.0</v>
      </c>
      <c r="F29" s="2688">
        <f>C29+D29-E29</f>
      </c>
      <c r="G29" s="2679" t="n">
        <v>0.0</v>
      </c>
      <c r="H29" s="2679" t="n">
        <v>0.0</v>
      </c>
      <c r="I29" s="2688">
        <f>F29+G29-H29</f>
      </c>
      <c r="J29" s="2679" t="n">
        <v>0.0</v>
      </c>
      <c r="K29" s="2679" t="n">
        <v>0.0</v>
      </c>
      <c r="L29" s="2688">
        <f>I29+J29-K29</f>
      </c>
      <c r="M29" s="2679" t="n">
        <v>0.0</v>
      </c>
      <c r="N29" s="2679" t="n">
        <v>0.0</v>
      </c>
      <c r="O29" s="2688">
        <f>L29+M29-N29</f>
      </c>
      <c r="P29" s="2679" t="n">
        <v>0.0</v>
      </c>
      <c r="Q29" s="2679" t="n">
        <v>0.0</v>
      </c>
      <c r="R29" s="2688">
        <f>O29+P29-Q29</f>
      </c>
      <c r="S29" s="2679" t="n">
        <v>0.0</v>
      </c>
      <c r="T29" s="2679" t="n">
        <v>0.0</v>
      </c>
      <c r="U29" s="2688">
        <f>R29+S29-T29</f>
      </c>
      <c r="V29" s="2679" t="n">
        <v>0.0</v>
      </c>
      <c r="W29" s="2679" t="n">
        <v>0.0</v>
      </c>
      <c r="X29" s="2688">
        <f>U29+V29-W29</f>
      </c>
      <c r="Y29" s="2733" t="n">
        <v>0.0</v>
      </c>
      <c r="Z29" s="2734" t="n">
        <v>0.0</v>
      </c>
      <c r="AA29" s="2688">
        <f>X29+Y29-Z29</f>
      </c>
      <c r="AB29" s="2679" t="n">
        <v>0.0</v>
      </c>
      <c r="AC29" s="2679" t="n">
        <v>0.0</v>
      </c>
      <c r="AD29" s="2688">
        <f>AA29+AB29-AC29</f>
      </c>
      <c r="AE29" s="2679" t="n">
        <v>0.0</v>
      </c>
      <c r="AF29" s="2679" t="n">
        <v>0.0</v>
      </c>
      <c r="AG29" s="2688">
        <f>AD29+AE29-AF29</f>
      </c>
      <c r="AH29" s="2679" t="n">
        <v>0.0</v>
      </c>
      <c r="AI29" s="2679" t="n">
        <v>0.0</v>
      </c>
      <c r="AJ29" s="2688">
        <f>AG29+AH29-AI29</f>
      </c>
      <c r="AK29" s="2679" t="n">
        <v>0.0</v>
      </c>
      <c r="AL29" s="2679" t="n">
        <v>0.0</v>
      </c>
      <c r="AM29" s="2688">
        <f>AJ29+AK29-AL29</f>
      </c>
      <c r="AN29" s="2683">
        <f>SUM(D29+G29+J29+M29+P29+S29+V29+Y29+AB29+AE29+AH29+AK29)</f>
      </c>
      <c r="AO29" s="2684">
        <f>SUM(E29+H29+K29+N29+Q29+T29+W29+Z29+AC29+AF29+AI29+AL29)</f>
      </c>
      <c r="AP29" s="2685">
        <f>C29+AN29-AO29</f>
      </c>
      <c r="AQ29" s="2675"/>
      <c r="AR29" s="2675"/>
      <c r="AS29" s="2675"/>
      <c r="AT29" s="2675"/>
    </row>
    <row r="30" customHeight="true" ht="19.5">
      <c r="A30" s="2686" t="s">
        <v>137</v>
      </c>
      <c r="B30" s="2687"/>
      <c r="C30" s="2678" t="n">
        <v>0.0</v>
      </c>
      <c r="D30" s="2679" t="n">
        <v>0.0</v>
      </c>
      <c r="E30" s="2679" t="n">
        <v>0.0</v>
      </c>
      <c r="F30" s="2688">
        <f>C30+D30-E30</f>
      </c>
      <c r="G30" s="2679" t="n">
        <v>0.0</v>
      </c>
      <c r="H30" s="2679" t="n">
        <v>0.0</v>
      </c>
      <c r="I30" s="2688">
        <f>F30+G30-H30</f>
      </c>
      <c r="J30" s="2679" t="n">
        <v>0.0</v>
      </c>
      <c r="K30" s="2679" t="n">
        <v>0.0</v>
      </c>
      <c r="L30" s="2688">
        <f>I30+J30-K30</f>
      </c>
      <c r="M30" s="2679" t="n">
        <v>0.0</v>
      </c>
      <c r="N30" s="2679" t="n">
        <v>0.0</v>
      </c>
      <c r="O30" s="2688">
        <f>L30+M30-N30</f>
      </c>
      <c r="P30" s="2679" t="n">
        <v>0.0</v>
      </c>
      <c r="Q30" s="2679" t="n">
        <v>0.0</v>
      </c>
      <c r="R30" s="2688">
        <f>O30+P30-Q30</f>
      </c>
      <c r="S30" s="2679" t="n">
        <v>0.0</v>
      </c>
      <c r="T30" s="2679" t="n">
        <v>0.0</v>
      </c>
      <c r="U30" s="2688">
        <f>R30+S30-T30</f>
      </c>
      <c r="V30" s="2679" t="n">
        <v>0.0</v>
      </c>
      <c r="W30" s="2679" t="n">
        <v>0.0</v>
      </c>
      <c r="X30" s="2688">
        <f>U30+V30-W30</f>
      </c>
      <c r="Y30" s="2735" t="n">
        <v>0.0</v>
      </c>
      <c r="Z30" s="2736" t="n">
        <v>0.0</v>
      </c>
      <c r="AA30" s="2688">
        <f>X30+Y30-Z30</f>
      </c>
      <c r="AB30" s="2679" t="n">
        <v>0.0</v>
      </c>
      <c r="AC30" s="2679" t="n">
        <v>0.0</v>
      </c>
      <c r="AD30" s="2688">
        <f>AA30+AB30-AC30</f>
      </c>
      <c r="AE30" s="2679" t="n">
        <v>0.0</v>
      </c>
      <c r="AF30" s="2679" t="n">
        <v>0.0</v>
      </c>
      <c r="AG30" s="2688">
        <f>AD30+AE30-AF30</f>
      </c>
      <c r="AH30" s="2679" t="n">
        <v>0.0</v>
      </c>
      <c r="AI30" s="2679" t="n">
        <v>0.0</v>
      </c>
      <c r="AJ30" s="2688">
        <f>AG30+AH30-AI30</f>
      </c>
      <c r="AK30" s="2679" t="n">
        <v>0.0</v>
      </c>
      <c r="AL30" s="2679" t="n">
        <v>0.0</v>
      </c>
      <c r="AM30" s="2688">
        <f>AJ30+AK30-AL30</f>
      </c>
      <c r="AN30" s="2683">
        <f>SUM(D30+G30+J30+M30+P30+S30+V30+Y30+AB30+AE30+AH30+AK30)</f>
      </c>
      <c r="AO30" s="2684">
        <f>SUM(E30+H30+K30+N30+Q30+T30+W30+Z30+AC30+AF30+AI30+AL30)</f>
      </c>
      <c r="AP30" s="2685">
        <f>C30+AN30-AO30</f>
      </c>
      <c r="AQ30" s="2675"/>
      <c r="AR30" s="2675"/>
      <c r="AS30" s="2675"/>
      <c r="AT30" s="2675"/>
    </row>
    <row r="31" customHeight="true" ht="19.5">
      <c r="A31" s="2705" t="s">
        <v>138</v>
      </c>
      <c r="B31" s="2706"/>
      <c r="C31" s="2678" t="n">
        <v>7.0</v>
      </c>
      <c r="D31" s="2679" t="n">
        <v>0.0</v>
      </c>
      <c r="E31" s="2679" t="n">
        <v>0.0</v>
      </c>
      <c r="F31" s="2707">
        <f>C31+D31-E31</f>
      </c>
      <c r="G31" s="2679" t="n">
        <v>0.0</v>
      </c>
      <c r="H31" s="2679" t="n">
        <v>0.0</v>
      </c>
      <c r="I31" s="2707">
        <f>F31+G31-H31</f>
      </c>
      <c r="J31" s="2679" t="n">
        <v>0.0</v>
      </c>
      <c r="K31" s="2679" t="n">
        <v>0.0</v>
      </c>
      <c r="L31" s="2707">
        <f>I31+J31-K31</f>
      </c>
      <c r="M31" s="2679" t="n">
        <v>0.0</v>
      </c>
      <c r="N31" s="2679" t="n">
        <v>0.0</v>
      </c>
      <c r="O31" s="2707">
        <f>L31+M31-N31</f>
      </c>
      <c r="P31" s="2679" t="n">
        <v>0.0</v>
      </c>
      <c r="Q31" s="2679" t="n">
        <v>0.0</v>
      </c>
      <c r="R31" s="2707">
        <f>O31+P31-Q31</f>
      </c>
      <c r="S31" s="2679" t="n">
        <v>0.0</v>
      </c>
      <c r="T31" s="2679" t="n">
        <v>0.0</v>
      </c>
      <c r="U31" s="2707">
        <f>R31+S31-T31</f>
      </c>
      <c r="V31" s="2679" t="n">
        <v>0.0</v>
      </c>
      <c r="W31" s="2679" t="n">
        <v>0.0</v>
      </c>
      <c r="X31" s="2707">
        <f>U31+V31-W31</f>
      </c>
      <c r="Y31" s="2737" t="n">
        <v>0.0</v>
      </c>
      <c r="Z31" s="2738" t="n">
        <v>0.0</v>
      </c>
      <c r="AA31" s="2707">
        <f>X31+Y31-Z31</f>
      </c>
      <c r="AB31" s="2679" t="n">
        <v>0.0</v>
      </c>
      <c r="AC31" s="2679" t="n">
        <v>0.0</v>
      </c>
      <c r="AD31" s="2707">
        <f>AA31+AB31-AC31</f>
      </c>
      <c r="AE31" s="2679" t="n">
        <v>0.0</v>
      </c>
      <c r="AF31" s="2679" t="n">
        <v>0.0</v>
      </c>
      <c r="AG31" s="2707">
        <f>AD31+AE31-AF31</f>
      </c>
      <c r="AH31" s="2679" t="n">
        <v>0.0</v>
      </c>
      <c r="AI31" s="2679" t="n">
        <v>0.0</v>
      </c>
      <c r="AJ31" s="2707">
        <f>AG31+AH31-AI31</f>
      </c>
      <c r="AK31" s="2679" t="n">
        <v>0.0</v>
      </c>
      <c r="AL31" s="2679" t="n">
        <v>0.0</v>
      </c>
      <c r="AM31" s="2707">
        <f>AJ31+AK31-AL31</f>
      </c>
      <c r="AN31" s="2710">
        <f>SUM(D31+G31+J31+M31+P31+S31+V31+Y31+AB31+AE31+AH31+AK31)</f>
      </c>
      <c r="AO31" s="2711">
        <f>SUM(E31+H31+K31+N31+Q31+T31+W31+Z31+AC31+AF31+AI31+AL31)</f>
      </c>
      <c r="AP31" s="2712">
        <f>C31+AN31-AO31</f>
      </c>
      <c r="AQ31" s="2675"/>
      <c r="AR31" s="2675"/>
      <c r="AS31" s="2675"/>
      <c r="AT31" s="2675"/>
    </row>
    <row r="32" customHeight="true" ht="19.5">
      <c r="A32" s="2713" t="s">
        <v>139</v>
      </c>
      <c r="B32" s="2714"/>
      <c r="C32" s="2715">
        <f>SUM(C22:C31)</f>
      </c>
      <c r="D32" s="2715">
        <f>SUM(D22:D31)</f>
      </c>
      <c r="E32" s="2715">
        <f>SUM(E22:E31)</f>
      </c>
      <c r="F32" s="2715">
        <f>SUM(F22:F31)</f>
      </c>
      <c r="G32" s="2715">
        <f>SUM(G22:G31)</f>
      </c>
      <c r="H32" s="2715">
        <f>SUM(H22:H31)</f>
      </c>
      <c r="I32" s="2715">
        <f>SUM(I22:I31)</f>
      </c>
      <c r="J32" s="2715">
        <f>SUM(J22:J31)</f>
      </c>
      <c r="K32" s="2715">
        <f>SUM(K22:K31)</f>
      </c>
      <c r="L32" s="2715">
        <f>SUM(L22:L31)</f>
      </c>
      <c r="M32" s="2715">
        <f>SUM(M22:M31)</f>
      </c>
      <c r="N32" s="2715">
        <f>SUM(N22:N31)</f>
      </c>
      <c r="O32" s="2715">
        <f>SUM(O22:O31)</f>
      </c>
      <c r="P32" s="2715">
        <f>SUM(P22:P31)</f>
      </c>
      <c r="Q32" s="2715">
        <f>SUM(Q22:Q31)</f>
      </c>
      <c r="R32" s="2715">
        <f>SUM(R22:R31)</f>
      </c>
      <c r="S32" s="2715">
        <f>SUM(S22:S31)</f>
      </c>
      <c r="T32" s="2715">
        <f>SUM(T22:T31)</f>
      </c>
      <c r="U32" s="2716">
        <f>SUM(U22:U31)</f>
      </c>
      <c r="V32" s="2717">
        <f>SUM(V22:V31)</f>
      </c>
      <c r="W32" s="2715">
        <f>SUM(W22:W31)</f>
      </c>
      <c r="X32" s="2715">
        <f>SUM(X22:X31)</f>
      </c>
      <c r="Y32" s="2715">
        <f>SUM(Y22:Y31)</f>
      </c>
      <c r="Z32" s="2715">
        <f>SUM(Z22:Z31)</f>
      </c>
      <c r="AA32" s="2715">
        <f>SUM(AA22:AA31)</f>
      </c>
      <c r="AB32" s="2715">
        <f>SUM(AB22:AB31)</f>
      </c>
      <c r="AC32" s="2715">
        <f>SUM(AC22:AC31)</f>
      </c>
      <c r="AD32" s="2715">
        <f>SUM(AD22:AD31)</f>
      </c>
      <c r="AE32" s="2715">
        <f>SUM(AE22:AE31)</f>
      </c>
      <c r="AF32" s="2715">
        <f>SUM(AF22:AF31)</f>
      </c>
      <c r="AG32" s="2715">
        <f>SUM(AG22:AG31)</f>
      </c>
      <c r="AH32" s="2715">
        <f>SUM(AH22:AH31)</f>
      </c>
      <c r="AI32" s="2715">
        <f>SUM(AI22:AI31)</f>
      </c>
      <c r="AJ32" s="2715">
        <f>SUM(AJ22:AJ31)</f>
      </c>
      <c r="AK32" s="2715">
        <f>SUM(AK22:AK31)</f>
      </c>
      <c r="AL32" s="2715">
        <f>SUM(AL22:AL31)</f>
      </c>
      <c r="AM32" s="2715">
        <f>SUM(AM22:AM31)</f>
      </c>
      <c r="AN32" s="2715">
        <f>SUM(AN22:AN31)</f>
      </c>
      <c r="AO32" s="2715">
        <f>SUM(AO22:AO31)</f>
      </c>
      <c r="AP32" s="2718">
        <f>SUM(AP22:AP31)</f>
      </c>
      <c r="AQ32" s="2675"/>
      <c r="AR32" s="2675"/>
      <c r="AS32" s="2675"/>
      <c r="AT32" s="2675"/>
    </row>
    <row r="33" customHeight="true" ht="19.5">
      <c r="A33" s="2670" t="s">
        <v>202</v>
      </c>
      <c r="B33" s="2671"/>
      <c r="C33" s="2672"/>
      <c r="D33" s="2673"/>
      <c r="E33" s="2673"/>
      <c r="F33" s="2673"/>
      <c r="G33" s="2673"/>
      <c r="H33" s="2673"/>
      <c r="I33" s="2673"/>
      <c r="J33" s="2673"/>
      <c r="K33" s="2673"/>
      <c r="L33" s="2673"/>
      <c r="M33" s="2673"/>
      <c r="N33" s="2673"/>
      <c r="O33" s="2673"/>
      <c r="P33" s="2673"/>
      <c r="Q33" s="2673"/>
      <c r="R33" s="2673"/>
      <c r="S33" s="2673"/>
      <c r="T33" s="2673"/>
      <c r="U33" s="2674"/>
      <c r="V33" s="2673"/>
      <c r="W33" s="2673"/>
      <c r="X33" s="2673"/>
      <c r="Y33" s="2673"/>
      <c r="Z33" s="2673"/>
      <c r="AA33" s="2673"/>
      <c r="AB33" s="2673"/>
      <c r="AC33" s="2673"/>
      <c r="AD33" s="2673"/>
      <c r="AE33" s="2673"/>
      <c r="AF33" s="2673"/>
      <c r="AG33" s="2673"/>
      <c r="AH33" s="2673"/>
      <c r="AI33" s="2673"/>
      <c r="AJ33" s="2673"/>
      <c r="AK33" s="2673"/>
      <c r="AL33" s="2673"/>
      <c r="AM33" s="2673"/>
      <c r="AN33" s="2673"/>
      <c r="AO33" s="2673"/>
      <c r="AP33" s="2672"/>
      <c r="AQ33" s="2675"/>
      <c r="AR33" s="2675"/>
      <c r="AS33" s="2675"/>
      <c r="AT33" s="2675"/>
    </row>
    <row r="34" customHeight="true" ht="19.5">
      <c r="A34" s="2676" t="s">
        <v>129</v>
      </c>
      <c r="B34" s="2677"/>
      <c r="C34" s="2678" t="n">
        <v>0.0</v>
      </c>
      <c r="D34" s="2679" t="n">
        <v>0.0</v>
      </c>
      <c r="E34" s="2679" t="n">
        <v>0.0</v>
      </c>
      <c r="F34" s="2680">
        <f>C34+D34-E34</f>
      </c>
      <c r="G34" s="2679" t="n">
        <v>0.0</v>
      </c>
      <c r="H34" s="2679" t="n">
        <v>0.0</v>
      </c>
      <c r="I34" s="2680">
        <f>F34+G34-H34</f>
      </c>
      <c r="J34" s="2679" t="n">
        <v>0.0</v>
      </c>
      <c r="K34" s="2679" t="n">
        <v>0.0</v>
      </c>
      <c r="L34" s="2680">
        <f>I34+J34-K34</f>
      </c>
      <c r="M34" s="2679" t="n">
        <v>0.0</v>
      </c>
      <c r="N34" s="2679" t="n">
        <v>0.0</v>
      </c>
      <c r="O34" s="2680">
        <f>L34+M34-N34</f>
      </c>
      <c r="P34" s="2679" t="n">
        <v>0.0</v>
      </c>
      <c r="Q34" s="2679" t="n">
        <v>0.0</v>
      </c>
      <c r="R34" s="2680">
        <f>O34+P34-Q34</f>
      </c>
      <c r="S34" s="2679" t="n">
        <v>0.0</v>
      </c>
      <c r="T34" s="2679" t="n">
        <v>0.0</v>
      </c>
      <c r="U34" s="2680">
        <f>R34+S34-T34</f>
      </c>
      <c r="V34" s="2679" t="n">
        <v>0.0</v>
      </c>
      <c r="W34" s="2679" t="n">
        <v>0.0</v>
      </c>
      <c r="X34" s="2680">
        <f>U34+V34-W34</f>
      </c>
      <c r="Y34" s="2739" t="n">
        <v>0.0</v>
      </c>
      <c r="Z34" s="2740" t="n">
        <v>0.0</v>
      </c>
      <c r="AA34" s="2680">
        <f>X34+Y34-Z34</f>
      </c>
      <c r="AB34" s="2679" t="n">
        <v>0.0</v>
      </c>
      <c r="AC34" s="2679" t="n">
        <v>0.0</v>
      </c>
      <c r="AD34" s="2680">
        <f>AA34+AB34-AC34</f>
      </c>
      <c r="AE34" s="2679" t="n">
        <v>0.0</v>
      </c>
      <c r="AF34" s="2679" t="n">
        <v>0.0</v>
      </c>
      <c r="AG34" s="2680">
        <f>AD34+AE34-AF34</f>
      </c>
      <c r="AH34" s="2679" t="n">
        <v>0.0</v>
      </c>
      <c r="AI34" s="2679" t="n">
        <v>0.0</v>
      </c>
      <c r="AJ34" s="2680">
        <f>AG34+AH34-AI34</f>
      </c>
      <c r="AK34" s="2679" t="n">
        <v>0.0</v>
      </c>
      <c r="AL34" s="2679" t="n">
        <v>0.0</v>
      </c>
      <c r="AM34" s="2680">
        <f>AJ34+AK34-AL34</f>
      </c>
      <c r="AN34" s="2683">
        <f>SUM(D34+G34+J34+M34+P34+S34+V34+Y34+AB34+AE34+AH34+AK34)</f>
      </c>
      <c r="AO34" s="2684">
        <f>SUM(E34+H34+K34+N34+Q34+T34+W34+Z34+AC34+AF34+AI34+AL34)</f>
      </c>
      <c r="AP34" s="2685">
        <f>C34+AN34-AO34</f>
      </c>
      <c r="AQ34" s="2675"/>
      <c r="AR34" s="2675"/>
      <c r="AS34" s="2675"/>
      <c r="AT34" s="2675"/>
    </row>
    <row r="35" customHeight="true" ht="19.5">
      <c r="A35" s="2686" t="s">
        <v>130</v>
      </c>
      <c r="B35" s="2687"/>
      <c r="C35" s="2678" t="n">
        <v>18.0</v>
      </c>
      <c r="D35" s="2679" t="n">
        <v>0.0</v>
      </c>
      <c r="E35" s="2679" t="n">
        <v>0.0</v>
      </c>
      <c r="F35" s="2688">
        <f>C35+D35-E35</f>
      </c>
      <c r="G35" s="2679" t="n">
        <v>0.0</v>
      </c>
      <c r="H35" s="2679" t="n">
        <v>0.0</v>
      </c>
      <c r="I35" s="2688">
        <f>F35+G35-H35</f>
      </c>
      <c r="J35" s="2679" t="n">
        <v>0.0</v>
      </c>
      <c r="K35" s="2679" t="n">
        <v>0.0</v>
      </c>
      <c r="L35" s="2688">
        <f>I35+J35-K35</f>
      </c>
      <c r="M35" s="2679" t="n">
        <v>0.0</v>
      </c>
      <c r="N35" s="2679" t="n">
        <v>0.0</v>
      </c>
      <c r="O35" s="2688">
        <f>L35+M35-N35</f>
      </c>
      <c r="P35" s="2741" t="n">
        <v>0.0</v>
      </c>
      <c r="Q35" s="2742" t="n">
        <v>1.0</v>
      </c>
      <c r="R35" s="2688">
        <f>O35+P35-Q35</f>
      </c>
      <c r="S35" s="2679" t="n">
        <v>0.0</v>
      </c>
      <c r="T35" s="2679" t="n">
        <v>0.0</v>
      </c>
      <c r="U35" s="2688">
        <f>R35+S35-T35</f>
      </c>
      <c r="V35" s="2679" t="n">
        <v>0.0</v>
      </c>
      <c r="W35" s="2679" t="n">
        <v>0.0</v>
      </c>
      <c r="X35" s="2688">
        <f>U35+V35-W35</f>
      </c>
      <c r="Y35" s="2743" t="n">
        <v>0.0</v>
      </c>
      <c r="Z35" s="2744" t="n">
        <v>0.0</v>
      </c>
      <c r="AA35" s="2688">
        <f>X35+Y35-Z35</f>
      </c>
      <c r="AB35" s="2679" t="n">
        <v>0.0</v>
      </c>
      <c r="AC35" s="2679" t="n">
        <v>0.0</v>
      </c>
      <c r="AD35" s="2688">
        <f>AA35+AB35-AC35</f>
      </c>
      <c r="AE35" s="2679" t="n">
        <v>0.0</v>
      </c>
      <c r="AF35" s="2679" t="n">
        <v>0.0</v>
      </c>
      <c r="AG35" s="2688">
        <f>AD35+AE35-AF35</f>
      </c>
      <c r="AH35" s="2679" t="n">
        <v>0.0</v>
      </c>
      <c r="AI35" s="2679" t="n">
        <v>0.0</v>
      </c>
      <c r="AJ35" s="2688">
        <f>AG35+AH35-AI35</f>
      </c>
      <c r="AK35" s="2679" t="n">
        <v>0.0</v>
      </c>
      <c r="AL35" s="2679" t="n">
        <v>0.0</v>
      </c>
      <c r="AM35" s="2688">
        <f>AJ35+AK35-AL35</f>
      </c>
      <c r="AN35" s="2683">
        <f>SUM(D35+G35+J35+M35+P35+S35+V35+Y35+AB35+AE35+AH35+AK35)</f>
      </c>
      <c r="AO35" s="2684">
        <f>SUM(E35+H35+K35+N35+Q35+T35+W35+Z35+AC35+AF35+AI35+AL35)</f>
      </c>
      <c r="AP35" s="2685">
        <f>C35+AN35-AO35</f>
      </c>
      <c r="AQ35" s="2675"/>
      <c r="AR35" s="2675"/>
      <c r="AS35" s="2675"/>
      <c r="AT35" s="2675"/>
    </row>
    <row r="36" customHeight="true" ht="19.5">
      <c r="A36" s="2686" t="s">
        <v>131</v>
      </c>
      <c r="B36" s="2687"/>
      <c r="C36" s="2678" t="n">
        <v>7.0</v>
      </c>
      <c r="D36" s="2679" t="n">
        <v>0.0</v>
      </c>
      <c r="E36" s="2679" t="n">
        <v>0.0</v>
      </c>
      <c r="F36" s="2688">
        <f>C36+D36-E36</f>
      </c>
      <c r="G36" s="2679" t="n">
        <v>0.0</v>
      </c>
      <c r="H36" s="2679" t="n">
        <v>0.0</v>
      </c>
      <c r="I36" s="2688">
        <f>F36+G36-H36</f>
      </c>
      <c r="J36" s="2679" t="n">
        <v>0.0</v>
      </c>
      <c r="K36" s="2679" t="n">
        <v>0.0</v>
      </c>
      <c r="L36" s="2688">
        <f>I36+J36-K36</f>
      </c>
      <c r="M36" s="2679" t="n">
        <v>0.0</v>
      </c>
      <c r="N36" s="2679" t="n">
        <v>0.0</v>
      </c>
      <c r="O36" s="2688">
        <f>L36+M36-N36</f>
      </c>
      <c r="P36" s="2745" t="n">
        <v>3.0</v>
      </c>
      <c r="Q36" s="2746" t="n">
        <v>1.0</v>
      </c>
      <c r="R36" s="2688">
        <f>O36+P36-Q36</f>
      </c>
      <c r="S36" s="2679" t="n">
        <v>0.0</v>
      </c>
      <c r="T36" s="2679" t="n">
        <v>0.0</v>
      </c>
      <c r="U36" s="2688">
        <f>R36+S36-T36</f>
      </c>
      <c r="V36" s="2679" t="n">
        <v>0.0</v>
      </c>
      <c r="W36" s="2679" t="n">
        <v>0.0</v>
      </c>
      <c r="X36" s="2688">
        <f>U36+V36-W36</f>
      </c>
      <c r="Y36" s="2747" t="n">
        <v>0.0</v>
      </c>
      <c r="Z36" s="2748" t="n">
        <v>0.0</v>
      </c>
      <c r="AA36" s="2688">
        <f>X36+Y36-Z36</f>
      </c>
      <c r="AB36" s="2679" t="n">
        <v>0.0</v>
      </c>
      <c r="AC36" s="2679" t="n">
        <v>0.0</v>
      </c>
      <c r="AD36" s="2688">
        <f>AA36+AB36-AC36</f>
      </c>
      <c r="AE36" s="2679" t="n">
        <v>0.0</v>
      </c>
      <c r="AF36" s="2679" t="n">
        <v>0.0</v>
      </c>
      <c r="AG36" s="2688">
        <f>AD36+AE36-AF36</f>
      </c>
      <c r="AH36" s="2679" t="n">
        <v>0.0</v>
      </c>
      <c r="AI36" s="2679" t="n">
        <v>0.0</v>
      </c>
      <c r="AJ36" s="2688">
        <f>AG36+AH36-AI36</f>
      </c>
      <c r="AK36" s="2679" t="n">
        <v>0.0</v>
      </c>
      <c r="AL36" s="2679" t="n">
        <v>0.0</v>
      </c>
      <c r="AM36" s="2688">
        <f>AJ36+AK36-AL36</f>
      </c>
      <c r="AN36" s="2683">
        <f>SUM(D36+G36+J36+M36+P36+S36+V36+Y36+AB36+AE36+AH36+AK36)</f>
      </c>
      <c r="AO36" s="2684">
        <f>SUM(E36+H36+K36+N36+Q36+T36+W36+Z36+AC36+AF36+AI36+AL36)</f>
      </c>
      <c r="AP36" s="2685">
        <f>C36+AN36-AO36</f>
      </c>
      <c r="AQ36" s="2675"/>
      <c r="AR36" s="2675"/>
      <c r="AS36" s="2675"/>
      <c r="AT36" s="2675"/>
    </row>
    <row r="37" customHeight="true" ht="19.5">
      <c r="A37" s="2686" t="s">
        <v>132</v>
      </c>
      <c r="B37" s="2687"/>
      <c r="C37" s="2678" t="n">
        <v>19.0</v>
      </c>
      <c r="D37" s="2679" t="n">
        <v>0.0</v>
      </c>
      <c r="E37" s="2679" t="n">
        <v>0.0</v>
      </c>
      <c r="F37" s="2688">
        <f>C37+D37-E37</f>
      </c>
      <c r="G37" s="2679" t="n">
        <v>0.0</v>
      </c>
      <c r="H37" s="2679" t="n">
        <v>0.0</v>
      </c>
      <c r="I37" s="2688">
        <f>F37+G37-H37</f>
      </c>
      <c r="J37" s="2679" t="n">
        <v>0.0</v>
      </c>
      <c r="K37" s="2679" t="n">
        <v>0.0</v>
      </c>
      <c r="L37" s="2688">
        <f>I37+J37-K37</f>
      </c>
      <c r="M37" s="2679" t="n">
        <v>0.0</v>
      </c>
      <c r="N37" s="2679" t="n">
        <v>0.0</v>
      </c>
      <c r="O37" s="2688">
        <f>L37+M37-N37</f>
      </c>
      <c r="P37" s="2749" t="n">
        <v>1.0</v>
      </c>
      <c r="Q37" s="2750" t="n">
        <v>0.0</v>
      </c>
      <c r="R37" s="2688">
        <f>O37+P37-Q37</f>
      </c>
      <c r="S37" s="2679" t="n">
        <v>0.0</v>
      </c>
      <c r="T37" s="2679" t="n">
        <v>0.0</v>
      </c>
      <c r="U37" s="2688">
        <f>R37+S37-T37</f>
      </c>
      <c r="V37" s="2679" t="n">
        <v>0.0</v>
      </c>
      <c r="W37" s="2679" t="n">
        <v>0.0</v>
      </c>
      <c r="X37" s="2688">
        <f>U37+V37-W37</f>
      </c>
      <c r="Y37" s="2751" t="n">
        <v>0.0</v>
      </c>
      <c r="Z37" s="2752" t="n">
        <v>0.0</v>
      </c>
      <c r="AA37" s="2688">
        <f>X37+Y37-Z37</f>
      </c>
      <c r="AB37" s="2679" t="n">
        <v>0.0</v>
      </c>
      <c r="AC37" s="2679" t="n">
        <v>0.0</v>
      </c>
      <c r="AD37" s="2688">
        <f>AA37+AB37-AC37</f>
      </c>
      <c r="AE37" s="2679" t="n">
        <v>0.0</v>
      </c>
      <c r="AF37" s="2679" t="n">
        <v>0.0</v>
      </c>
      <c r="AG37" s="2688">
        <f>AD37+AE37-AF37</f>
      </c>
      <c r="AH37" s="2679" t="n">
        <v>0.0</v>
      </c>
      <c r="AI37" s="2679" t="n">
        <v>0.0</v>
      </c>
      <c r="AJ37" s="2688">
        <f>AG37+AH37-AI37</f>
      </c>
      <c r="AK37" s="2679" t="n">
        <v>0.0</v>
      </c>
      <c r="AL37" s="2679" t="n">
        <v>0.0</v>
      </c>
      <c r="AM37" s="2688">
        <f>AJ37+AK37-AL37</f>
      </c>
      <c r="AN37" s="2683">
        <f>SUM(D37+G37+J37+M37+P37+S37+V37+Y37+AB37+AE37+AH37+AK37)</f>
      </c>
      <c r="AO37" s="2684">
        <f>SUM(E37+H37+K37+N37+Q37+T37+W37+Z37+AC37+AF37+AI37+AL37)</f>
      </c>
      <c r="AP37" s="2685">
        <f>C37+AN37-AO37</f>
      </c>
      <c r="AQ37" s="2675"/>
      <c r="AR37" s="2675"/>
      <c r="AS37" s="2675"/>
      <c r="AT37" s="2675"/>
    </row>
    <row r="38" customHeight="true" ht="19.5">
      <c r="A38" s="2686" t="s">
        <v>133</v>
      </c>
      <c r="B38" s="2687"/>
      <c r="C38" s="2678" t="n">
        <v>64.0</v>
      </c>
      <c r="D38" s="2679" t="n">
        <v>0.0</v>
      </c>
      <c r="E38" s="2679" t="n">
        <v>0.0</v>
      </c>
      <c r="F38" s="2688">
        <f>C38+D38-E38</f>
      </c>
      <c r="G38" s="2679" t="n">
        <v>0.0</v>
      </c>
      <c r="H38" s="2679" t="n">
        <v>0.0</v>
      </c>
      <c r="I38" s="2688">
        <f>F38+G38-H38</f>
      </c>
      <c r="J38" s="2679" t="n">
        <v>0.0</v>
      </c>
      <c r="K38" s="2679" t="n">
        <v>0.0</v>
      </c>
      <c r="L38" s="2688">
        <f>I38+J38-K38</f>
      </c>
      <c r="M38" s="2679" t="n">
        <v>0.0</v>
      </c>
      <c r="N38" s="2679" t="n">
        <v>0.0</v>
      </c>
      <c r="O38" s="2688">
        <f>L38+M38-N38</f>
      </c>
      <c r="P38" s="2753" t="n">
        <v>1.0</v>
      </c>
      <c r="Q38" s="2754" t="n">
        <v>7.0</v>
      </c>
      <c r="R38" s="2688">
        <f>O38+P38-Q38</f>
      </c>
      <c r="S38" s="2679" t="n">
        <v>0.0</v>
      </c>
      <c r="T38" s="2679" t="n">
        <v>0.0</v>
      </c>
      <c r="U38" s="2688">
        <f>R38+S38-T38</f>
      </c>
      <c r="V38" s="2679" t="n">
        <v>0.0</v>
      </c>
      <c r="W38" s="2679" t="n">
        <v>0.0</v>
      </c>
      <c r="X38" s="2688">
        <f>U38+V38-W38</f>
      </c>
      <c r="Y38" s="2755" t="n">
        <v>0.0</v>
      </c>
      <c r="Z38" s="2756" t="n">
        <v>0.0</v>
      </c>
      <c r="AA38" s="2688">
        <f>X38+Y38-Z38</f>
      </c>
      <c r="AB38" s="2679" t="n">
        <v>0.0</v>
      </c>
      <c r="AC38" s="2679" t="n">
        <v>0.0</v>
      </c>
      <c r="AD38" s="2688">
        <f>AA38+AB38-AC38</f>
      </c>
      <c r="AE38" s="2679" t="n">
        <v>0.0</v>
      </c>
      <c r="AF38" s="2679" t="n">
        <v>0.0</v>
      </c>
      <c r="AG38" s="2688">
        <f>AD38+AE38-AF38</f>
      </c>
      <c r="AH38" s="2679" t="n">
        <v>0.0</v>
      </c>
      <c r="AI38" s="2679" t="n">
        <v>0.0</v>
      </c>
      <c r="AJ38" s="2688">
        <f>AG38+AH38-AI38</f>
      </c>
      <c r="AK38" s="2679" t="n">
        <v>0.0</v>
      </c>
      <c r="AL38" s="2679" t="n">
        <v>0.0</v>
      </c>
      <c r="AM38" s="2688">
        <f>AJ38+AK38-AL38</f>
      </c>
      <c r="AN38" s="2683">
        <f>SUM(D38+G38+J38+M38+P38+S38+V38+Y38+AB38+AE38+AH38+AK38)</f>
      </c>
      <c r="AO38" s="2684">
        <f>SUM(E38+H38+K38+N38+Q38+T38+W38+Z38+AC38+AF38+AI38+AL38)</f>
      </c>
      <c r="AP38" s="2685">
        <f>C38+AN38-AO38</f>
      </c>
      <c r="AQ38" s="2675"/>
      <c r="AR38" s="2675"/>
      <c r="AS38" s="2675"/>
      <c r="AT38" s="2675"/>
    </row>
    <row r="39" customHeight="true" ht="19.5">
      <c r="A39" s="2686" t="s">
        <v>134</v>
      </c>
      <c r="B39" s="2687"/>
      <c r="C39" s="2678" t="n">
        <v>12.0</v>
      </c>
      <c r="D39" s="2679" t="n">
        <v>0.0</v>
      </c>
      <c r="E39" s="2679" t="n">
        <v>0.0</v>
      </c>
      <c r="F39" s="2688">
        <f>C39+D39-E39</f>
      </c>
      <c r="G39" s="2679" t="n">
        <v>0.0</v>
      </c>
      <c r="H39" s="2679" t="n">
        <v>0.0</v>
      </c>
      <c r="I39" s="2688">
        <f>F39+G39-H39</f>
      </c>
      <c r="J39" s="2679" t="n">
        <v>0.0</v>
      </c>
      <c r="K39" s="2679" t="n">
        <v>0.0</v>
      </c>
      <c r="L39" s="2688">
        <f>I39+J39-K39</f>
      </c>
      <c r="M39" s="2679" t="n">
        <v>0.0</v>
      </c>
      <c r="N39" s="2679" t="n">
        <v>0.0</v>
      </c>
      <c r="O39" s="2688">
        <f>L39+M39-N39</f>
      </c>
      <c r="P39" s="2757" t="n">
        <v>0.0</v>
      </c>
      <c r="Q39" s="2758" t="n">
        <v>0.0</v>
      </c>
      <c r="R39" s="2688">
        <f>O39+P39-Q39</f>
      </c>
      <c r="S39" s="2679" t="n">
        <v>0.0</v>
      </c>
      <c r="T39" s="2679" t="n">
        <v>0.0</v>
      </c>
      <c r="U39" s="2688">
        <f>R39+S39-T39</f>
      </c>
      <c r="V39" s="2679" t="n">
        <v>0.0</v>
      </c>
      <c r="W39" s="2679" t="n">
        <v>0.0</v>
      </c>
      <c r="X39" s="2688">
        <f>U39+V39-W39</f>
      </c>
      <c r="Y39" s="2759" t="n">
        <v>0.0</v>
      </c>
      <c r="Z39" s="2760" t="n">
        <v>0.0</v>
      </c>
      <c r="AA39" s="2688">
        <f>X39+Y39-Z39</f>
      </c>
      <c r="AB39" s="2679" t="n">
        <v>0.0</v>
      </c>
      <c r="AC39" s="2679" t="n">
        <v>0.0</v>
      </c>
      <c r="AD39" s="2688">
        <f>AA39+AB39-AC39</f>
      </c>
      <c r="AE39" s="2679" t="n">
        <v>0.0</v>
      </c>
      <c r="AF39" s="2679" t="n">
        <v>0.0</v>
      </c>
      <c r="AG39" s="2688">
        <f>AD39+AE39-AF39</f>
      </c>
      <c r="AH39" s="2679" t="n">
        <v>0.0</v>
      </c>
      <c r="AI39" s="2679" t="n">
        <v>0.0</v>
      </c>
      <c r="AJ39" s="2688">
        <f>AG39+AH39-AI39</f>
      </c>
      <c r="AK39" s="2679" t="n">
        <v>0.0</v>
      </c>
      <c r="AL39" s="2679" t="n">
        <v>0.0</v>
      </c>
      <c r="AM39" s="2688">
        <f>AJ39+AK39-AL39</f>
      </c>
      <c r="AN39" s="2683">
        <f>SUM(D39+G39+J39+M39+P39+S39+V39+Y39+AB39+AE39+AH39+AK39)</f>
      </c>
      <c r="AO39" s="2684">
        <f>SUM(E39+H39+K39+N39+Q39+T39+W39+Z39+AC39+AF39+AI39+AL39)</f>
      </c>
      <c r="AP39" s="2685">
        <f>C39+AN39-AO39</f>
      </c>
      <c r="AQ39" s="2675"/>
      <c r="AR39" s="2675"/>
      <c r="AS39" s="2675"/>
      <c r="AT39" s="2675"/>
    </row>
    <row r="40" customHeight="true" ht="19.5">
      <c r="A40" s="2686" t="s">
        <v>135</v>
      </c>
      <c r="B40" s="2687"/>
      <c r="C40" s="2678" t="n">
        <v>92.0</v>
      </c>
      <c r="D40" s="2679" t="n">
        <v>0.0</v>
      </c>
      <c r="E40" s="2679" t="n">
        <v>0.0</v>
      </c>
      <c r="F40" s="2688">
        <f>C40+D40-E40</f>
      </c>
      <c r="G40" s="2679" t="n">
        <v>0.0</v>
      </c>
      <c r="H40" s="2679" t="n">
        <v>0.0</v>
      </c>
      <c r="I40" s="2688">
        <f>F40+G40-H40</f>
      </c>
      <c r="J40" s="2679" t="n">
        <v>0.0</v>
      </c>
      <c r="K40" s="2679" t="n">
        <v>0.0</v>
      </c>
      <c r="L40" s="2688">
        <f>I40+J40-K40</f>
      </c>
      <c r="M40" s="2679" t="n">
        <v>0.0</v>
      </c>
      <c r="N40" s="2679" t="n">
        <v>0.0</v>
      </c>
      <c r="O40" s="2688">
        <f>L40+M40-N40</f>
      </c>
      <c r="P40" s="2761" t="n">
        <v>14.0</v>
      </c>
      <c r="Q40" s="2762" t="n">
        <v>0.0</v>
      </c>
      <c r="R40" s="2688">
        <f>O40+P40-Q40</f>
      </c>
      <c r="S40" s="2679" t="n">
        <v>0.0</v>
      </c>
      <c r="T40" s="2679" t="n">
        <v>0.0</v>
      </c>
      <c r="U40" s="2688">
        <f>R40+S40-T40</f>
      </c>
      <c r="V40" s="2679" t="n">
        <v>0.0</v>
      </c>
      <c r="W40" s="2679" t="n">
        <v>0.0</v>
      </c>
      <c r="X40" s="2688">
        <f>U40+V40-W40</f>
      </c>
      <c r="Y40" s="2763" t="n">
        <v>0.0</v>
      </c>
      <c r="Z40" s="2764" t="n">
        <v>0.0</v>
      </c>
      <c r="AA40" s="2688">
        <f>X40+Y40-Z40</f>
      </c>
      <c r="AB40" s="2679" t="n">
        <v>0.0</v>
      </c>
      <c r="AC40" s="2679" t="n">
        <v>0.0</v>
      </c>
      <c r="AD40" s="2688">
        <f>AA40+AB40-AC40</f>
      </c>
      <c r="AE40" s="2679" t="n">
        <v>0.0</v>
      </c>
      <c r="AF40" s="2679" t="n">
        <v>0.0</v>
      </c>
      <c r="AG40" s="2688">
        <f>AD40+AE40-AF40</f>
      </c>
      <c r="AH40" s="2679" t="n">
        <v>0.0</v>
      </c>
      <c r="AI40" s="2679" t="n">
        <v>0.0</v>
      </c>
      <c r="AJ40" s="2688">
        <f>AG40+AH40-AI40</f>
      </c>
      <c r="AK40" s="2679" t="n">
        <v>0.0</v>
      </c>
      <c r="AL40" s="2679" t="n">
        <v>0.0</v>
      </c>
      <c r="AM40" s="2688">
        <f>AJ40+AK40-AL40</f>
      </c>
      <c r="AN40" s="2683">
        <f>SUM(D40+G40+J40+M40+P40+S40+V40+Y40+AB40+AE40+AH40+AK40)</f>
      </c>
      <c r="AO40" s="2684">
        <f>SUM(E40+H40+K40+N40+Q40+T40+W40+Z40+AC40+AF40+AI40+AL40)</f>
      </c>
      <c r="AP40" s="2685">
        <f>C40+AN40-AO40</f>
      </c>
      <c r="AQ40" s="2675"/>
      <c r="AR40" s="2675"/>
      <c r="AS40" s="2675"/>
      <c r="AT40" s="2675"/>
    </row>
    <row r="41" customHeight="true" ht="19.5">
      <c r="A41" s="2686" t="s">
        <v>136</v>
      </c>
      <c r="B41" s="2687"/>
      <c r="C41" s="2678" t="n">
        <v>84.0</v>
      </c>
      <c r="D41" s="2679" t="n">
        <v>0.0</v>
      </c>
      <c r="E41" s="2679" t="n">
        <v>0.0</v>
      </c>
      <c r="F41" s="2688">
        <f>C41+D41-E41</f>
      </c>
      <c r="G41" s="2679" t="n">
        <v>0.0</v>
      </c>
      <c r="H41" s="2679" t="n">
        <v>0.0</v>
      </c>
      <c r="I41" s="2688">
        <f>F41+G41-H41</f>
      </c>
      <c r="J41" s="2679" t="n">
        <v>0.0</v>
      </c>
      <c r="K41" s="2679" t="n">
        <v>0.0</v>
      </c>
      <c r="L41" s="2688">
        <f>I41+J41-K41</f>
      </c>
      <c r="M41" s="2679" t="n">
        <v>0.0</v>
      </c>
      <c r="N41" s="2679" t="n">
        <v>0.0</v>
      </c>
      <c r="O41" s="2688">
        <f>L41+M41-N41</f>
      </c>
      <c r="P41" s="2765" t="n">
        <v>4.0</v>
      </c>
      <c r="Q41" s="2766" t="n">
        <v>0.0</v>
      </c>
      <c r="R41" s="2688">
        <f>O41+P41-Q41</f>
      </c>
      <c r="S41" s="2679" t="n">
        <v>0.0</v>
      </c>
      <c r="T41" s="2679" t="n">
        <v>0.0</v>
      </c>
      <c r="U41" s="2688">
        <f>R41+S41-T41</f>
      </c>
      <c r="V41" s="2679" t="n">
        <v>0.0</v>
      </c>
      <c r="W41" s="2679" t="n">
        <v>0.0</v>
      </c>
      <c r="X41" s="2688">
        <f>U41+V41-W41</f>
      </c>
      <c r="Y41" s="2767" t="n">
        <v>0.0</v>
      </c>
      <c r="Z41" s="2768" t="n">
        <v>0.0</v>
      </c>
      <c r="AA41" s="2688">
        <f>X41+Y41-Z41</f>
      </c>
      <c r="AB41" s="2679" t="n">
        <v>0.0</v>
      </c>
      <c r="AC41" s="2679" t="n">
        <v>0.0</v>
      </c>
      <c r="AD41" s="2688">
        <f>AA41+AB41-AC41</f>
      </c>
      <c r="AE41" s="2679" t="n">
        <v>0.0</v>
      </c>
      <c r="AF41" s="2679" t="n">
        <v>0.0</v>
      </c>
      <c r="AG41" s="2688">
        <f>AD41+AE41-AF41</f>
      </c>
      <c r="AH41" s="2679" t="n">
        <v>0.0</v>
      </c>
      <c r="AI41" s="2679" t="n">
        <v>0.0</v>
      </c>
      <c r="AJ41" s="2688">
        <f>AG41+AH41-AI41</f>
      </c>
      <c r="AK41" s="2679" t="n">
        <v>0.0</v>
      </c>
      <c r="AL41" s="2679" t="n">
        <v>0.0</v>
      </c>
      <c r="AM41" s="2688">
        <f>AJ41+AK41-AL41</f>
      </c>
      <c r="AN41" s="2683">
        <f>SUM(D41+G41+J41+M41+P41+S41+V41+Y41+AB41+AE41+AH41+AK41)</f>
      </c>
      <c r="AO41" s="2684">
        <f>SUM(E41+H41+K41+N41+Q41+T41+W41+Z41+AC41+AF41+AI41+AL41)</f>
      </c>
      <c r="AP41" s="2685">
        <f>C41+AN41-AO41</f>
      </c>
      <c r="AQ41" s="2675"/>
      <c r="AR41" s="2675"/>
      <c r="AS41" s="2675"/>
      <c r="AT41" s="2675"/>
    </row>
    <row r="42" customHeight="true" ht="19.5">
      <c r="A42" s="2686" t="s">
        <v>137</v>
      </c>
      <c r="B42" s="2687"/>
      <c r="C42" s="2678" t="n">
        <v>61.0</v>
      </c>
      <c r="D42" s="2679" t="n">
        <v>0.0</v>
      </c>
      <c r="E42" s="2679" t="n">
        <v>0.0</v>
      </c>
      <c r="F42" s="2688">
        <f>C42+D42-E42</f>
      </c>
      <c r="G42" s="2679" t="n">
        <v>0.0</v>
      </c>
      <c r="H42" s="2679" t="n">
        <v>0.0</v>
      </c>
      <c r="I42" s="2688">
        <f>F42+G42-H42</f>
      </c>
      <c r="J42" s="2679" t="n">
        <v>0.0</v>
      </c>
      <c r="K42" s="2679" t="n">
        <v>0.0</v>
      </c>
      <c r="L42" s="2688">
        <f>I42+J42-K42</f>
      </c>
      <c r="M42" s="2679" t="n">
        <v>0.0</v>
      </c>
      <c r="N42" s="2679" t="n">
        <v>0.0</v>
      </c>
      <c r="O42" s="2688">
        <f>L42+M42-N42</f>
      </c>
      <c r="P42" s="2769" t="n">
        <v>0.0</v>
      </c>
      <c r="Q42" s="2770" t="n">
        <v>8.0</v>
      </c>
      <c r="R42" s="2688">
        <f>O42+P42-Q42</f>
      </c>
      <c r="S42" s="2679" t="n">
        <v>0.0</v>
      </c>
      <c r="T42" s="2679" t="n">
        <v>0.0</v>
      </c>
      <c r="U42" s="2688">
        <f>R42+S42-T42</f>
      </c>
      <c r="V42" s="2679" t="n">
        <v>0.0</v>
      </c>
      <c r="W42" s="2679" t="n">
        <v>0.0</v>
      </c>
      <c r="X42" s="2688">
        <f>U42+V42-W42</f>
      </c>
      <c r="Y42" s="2771" t="n">
        <v>0.0</v>
      </c>
      <c r="Z42" s="2772" t="n">
        <v>0.0</v>
      </c>
      <c r="AA42" s="2688">
        <f>X42+Y42-Z42</f>
      </c>
      <c r="AB42" s="2679" t="n">
        <v>0.0</v>
      </c>
      <c r="AC42" s="2679" t="n">
        <v>0.0</v>
      </c>
      <c r="AD42" s="2688">
        <f>AA42+AB42-AC42</f>
      </c>
      <c r="AE42" s="2679" t="n">
        <v>0.0</v>
      </c>
      <c r="AF42" s="2679" t="n">
        <v>0.0</v>
      </c>
      <c r="AG42" s="2688">
        <f>AD42+AE42-AF42</f>
      </c>
      <c r="AH42" s="2679" t="n">
        <v>0.0</v>
      </c>
      <c r="AI42" s="2679" t="n">
        <v>0.0</v>
      </c>
      <c r="AJ42" s="2688">
        <f>AG42+AH42-AI42</f>
      </c>
      <c r="AK42" s="2679" t="n">
        <v>0.0</v>
      </c>
      <c r="AL42" s="2679" t="n">
        <v>0.0</v>
      </c>
      <c r="AM42" s="2688">
        <f>AJ42+AK42-AL42</f>
      </c>
      <c r="AN42" s="2683">
        <f>SUM(D42+G42+J42+M42+P42+S42+V42+Y42+AB42+AE42+AH42+AK42)</f>
      </c>
      <c r="AO42" s="2684">
        <f>SUM(E42+H42+K42+N42+Q42+T42+W42+Z42+AC42+AF42+AI42+AL42)</f>
      </c>
      <c r="AP42" s="2685">
        <f>C42+AN42-AO42</f>
      </c>
      <c r="AQ42" s="2675"/>
      <c r="AR42" s="2675"/>
      <c r="AS42" s="2675"/>
      <c r="AT42" s="2675"/>
    </row>
    <row r="43" customHeight="true" ht="19.5">
      <c r="A43" s="2705" t="s">
        <v>138</v>
      </c>
      <c r="B43" s="2706"/>
      <c r="C43" s="2678" t="n">
        <v>64.0</v>
      </c>
      <c r="D43" s="2679" t="n">
        <v>0.0</v>
      </c>
      <c r="E43" s="2679" t="n">
        <v>0.0</v>
      </c>
      <c r="F43" s="2707">
        <f>C43+D43-E43</f>
      </c>
      <c r="G43" s="2679" t="n">
        <v>0.0</v>
      </c>
      <c r="H43" s="2679" t="n">
        <v>0.0</v>
      </c>
      <c r="I43" s="2707">
        <f>F43+G43-H43</f>
      </c>
      <c r="J43" s="2679" t="n">
        <v>0.0</v>
      </c>
      <c r="K43" s="2679" t="n">
        <v>0.0</v>
      </c>
      <c r="L43" s="2707">
        <f>I43+J43-K43</f>
      </c>
      <c r="M43" s="2679" t="n">
        <v>0.0</v>
      </c>
      <c r="N43" s="2679" t="n">
        <v>0.0</v>
      </c>
      <c r="O43" s="2707">
        <f>L43+M43-N43</f>
      </c>
      <c r="P43" s="2773" t="n">
        <v>1.0</v>
      </c>
      <c r="Q43" s="2774" t="n">
        <v>0.0</v>
      </c>
      <c r="R43" s="2707">
        <f>O43+P43-Q43</f>
      </c>
      <c r="S43" s="2679" t="n">
        <v>0.0</v>
      </c>
      <c r="T43" s="2679" t="n">
        <v>0.0</v>
      </c>
      <c r="U43" s="2707">
        <f>R43+S43-T43</f>
      </c>
      <c r="V43" s="2679" t="n">
        <v>0.0</v>
      </c>
      <c r="W43" s="2679" t="n">
        <v>0.0</v>
      </c>
      <c r="X43" s="2707">
        <f>U43+V43-W43</f>
      </c>
      <c r="Y43" s="2775" t="n">
        <v>0.0</v>
      </c>
      <c r="Z43" s="2776" t="n">
        <v>0.0</v>
      </c>
      <c r="AA43" s="2707">
        <f>X43+Y43-Z43</f>
      </c>
      <c r="AB43" s="2679" t="n">
        <v>0.0</v>
      </c>
      <c r="AC43" s="2679" t="n">
        <v>0.0</v>
      </c>
      <c r="AD43" s="2707">
        <f>AA43+AB43-AC43</f>
      </c>
      <c r="AE43" s="2679" t="n">
        <v>0.0</v>
      </c>
      <c r="AF43" s="2679" t="n">
        <v>0.0</v>
      </c>
      <c r="AG43" s="2707">
        <f>AD43+AE43-AF43</f>
      </c>
      <c r="AH43" s="2679" t="n">
        <v>0.0</v>
      </c>
      <c r="AI43" s="2679" t="n">
        <v>0.0</v>
      </c>
      <c r="AJ43" s="2707">
        <f>AG43+AH43-AI43</f>
      </c>
      <c r="AK43" s="2679" t="n">
        <v>0.0</v>
      </c>
      <c r="AL43" s="2679" t="n">
        <v>0.0</v>
      </c>
      <c r="AM43" s="2707">
        <f>AJ43+AK43-AL43</f>
      </c>
      <c r="AN43" s="2710">
        <f>SUM(D43+G43+J43+M43+P43+S43+V43+Y43+AB43+AE43+AH43+AK43)</f>
      </c>
      <c r="AO43" s="2711">
        <f>SUM(E43+H43+K43+N43+Q43+T43+W43+Z43+AC43+AF43+AI43+AL43)</f>
      </c>
      <c r="AP43" s="2712">
        <f>C43+AN43-AO43</f>
      </c>
      <c r="AQ43" s="2675"/>
      <c r="AR43" s="2675"/>
      <c r="AS43" s="2675"/>
      <c r="AT43" s="2675"/>
    </row>
    <row r="44" customHeight="true" ht="19.5">
      <c r="A44" s="2713" t="s">
        <v>139</v>
      </c>
      <c r="B44" s="2714"/>
      <c r="C44" s="2715">
        <f>SUM(C34:C43)</f>
      </c>
      <c r="D44" s="2715">
        <f>SUM(D34:D43)</f>
      </c>
      <c r="E44" s="2715">
        <f>SUM(E34:E43)</f>
      </c>
      <c r="F44" s="2715">
        <f>SUM(F34:F43)</f>
      </c>
      <c r="G44" s="2715">
        <f>SUM(G34:G43)</f>
      </c>
      <c r="H44" s="2715">
        <f>SUM(H34:H43)</f>
      </c>
      <c r="I44" s="2715">
        <f>SUM(I34:I43)</f>
      </c>
      <c r="J44" s="2715">
        <f>SUM(J34:J43)</f>
      </c>
      <c r="K44" s="2715">
        <f>SUM(K34:K43)</f>
      </c>
      <c r="L44" s="2715">
        <f>SUM(L34:L43)</f>
      </c>
      <c r="M44" s="2715">
        <f>SUM(M34:M43)</f>
      </c>
      <c r="N44" s="2715">
        <f>SUM(N34:N43)</f>
      </c>
      <c r="O44" s="2715">
        <f>SUM(O34:O43)</f>
      </c>
      <c r="P44" s="2715">
        <f>SUM(P34:P43)</f>
      </c>
      <c r="Q44" s="2715">
        <f>SUM(Q34:Q43)</f>
      </c>
      <c r="R44" s="2718">
        <f>SUM(R34:R43)</f>
      </c>
      <c r="S44" s="2777">
        <f>SUM(S34:S43)</f>
      </c>
      <c r="T44" s="2777">
        <f>SUM(T34:T43)</f>
      </c>
      <c r="U44" s="2777">
        <f>SUM(U34:U43)</f>
      </c>
      <c r="V44" s="2717">
        <f>SUM(V34:V43)</f>
      </c>
      <c r="W44" s="2715">
        <f>SUM(W34:W43)</f>
      </c>
      <c r="X44" s="2715">
        <f>SUM(X34:X43)</f>
      </c>
      <c r="Y44" s="2715">
        <f>SUM(Y34:Y43)</f>
      </c>
      <c r="Z44" s="2715">
        <f>SUM(Z34:Z43)</f>
      </c>
      <c r="AA44" s="2715">
        <f>SUM(AA34:AA43)</f>
      </c>
      <c r="AB44" s="2715">
        <f>SUM(AB34:AB43)</f>
      </c>
      <c r="AC44" s="2715">
        <f>SUM(AC34:AC43)</f>
      </c>
      <c r="AD44" s="2715">
        <f>SUM(AD34:AD43)</f>
      </c>
      <c r="AE44" s="2715">
        <f>SUM(AE34:AE43)</f>
      </c>
      <c r="AF44" s="2715">
        <f>SUM(AF34:AF43)</f>
      </c>
      <c r="AG44" s="2715">
        <f>SUM(AG34:AG43)</f>
      </c>
      <c r="AH44" s="2715">
        <f>SUM(AH34:AH43)</f>
      </c>
      <c r="AI44" s="2715">
        <f>SUM(AI34:AI43)</f>
      </c>
      <c r="AJ44" s="2715">
        <f>SUM(AJ34:AJ43)</f>
      </c>
      <c r="AK44" s="2715">
        <f>SUM(AK34:AK43)</f>
      </c>
      <c r="AL44" s="2715">
        <f>SUM(AL34:AL43)</f>
      </c>
      <c r="AM44" s="2715">
        <f>SUM(AM34:AM43)</f>
      </c>
      <c r="AN44" s="2715">
        <f>SUM(AN34:AN43)</f>
      </c>
      <c r="AO44" s="2715">
        <f>SUM(AO34:AO43)</f>
      </c>
      <c r="AP44" s="2718">
        <f>SUM(AP34:AP43)</f>
      </c>
      <c r="AQ44" s="2675"/>
      <c r="AR44" s="2675"/>
      <c r="AS44" s="2675"/>
      <c r="AT44" s="2675"/>
    </row>
    <row r="45" hidden="true">
      <c r="A45" s="2670" t="s">
        <v>142</v>
      </c>
      <c r="B45" s="2671"/>
      <c r="C45" s="2672"/>
      <c r="D45" s="2673"/>
      <c r="E45" s="2673"/>
      <c r="F45" s="2673"/>
      <c r="G45" s="2673"/>
      <c r="H45" s="2673"/>
      <c r="I45" s="2673"/>
      <c r="J45" s="2673"/>
      <c r="K45" s="2673"/>
      <c r="L45" s="2673"/>
      <c r="M45" s="2673"/>
      <c r="N45" s="2673"/>
      <c r="O45" s="2673"/>
      <c r="P45" s="2673"/>
      <c r="Q45" s="2673"/>
      <c r="R45" s="2673"/>
      <c r="S45" s="2778"/>
      <c r="T45" s="2673"/>
      <c r="U45" s="2779"/>
      <c r="V45" s="2673"/>
      <c r="W45" s="2673"/>
      <c r="X45" s="2673"/>
      <c r="Y45" s="2673"/>
      <c r="Z45" s="2673"/>
      <c r="AA45" s="2673"/>
      <c r="AB45" s="2673"/>
      <c r="AC45" s="2673"/>
      <c r="AD45" s="2673"/>
      <c r="AE45" s="2673"/>
      <c r="AF45" s="2673"/>
      <c r="AG45" s="2673"/>
      <c r="AH45" s="2673"/>
      <c r="AI45" s="2673"/>
      <c r="AJ45" s="2673"/>
      <c r="AK45" s="2673"/>
      <c r="AL45" s="2673"/>
      <c r="AM45" s="2673"/>
      <c r="AN45" s="2673"/>
      <c r="AO45" s="2673"/>
      <c r="AP45" s="2672"/>
      <c r="AQ45" s="2675"/>
      <c r="AR45" s="2675"/>
      <c r="AS45" s="2675"/>
      <c r="AT45" s="2675"/>
    </row>
    <row r="46" hidden="true">
      <c r="A46" s="2676" t="s">
        <v>129</v>
      </c>
      <c r="B46" s="2677"/>
      <c r="C46" s="2678" t="n">
        <v>0.0</v>
      </c>
      <c r="D46" s="2679" t="n">
        <v>0.0</v>
      </c>
      <c r="E46" s="2679" t="n">
        <v>0.0</v>
      </c>
      <c r="F46" s="2680">
        <f>C46+D46-E46</f>
      </c>
      <c r="G46" s="2679" t="n">
        <v>0.0</v>
      </c>
      <c r="H46" s="2679" t="n">
        <v>0.0</v>
      </c>
      <c r="I46" s="2680">
        <f>F46+G46-H46</f>
      </c>
      <c r="J46" s="2679" t="n">
        <v>0.0</v>
      </c>
      <c r="K46" s="2679" t="n">
        <v>0.0</v>
      </c>
      <c r="L46" s="2680">
        <f>I46+J46-K46</f>
      </c>
      <c r="M46" s="2679" t="n">
        <v>0.0</v>
      </c>
      <c r="N46" s="2679" t="n">
        <v>0.0</v>
      </c>
      <c r="O46" s="2680">
        <f>L46+M46-N46</f>
      </c>
      <c r="P46" s="2679" t="n">
        <v>0.0</v>
      </c>
      <c r="Q46" s="2679" t="n">
        <v>0.0</v>
      </c>
      <c r="R46" s="2680">
        <f>O46+P46-Q46</f>
      </c>
      <c r="S46" s="2679" t="n">
        <v>0.0</v>
      </c>
      <c r="T46" s="2679" t="n">
        <v>0.0</v>
      </c>
      <c r="U46" s="2680">
        <f>R46+S46-T46</f>
      </c>
      <c r="V46" s="2679" t="n">
        <v>0.0</v>
      </c>
      <c r="W46" s="2780" t="n">
        <v>0.0</v>
      </c>
      <c r="X46" s="2680">
        <f>U46+V46-W46</f>
      </c>
      <c r="Y46" s="2679" t="n">
        <v>0.0</v>
      </c>
      <c r="Z46" s="2780" t="n">
        <v>0.0</v>
      </c>
      <c r="AA46" s="2680">
        <f>X46+Y46-Z46</f>
      </c>
      <c r="AB46" s="2679" t="n">
        <v>0.0</v>
      </c>
      <c r="AC46" s="2679" t="n">
        <v>0.0</v>
      </c>
      <c r="AD46" s="2680">
        <f>AA46+AB46-AC46</f>
      </c>
      <c r="AE46" s="2679" t="n">
        <v>0.0</v>
      </c>
      <c r="AF46" s="2679" t="n">
        <v>0.0</v>
      </c>
      <c r="AG46" s="2680">
        <f>AD46+AE46-AF46</f>
      </c>
      <c r="AH46" s="2679" t="n">
        <v>0.0</v>
      </c>
      <c r="AI46" s="2679" t="n">
        <v>0.0</v>
      </c>
      <c r="AJ46" s="2680">
        <f>AG46+AH46-AI46</f>
      </c>
      <c r="AK46" s="2679" t="n">
        <v>0.0</v>
      </c>
      <c r="AL46" s="2679" t="n">
        <v>0.0</v>
      </c>
      <c r="AM46" s="2680">
        <f>AJ46+AK46-AL46</f>
      </c>
      <c r="AN46" s="2683">
        <f>SUM(D46+G46+J46+M46+P46+S46+V46+Y46+AB46+AE46+AH46+AK46)</f>
      </c>
      <c r="AO46" s="2684">
        <f>SUM(E46+H46+K46+N46+Q46+T46+W46+Z46+AC46+AF46+AI46+AL46)</f>
      </c>
      <c r="AP46" s="2685">
        <f>C46+AN46-AO46</f>
      </c>
      <c r="AQ46" s="2675"/>
      <c r="AR46" s="2675"/>
      <c r="AS46" s="2675"/>
      <c r="AT46" s="2675"/>
    </row>
    <row r="47" hidden="true">
      <c r="A47" s="2686" t="s">
        <v>130</v>
      </c>
      <c r="B47" s="2687"/>
      <c r="C47" s="2678" t="n">
        <v>0.0</v>
      </c>
      <c r="D47" s="2679" t="n">
        <v>0.0</v>
      </c>
      <c r="E47" s="2679" t="n">
        <v>0.0</v>
      </c>
      <c r="F47" s="2688">
        <f>C47+D47-E47</f>
      </c>
      <c r="G47" s="2679" t="n">
        <v>0.0</v>
      </c>
      <c r="H47" s="2679" t="n">
        <v>0.0</v>
      </c>
      <c r="I47" s="2688">
        <f>F47+G47-H47</f>
      </c>
      <c r="J47" s="2679" t="n">
        <v>0.0</v>
      </c>
      <c r="K47" s="2679" t="n">
        <v>0.0</v>
      </c>
      <c r="L47" s="2688">
        <f>I47+J47-K47</f>
      </c>
      <c r="M47" s="2679" t="n">
        <v>0.0</v>
      </c>
      <c r="N47" s="2679" t="n">
        <v>0.0</v>
      </c>
      <c r="O47" s="2688">
        <f>L47+M47-N47</f>
      </c>
      <c r="P47" s="2679" t="n">
        <v>0.0</v>
      </c>
      <c r="Q47" s="2679" t="n">
        <v>0.0</v>
      </c>
      <c r="R47" s="2688">
        <f>O47+P47-Q47</f>
      </c>
      <c r="S47" s="2679" t="n">
        <v>0.0</v>
      </c>
      <c r="T47" s="2679" t="n">
        <v>0.0</v>
      </c>
      <c r="U47" s="2688">
        <f>R47+S47-T47</f>
      </c>
      <c r="V47" s="2781" t="n">
        <v>0.0</v>
      </c>
      <c r="W47" s="2782" t="n">
        <v>0.0</v>
      </c>
      <c r="X47" s="2688">
        <f>U47+V47-W47</f>
      </c>
      <c r="Y47" s="2781" t="n">
        <v>0.0</v>
      </c>
      <c r="Z47" s="2782" t="n">
        <v>0.0</v>
      </c>
      <c r="AA47" s="2688">
        <f>X47+Y47-Z47</f>
      </c>
      <c r="AB47" s="2679" t="n">
        <v>0.0</v>
      </c>
      <c r="AC47" s="2679" t="n">
        <v>0.0</v>
      </c>
      <c r="AD47" s="2688">
        <f>AA47+AB47-AC47</f>
      </c>
      <c r="AE47" s="2679" t="n">
        <v>0.0</v>
      </c>
      <c r="AF47" s="2679" t="n">
        <v>0.0</v>
      </c>
      <c r="AG47" s="2688">
        <f>AD47+AE47-AF47</f>
      </c>
      <c r="AH47" s="2679" t="n">
        <v>0.0</v>
      </c>
      <c r="AI47" s="2679" t="n">
        <v>0.0</v>
      </c>
      <c r="AJ47" s="2688">
        <f>AG47+AH47-AI47</f>
      </c>
      <c r="AK47" s="2679" t="n">
        <v>0.0</v>
      </c>
      <c r="AL47" s="2679" t="n">
        <v>0.0</v>
      </c>
      <c r="AM47" s="2688">
        <f>AJ47+AK47-AL47</f>
      </c>
      <c r="AN47" s="2683">
        <f>SUM(D47+G47+J47+M47+P47+S47+V47+Y47+AB47+AE47+AH47+AK47)</f>
      </c>
      <c r="AO47" s="2684">
        <f>SUM(E47+H47+K47+N47+Q47+T47+W47+Z47+AC47+AF47+AI47+AL47)</f>
      </c>
      <c r="AP47" s="2685">
        <f>C47+AN47-AO47</f>
      </c>
      <c r="AQ47" s="2675"/>
      <c r="AR47" s="2675"/>
      <c r="AS47" s="2675"/>
      <c r="AT47" s="2675"/>
    </row>
    <row r="48" hidden="true">
      <c r="A48" s="2686" t="s">
        <v>131</v>
      </c>
      <c r="B48" s="2687"/>
      <c r="C48" s="2678" t="n">
        <v>0.0</v>
      </c>
      <c r="D48" s="2679" t="n">
        <v>0.0</v>
      </c>
      <c r="E48" s="2679" t="n">
        <v>0.0</v>
      </c>
      <c r="F48" s="2688">
        <f>C48+D48-E48</f>
      </c>
      <c r="G48" s="2679" t="n">
        <v>0.0</v>
      </c>
      <c r="H48" s="2679" t="n">
        <v>0.0</v>
      </c>
      <c r="I48" s="2688">
        <f>F48+G48-H48</f>
      </c>
      <c r="J48" s="2679" t="n">
        <v>0.0</v>
      </c>
      <c r="K48" s="2679" t="n">
        <v>0.0</v>
      </c>
      <c r="L48" s="2688">
        <f>I48+J48-K48</f>
      </c>
      <c r="M48" s="2679" t="n">
        <v>0.0</v>
      </c>
      <c r="N48" s="2679" t="n">
        <v>0.0</v>
      </c>
      <c r="O48" s="2688">
        <f>L48+M48-N48</f>
      </c>
      <c r="P48" s="2679" t="n">
        <v>0.0</v>
      </c>
      <c r="Q48" s="2679" t="n">
        <v>0.0</v>
      </c>
      <c r="R48" s="2688">
        <f>O48+P48-Q48</f>
      </c>
      <c r="S48" s="2679" t="n">
        <v>0.0</v>
      </c>
      <c r="T48" s="2679" t="n">
        <v>0.0</v>
      </c>
      <c r="U48" s="2688">
        <f>R48+S48-T48</f>
      </c>
      <c r="V48" s="2781" t="n">
        <v>0.0</v>
      </c>
      <c r="W48" s="2782" t="n">
        <v>0.0</v>
      </c>
      <c r="X48" s="2688">
        <f>U48+V48-W48</f>
      </c>
      <c r="Y48" s="2781" t="n">
        <v>0.0</v>
      </c>
      <c r="Z48" s="2782" t="n">
        <v>0.0</v>
      </c>
      <c r="AA48" s="2688">
        <f>X48+Y48-Z48</f>
      </c>
      <c r="AB48" s="2679" t="n">
        <v>0.0</v>
      </c>
      <c r="AC48" s="2679" t="n">
        <v>0.0</v>
      </c>
      <c r="AD48" s="2688">
        <f>AA48+AB48-AC48</f>
      </c>
      <c r="AE48" s="2679" t="n">
        <v>0.0</v>
      </c>
      <c r="AF48" s="2679" t="n">
        <v>0.0</v>
      </c>
      <c r="AG48" s="2688">
        <f>AD48+AE48-AF48</f>
      </c>
      <c r="AH48" s="2679" t="n">
        <v>0.0</v>
      </c>
      <c r="AI48" s="2679" t="n">
        <v>0.0</v>
      </c>
      <c r="AJ48" s="2688">
        <f>AG48+AH48-AI48</f>
      </c>
      <c r="AK48" s="2679" t="n">
        <v>0.0</v>
      </c>
      <c r="AL48" s="2679" t="n">
        <v>0.0</v>
      </c>
      <c r="AM48" s="2688">
        <f>AJ48+AK48-AL48</f>
      </c>
      <c r="AN48" s="2683">
        <f>SUM(D48+G48+J48+M48+P48+S48+V48+Y48+AB48+AE48+AH48+AK48)</f>
      </c>
      <c r="AO48" s="2684">
        <f>SUM(E48+H48+K48+N48+Q48+T48+W48+Z48+AC48+AF48+AI48+AL48)</f>
      </c>
      <c r="AP48" s="2685">
        <f>C48+AN48-AO48</f>
      </c>
      <c r="AQ48" s="2675"/>
      <c r="AR48" s="2675"/>
      <c r="AS48" s="2675"/>
      <c r="AT48" s="2675"/>
    </row>
    <row r="49" hidden="true">
      <c r="A49" s="2686" t="s">
        <v>132</v>
      </c>
      <c r="B49" s="2687"/>
      <c r="C49" s="2678" t="n">
        <v>0.0</v>
      </c>
      <c r="D49" s="2679" t="n">
        <v>0.0</v>
      </c>
      <c r="E49" s="2679" t="n">
        <v>0.0</v>
      </c>
      <c r="F49" s="2688">
        <f>C49+D49-E49</f>
      </c>
      <c r="G49" s="2679" t="n">
        <v>0.0</v>
      </c>
      <c r="H49" s="2679" t="n">
        <v>0.0</v>
      </c>
      <c r="I49" s="2688">
        <f>F49+G49-H49</f>
      </c>
      <c r="J49" s="2679" t="n">
        <v>0.0</v>
      </c>
      <c r="K49" s="2679" t="n">
        <v>0.0</v>
      </c>
      <c r="L49" s="2688">
        <f>I49+J49-K49</f>
      </c>
      <c r="M49" s="2679" t="n">
        <v>0.0</v>
      </c>
      <c r="N49" s="2679" t="n">
        <v>0.0</v>
      </c>
      <c r="O49" s="2688">
        <f>L49+M49-N49</f>
      </c>
      <c r="P49" s="2679" t="n">
        <v>0.0</v>
      </c>
      <c r="Q49" s="2679" t="n">
        <v>0.0</v>
      </c>
      <c r="R49" s="2688">
        <f>O49+P49-Q49</f>
      </c>
      <c r="S49" s="2679" t="n">
        <v>0.0</v>
      </c>
      <c r="T49" s="2679" t="n">
        <v>0.0</v>
      </c>
      <c r="U49" s="2688">
        <f>R49+S49-T49</f>
      </c>
      <c r="V49" s="2781" t="n">
        <v>0.0</v>
      </c>
      <c r="W49" s="2782" t="n">
        <v>0.0</v>
      </c>
      <c r="X49" s="2688">
        <f>U49+V49-W49</f>
      </c>
      <c r="Y49" s="2781" t="n">
        <v>0.0</v>
      </c>
      <c r="Z49" s="2782" t="n">
        <v>0.0</v>
      </c>
      <c r="AA49" s="2688">
        <f>X49+Y49-Z49</f>
      </c>
      <c r="AB49" s="2679" t="n">
        <v>0.0</v>
      </c>
      <c r="AC49" s="2679" t="n">
        <v>0.0</v>
      </c>
      <c r="AD49" s="2688">
        <f>AA49+AB49-AC49</f>
      </c>
      <c r="AE49" s="2679" t="n">
        <v>0.0</v>
      </c>
      <c r="AF49" s="2679" t="n">
        <v>0.0</v>
      </c>
      <c r="AG49" s="2688">
        <f>AD49+AE49-AF49</f>
      </c>
      <c r="AH49" s="2679" t="n">
        <v>0.0</v>
      </c>
      <c r="AI49" s="2679" t="n">
        <v>0.0</v>
      </c>
      <c r="AJ49" s="2688">
        <f>AG49+AH49-AI49</f>
      </c>
      <c r="AK49" s="2679" t="n">
        <v>0.0</v>
      </c>
      <c r="AL49" s="2679" t="n">
        <v>0.0</v>
      </c>
      <c r="AM49" s="2688">
        <f>AJ49+AK49-AL49</f>
      </c>
      <c r="AN49" s="2683">
        <f>SUM(D49+G49+J49+M49+P49+S49+V49+Y49+AB49+AE49+AH49+AK49)</f>
      </c>
      <c r="AO49" s="2684">
        <f>SUM(E49+H49+K49+N49+Q49+T49+W49+Z49+AC49+AF49+AI49+AL49)</f>
      </c>
      <c r="AP49" s="2685">
        <f>C49+AN49-AO49</f>
      </c>
      <c r="AQ49" s="2675"/>
      <c r="AR49" s="2675"/>
      <c r="AS49" s="2675"/>
      <c r="AT49" s="2675"/>
    </row>
    <row r="50" hidden="true">
      <c r="A50" s="2686" t="s">
        <v>133</v>
      </c>
      <c r="B50" s="2687"/>
      <c r="C50" s="2678" t="n">
        <v>0.0</v>
      </c>
      <c r="D50" s="2679" t="n">
        <v>0.0</v>
      </c>
      <c r="E50" s="2679" t="n">
        <v>0.0</v>
      </c>
      <c r="F50" s="2688">
        <f>C50+D50-E50</f>
      </c>
      <c r="G50" s="2679" t="n">
        <v>0.0</v>
      </c>
      <c r="H50" s="2679" t="n">
        <v>0.0</v>
      </c>
      <c r="I50" s="2688">
        <f>F50+G50-H50</f>
      </c>
      <c r="J50" s="2679" t="n">
        <v>0.0</v>
      </c>
      <c r="K50" s="2679" t="n">
        <v>0.0</v>
      </c>
      <c r="L50" s="2688">
        <f>I50+J50-K50</f>
      </c>
      <c r="M50" s="2679" t="n">
        <v>0.0</v>
      </c>
      <c r="N50" s="2679" t="n">
        <v>0.0</v>
      </c>
      <c r="O50" s="2688">
        <f>L50+M50-N50</f>
      </c>
      <c r="P50" s="2679" t="n">
        <v>0.0</v>
      </c>
      <c r="Q50" s="2679" t="n">
        <v>0.0</v>
      </c>
      <c r="R50" s="2688">
        <f>O50+P50-Q50</f>
      </c>
      <c r="S50" s="2679" t="n">
        <v>0.0</v>
      </c>
      <c r="T50" s="2679" t="n">
        <v>0.0</v>
      </c>
      <c r="U50" s="2688">
        <f>R50+S50-T50</f>
      </c>
      <c r="V50" s="2781" t="n">
        <v>0.0</v>
      </c>
      <c r="W50" s="2782" t="n">
        <v>0.0</v>
      </c>
      <c r="X50" s="2688">
        <f>U50+V50-W50</f>
      </c>
      <c r="Y50" s="2781" t="n">
        <v>0.0</v>
      </c>
      <c r="Z50" s="2782" t="n">
        <v>0.0</v>
      </c>
      <c r="AA50" s="2688">
        <f>X50+Y50-Z50</f>
      </c>
      <c r="AB50" s="2679" t="n">
        <v>0.0</v>
      </c>
      <c r="AC50" s="2679" t="n">
        <v>0.0</v>
      </c>
      <c r="AD50" s="2688">
        <f>AA50+AB50-AC50</f>
      </c>
      <c r="AE50" s="2679" t="n">
        <v>0.0</v>
      </c>
      <c r="AF50" s="2679" t="n">
        <v>0.0</v>
      </c>
      <c r="AG50" s="2688">
        <f>AD50+AE50-AF50</f>
      </c>
      <c r="AH50" s="2679" t="n">
        <v>0.0</v>
      </c>
      <c r="AI50" s="2679" t="n">
        <v>0.0</v>
      </c>
      <c r="AJ50" s="2688">
        <f>AG50+AH50-AI50</f>
      </c>
      <c r="AK50" s="2679" t="n">
        <v>0.0</v>
      </c>
      <c r="AL50" s="2679" t="n">
        <v>0.0</v>
      </c>
      <c r="AM50" s="2688">
        <f>AJ50+AK50-AL50</f>
      </c>
      <c r="AN50" s="2683">
        <f>SUM(D50+G50+J50+M50+P50+S50+V50+Y50+AB50+AE50+AH50+AK50)</f>
      </c>
      <c r="AO50" s="2684">
        <f>SUM(E50+H50+K50+N50+Q50+T50+W50+Z50+AC50+AF50+AI50+AL50)</f>
      </c>
      <c r="AP50" s="2685">
        <f>C50+AN50-AO50</f>
      </c>
      <c r="AQ50" s="2675"/>
      <c r="AR50" s="2675"/>
      <c r="AS50" s="2675"/>
      <c r="AT50" s="2675"/>
    </row>
    <row r="51" hidden="true">
      <c r="A51" s="2686" t="s">
        <v>134</v>
      </c>
      <c r="B51" s="2687"/>
      <c r="C51" s="2678" t="n">
        <v>0.0</v>
      </c>
      <c r="D51" s="2679" t="n">
        <v>0.0</v>
      </c>
      <c r="E51" s="2679" t="n">
        <v>0.0</v>
      </c>
      <c r="F51" s="2688">
        <f>C51+D51-E51</f>
      </c>
      <c r="G51" s="2679" t="n">
        <v>0.0</v>
      </c>
      <c r="H51" s="2679" t="n">
        <v>0.0</v>
      </c>
      <c r="I51" s="2688">
        <f>F51+G51-H51</f>
      </c>
      <c r="J51" s="2679" t="n">
        <v>0.0</v>
      </c>
      <c r="K51" s="2679" t="n">
        <v>0.0</v>
      </c>
      <c r="L51" s="2688">
        <f>I51+J51-K51</f>
      </c>
      <c r="M51" s="2679" t="n">
        <v>0.0</v>
      </c>
      <c r="N51" s="2679" t="n">
        <v>0.0</v>
      </c>
      <c r="O51" s="2688">
        <f>L51+M51-N51</f>
      </c>
      <c r="P51" s="2679" t="n">
        <v>0.0</v>
      </c>
      <c r="Q51" s="2679" t="n">
        <v>0.0</v>
      </c>
      <c r="R51" s="2688">
        <f>O51+P51-Q51</f>
      </c>
      <c r="S51" s="2679" t="n">
        <v>0.0</v>
      </c>
      <c r="T51" s="2679" t="n">
        <v>0.0</v>
      </c>
      <c r="U51" s="2688">
        <f>R51+S51-T51</f>
      </c>
      <c r="V51" s="2781" t="n">
        <v>0.0</v>
      </c>
      <c r="W51" s="2782" t="n">
        <v>0.0</v>
      </c>
      <c r="X51" s="2688">
        <f>U51+V51-W51</f>
      </c>
      <c r="Y51" s="2781" t="n">
        <v>0.0</v>
      </c>
      <c r="Z51" s="2782" t="n">
        <v>0.0</v>
      </c>
      <c r="AA51" s="2688">
        <f>X51+Y51-Z51</f>
      </c>
      <c r="AB51" s="2679" t="n">
        <v>0.0</v>
      </c>
      <c r="AC51" s="2679" t="n">
        <v>0.0</v>
      </c>
      <c r="AD51" s="2688">
        <f>AA51+AB51-AC51</f>
      </c>
      <c r="AE51" s="2679" t="n">
        <v>0.0</v>
      </c>
      <c r="AF51" s="2679" t="n">
        <v>0.0</v>
      </c>
      <c r="AG51" s="2688">
        <f>AD51+AE51-AF51</f>
      </c>
      <c r="AH51" s="2679" t="n">
        <v>0.0</v>
      </c>
      <c r="AI51" s="2679" t="n">
        <v>0.0</v>
      </c>
      <c r="AJ51" s="2688">
        <f>AG51+AH51-AI51</f>
      </c>
      <c r="AK51" s="2679" t="n">
        <v>0.0</v>
      </c>
      <c r="AL51" s="2679" t="n">
        <v>0.0</v>
      </c>
      <c r="AM51" s="2688">
        <f>AJ51+AK51-AL51</f>
      </c>
      <c r="AN51" s="2683">
        <f>SUM(D51+G51+J51+M51+P51+S51+V51+Y51+AB51+AE51+AH51+AK51)</f>
      </c>
      <c r="AO51" s="2684">
        <f>SUM(E51+H51+K51+N51+Q51+T51+W51+Z51+AC51+AF51+AI51+AL51)</f>
      </c>
      <c r="AP51" s="2685">
        <f>C51+AN51-AO51</f>
      </c>
      <c r="AQ51" s="2675"/>
      <c r="AR51" s="2675"/>
      <c r="AS51" s="2675"/>
      <c r="AT51" s="2675"/>
    </row>
    <row r="52" hidden="true">
      <c r="A52" s="2686" t="s">
        <v>135</v>
      </c>
      <c r="B52" s="2687"/>
      <c r="C52" s="2678" t="n">
        <v>0.0</v>
      </c>
      <c r="D52" s="2679" t="n">
        <v>0.0</v>
      </c>
      <c r="E52" s="2679" t="n">
        <v>0.0</v>
      </c>
      <c r="F52" s="2688">
        <f>C52+D52-E52</f>
      </c>
      <c r="G52" s="2679" t="n">
        <v>0.0</v>
      </c>
      <c r="H52" s="2679" t="n">
        <v>0.0</v>
      </c>
      <c r="I52" s="2688">
        <f>F52+G52-H52</f>
      </c>
      <c r="J52" s="2679" t="n">
        <v>0.0</v>
      </c>
      <c r="K52" s="2679" t="n">
        <v>0.0</v>
      </c>
      <c r="L52" s="2688">
        <f>I52+J52-K52</f>
      </c>
      <c r="M52" s="2679" t="n">
        <v>0.0</v>
      </c>
      <c r="N52" s="2679" t="n">
        <v>0.0</v>
      </c>
      <c r="O52" s="2688">
        <f>L52+M52-N52</f>
      </c>
      <c r="P52" s="2679" t="n">
        <v>0.0</v>
      </c>
      <c r="Q52" s="2679" t="n">
        <v>0.0</v>
      </c>
      <c r="R52" s="2688">
        <f>O52+P52-Q52</f>
      </c>
      <c r="S52" s="2679" t="n">
        <v>0.0</v>
      </c>
      <c r="T52" s="2679" t="n">
        <v>0.0</v>
      </c>
      <c r="U52" s="2688">
        <f>R52+S52-T52</f>
      </c>
      <c r="V52" s="2781" t="n">
        <v>0.0</v>
      </c>
      <c r="W52" s="2782" t="n">
        <v>0.0</v>
      </c>
      <c r="X52" s="2688">
        <f>U52+V52-W52</f>
      </c>
      <c r="Y52" s="2781" t="n">
        <v>0.0</v>
      </c>
      <c r="Z52" s="2782" t="n">
        <v>0.0</v>
      </c>
      <c r="AA52" s="2688">
        <f>X52+Y52-Z52</f>
      </c>
      <c r="AB52" s="2679" t="n">
        <v>0.0</v>
      </c>
      <c r="AC52" s="2679" t="n">
        <v>0.0</v>
      </c>
      <c r="AD52" s="2688">
        <f>AA52+AB52-AC52</f>
      </c>
      <c r="AE52" s="2679" t="n">
        <v>0.0</v>
      </c>
      <c r="AF52" s="2679" t="n">
        <v>0.0</v>
      </c>
      <c r="AG52" s="2688">
        <f>AD52+AE52-AF52</f>
      </c>
      <c r="AH52" s="2679" t="n">
        <v>0.0</v>
      </c>
      <c r="AI52" s="2679" t="n">
        <v>0.0</v>
      </c>
      <c r="AJ52" s="2688">
        <f>AG52+AH52-AI52</f>
      </c>
      <c r="AK52" s="2679" t="n">
        <v>0.0</v>
      </c>
      <c r="AL52" s="2679" t="n">
        <v>0.0</v>
      </c>
      <c r="AM52" s="2688">
        <f>AJ52+AK52-AL52</f>
      </c>
      <c r="AN52" s="2683">
        <f>SUM(D52+G52+J52+M52+P52+S52+V52+Y52+AB52+AE52+AH52+AK52)</f>
      </c>
      <c r="AO52" s="2684">
        <f>SUM(E52+H52+K52+N52+Q52+T52+W52+Z52+AC52+AF52+AI52+AL52)</f>
      </c>
      <c r="AP52" s="2685">
        <f>C52+AN52-AO52</f>
      </c>
      <c r="AQ52" s="2675"/>
      <c r="AR52" s="2675"/>
      <c r="AS52" s="2675"/>
      <c r="AT52" s="2675"/>
    </row>
    <row r="53" hidden="true">
      <c r="A53" s="2686" t="s">
        <v>136</v>
      </c>
      <c r="B53" s="2687"/>
      <c r="C53" s="2678" t="n">
        <v>0.0</v>
      </c>
      <c r="D53" s="2679" t="n">
        <v>0.0</v>
      </c>
      <c r="E53" s="2679" t="n">
        <v>0.0</v>
      </c>
      <c r="F53" s="2688">
        <f>C53+D53-E53</f>
      </c>
      <c r="G53" s="2679" t="n">
        <v>0.0</v>
      </c>
      <c r="H53" s="2679" t="n">
        <v>0.0</v>
      </c>
      <c r="I53" s="2688">
        <f>F53+G53-H53</f>
      </c>
      <c r="J53" s="2679" t="n">
        <v>0.0</v>
      </c>
      <c r="K53" s="2679" t="n">
        <v>0.0</v>
      </c>
      <c r="L53" s="2688">
        <f>I53+J53-K53</f>
      </c>
      <c r="M53" s="2679" t="n">
        <v>0.0</v>
      </c>
      <c r="N53" s="2679" t="n">
        <v>0.0</v>
      </c>
      <c r="O53" s="2688">
        <f>L53+M53-N53</f>
      </c>
      <c r="P53" s="2679" t="n">
        <v>0.0</v>
      </c>
      <c r="Q53" s="2679" t="n">
        <v>0.0</v>
      </c>
      <c r="R53" s="2688">
        <f>O53+P53-Q53</f>
      </c>
      <c r="S53" s="2679" t="n">
        <v>0.0</v>
      </c>
      <c r="T53" s="2679" t="n">
        <v>0.0</v>
      </c>
      <c r="U53" s="2688">
        <f>R53+S53-T53</f>
      </c>
      <c r="V53" s="2781" t="n">
        <v>0.0</v>
      </c>
      <c r="W53" s="2782" t="n">
        <v>0.0</v>
      </c>
      <c r="X53" s="2688">
        <f>U53+V53-W53</f>
      </c>
      <c r="Y53" s="2781" t="n">
        <v>0.0</v>
      </c>
      <c r="Z53" s="2782" t="n">
        <v>0.0</v>
      </c>
      <c r="AA53" s="2688">
        <f>X53+Y53-Z53</f>
      </c>
      <c r="AB53" s="2679" t="n">
        <v>0.0</v>
      </c>
      <c r="AC53" s="2679" t="n">
        <v>0.0</v>
      </c>
      <c r="AD53" s="2688">
        <f>AA53+AB53-AC53</f>
      </c>
      <c r="AE53" s="2679" t="n">
        <v>0.0</v>
      </c>
      <c r="AF53" s="2679" t="n">
        <v>0.0</v>
      </c>
      <c r="AG53" s="2688">
        <f>AD53+AE53-AF53</f>
      </c>
      <c r="AH53" s="2679" t="n">
        <v>0.0</v>
      </c>
      <c r="AI53" s="2679" t="n">
        <v>0.0</v>
      </c>
      <c r="AJ53" s="2688">
        <f>AG53+AH53-AI53</f>
      </c>
      <c r="AK53" s="2679" t="n">
        <v>0.0</v>
      </c>
      <c r="AL53" s="2679" t="n">
        <v>0.0</v>
      </c>
      <c r="AM53" s="2688">
        <f>AJ53+AK53-AL53</f>
      </c>
      <c r="AN53" s="2683">
        <f>SUM(D53+G53+J53+M53+P53+S53+V53+Y53+AB53+AE53+AH53+AK53)</f>
      </c>
      <c r="AO53" s="2684">
        <f>SUM(E53+H53+K53+N53+Q53+T53+W53+Z53+AC53+AF53+AI53+AL53)</f>
      </c>
      <c r="AP53" s="2685">
        <f>C53+AN53-AO53</f>
      </c>
      <c r="AQ53" s="2675"/>
      <c r="AR53" s="2675"/>
      <c r="AS53" s="2675"/>
      <c r="AT53" s="2675"/>
    </row>
    <row r="54" hidden="true">
      <c r="A54" s="2686" t="s">
        <v>137</v>
      </c>
      <c r="B54" s="2687"/>
      <c r="C54" s="2678" t="n">
        <v>0.0</v>
      </c>
      <c r="D54" s="2679" t="n">
        <v>0.0</v>
      </c>
      <c r="E54" s="2679" t="n">
        <v>0.0</v>
      </c>
      <c r="F54" s="2688">
        <f>C54+D54-E54</f>
      </c>
      <c r="G54" s="2679" t="n">
        <v>0.0</v>
      </c>
      <c r="H54" s="2679" t="n">
        <v>0.0</v>
      </c>
      <c r="I54" s="2688">
        <f>F54+G54-H54</f>
      </c>
      <c r="J54" s="2679" t="n">
        <v>0.0</v>
      </c>
      <c r="K54" s="2679" t="n">
        <v>0.0</v>
      </c>
      <c r="L54" s="2688">
        <f>I54+J54-K54</f>
      </c>
      <c r="M54" s="2679" t="n">
        <v>0.0</v>
      </c>
      <c r="N54" s="2679" t="n">
        <v>0.0</v>
      </c>
      <c r="O54" s="2688">
        <f>L54+M54-N54</f>
      </c>
      <c r="P54" s="2679" t="n">
        <v>0.0</v>
      </c>
      <c r="Q54" s="2679" t="n">
        <v>0.0</v>
      </c>
      <c r="R54" s="2688">
        <f>O54+P54-Q54</f>
      </c>
      <c r="S54" s="2679" t="n">
        <v>0.0</v>
      </c>
      <c r="T54" s="2679" t="n">
        <v>0.0</v>
      </c>
      <c r="U54" s="2688">
        <f>R54+S54-T54</f>
      </c>
      <c r="V54" s="2781" t="n">
        <v>0.0</v>
      </c>
      <c r="W54" s="2782" t="n">
        <v>0.0</v>
      </c>
      <c r="X54" s="2688">
        <f>U54+V54-W54</f>
      </c>
      <c r="Y54" s="2781" t="n">
        <v>0.0</v>
      </c>
      <c r="Z54" s="2782" t="n">
        <v>0.0</v>
      </c>
      <c r="AA54" s="2688">
        <f>X54+Y54-Z54</f>
      </c>
      <c r="AB54" s="2679" t="n">
        <v>0.0</v>
      </c>
      <c r="AC54" s="2679" t="n">
        <v>0.0</v>
      </c>
      <c r="AD54" s="2688">
        <f>AA54+AB54-AC54</f>
      </c>
      <c r="AE54" s="2679" t="n">
        <v>0.0</v>
      </c>
      <c r="AF54" s="2679" t="n">
        <v>0.0</v>
      </c>
      <c r="AG54" s="2688">
        <f>AD54+AE54-AF54</f>
      </c>
      <c r="AH54" s="2679" t="n">
        <v>0.0</v>
      </c>
      <c r="AI54" s="2679" t="n">
        <v>0.0</v>
      </c>
      <c r="AJ54" s="2688">
        <f>AG54+AH54-AI54</f>
      </c>
      <c r="AK54" s="2679" t="n">
        <v>0.0</v>
      </c>
      <c r="AL54" s="2679" t="n">
        <v>0.0</v>
      </c>
      <c r="AM54" s="2688">
        <f>AJ54+AK54-AL54</f>
      </c>
      <c r="AN54" s="2683">
        <f>SUM(D54+G54+J54+M54+P54+S54+V54+Y54+AB54+AE54+AH54+AK54)</f>
      </c>
      <c r="AO54" s="2684">
        <f>SUM(E54+H54+K54+N54+Q54+T54+W54+Z54+AC54+AF54+AI54+AL54)</f>
      </c>
      <c r="AP54" s="2685">
        <f>C54+AN54-AO54</f>
      </c>
      <c r="AQ54" s="2675"/>
      <c r="AR54" s="2675"/>
      <c r="AS54" s="2675"/>
      <c r="AT54" s="2675"/>
    </row>
    <row r="55" hidden="true">
      <c r="A55" s="2705" t="s">
        <v>138</v>
      </c>
      <c r="B55" s="2706"/>
      <c r="C55" s="2678" t="n">
        <v>0.0</v>
      </c>
      <c r="D55" s="2679" t="n">
        <v>0.0</v>
      </c>
      <c r="E55" s="2679" t="n">
        <v>0.0</v>
      </c>
      <c r="F55" s="2707">
        <f>C55+D55-E55</f>
      </c>
      <c r="G55" s="2679" t="n">
        <v>0.0</v>
      </c>
      <c r="H55" s="2679" t="n">
        <v>0.0</v>
      </c>
      <c r="I55" s="2707">
        <f>F55+G55-H55</f>
      </c>
      <c r="J55" s="2679" t="n">
        <v>0.0</v>
      </c>
      <c r="K55" s="2679" t="n">
        <v>0.0</v>
      </c>
      <c r="L55" s="2707">
        <f>I55+J55-K55</f>
      </c>
      <c r="M55" s="2679" t="n">
        <v>0.0</v>
      </c>
      <c r="N55" s="2679" t="n">
        <v>0.0</v>
      </c>
      <c r="O55" s="2707">
        <f>L55+M55-N55</f>
      </c>
      <c r="P55" s="2679" t="n">
        <v>0.0</v>
      </c>
      <c r="Q55" s="2679" t="n">
        <v>0.0</v>
      </c>
      <c r="R55" s="2707">
        <f>O55+P55-Q55</f>
      </c>
      <c r="S55" s="2679" t="n">
        <v>0.0</v>
      </c>
      <c r="T55" s="2679" t="n">
        <v>0.0</v>
      </c>
      <c r="U55" s="2707">
        <f>R55+S55-T55</f>
      </c>
      <c r="V55" s="2783" t="n">
        <v>0.0</v>
      </c>
      <c r="W55" s="2784" t="n">
        <v>0.0</v>
      </c>
      <c r="X55" s="2707">
        <f>U55+V55-W55</f>
      </c>
      <c r="Y55" s="2783" t="n">
        <v>0.0</v>
      </c>
      <c r="Z55" s="2784" t="n">
        <v>0.0</v>
      </c>
      <c r="AA55" s="2707">
        <f>X55+Y55-Z55</f>
      </c>
      <c r="AB55" s="2679" t="n">
        <v>0.0</v>
      </c>
      <c r="AC55" s="2679" t="n">
        <v>0.0</v>
      </c>
      <c r="AD55" s="2707">
        <f>AA55+AB55-AC55</f>
      </c>
      <c r="AE55" s="2679" t="n">
        <v>0.0</v>
      </c>
      <c r="AF55" s="2679" t="n">
        <v>0.0</v>
      </c>
      <c r="AG55" s="2707">
        <f>AD55+AE55-AF55</f>
      </c>
      <c r="AH55" s="2679" t="n">
        <v>0.0</v>
      </c>
      <c r="AI55" s="2679" t="n">
        <v>0.0</v>
      </c>
      <c r="AJ55" s="2707">
        <f>AG55+AH55-AI55</f>
      </c>
      <c r="AK55" s="2679" t="n">
        <v>0.0</v>
      </c>
      <c r="AL55" s="2679" t="n">
        <v>0.0</v>
      </c>
      <c r="AM55" s="2707">
        <f>AJ55+AK55-AL55</f>
      </c>
      <c r="AN55" s="2710">
        <f>SUM(D55+G55+J55+M55+P55+S55+V55+Y55+AB55+AE55+AH55+AK55)</f>
      </c>
      <c r="AO55" s="2711">
        <f>SUM(E55+H55+K55+N55+Q55+T55+W55+Z55+AC55+AF55+AI55+AL55)</f>
      </c>
      <c r="AP55" s="2712">
        <f>C55+AN55-AO55</f>
      </c>
      <c r="AQ55" s="2675"/>
      <c r="AR55" s="2675"/>
      <c r="AS55" s="2675"/>
      <c r="AT55" s="2675"/>
    </row>
    <row r="56" hidden="true">
      <c r="A56" s="2713" t="s">
        <v>139</v>
      </c>
      <c r="B56" s="2714"/>
      <c r="C56" s="2715">
        <f>SUM(C46:C55)</f>
      </c>
      <c r="D56" s="2715">
        <f>SUM(D46:D55)</f>
      </c>
      <c r="E56" s="2715">
        <f>SUM(E46:E55)</f>
      </c>
      <c r="F56" s="2715">
        <f>SUM(F46:F55)</f>
      </c>
      <c r="G56" s="2715">
        <f>SUM(G46:G55)</f>
      </c>
      <c r="H56" s="2715">
        <f>SUM(H46:H55)</f>
      </c>
      <c r="I56" s="2715">
        <f>SUM(I46:I55)</f>
      </c>
      <c r="J56" s="2715">
        <f>SUM(J46:J55)</f>
      </c>
      <c r="K56" s="2715">
        <f>SUM(K46:K55)</f>
      </c>
      <c r="L56" s="2715">
        <f>SUM(L46:L55)</f>
      </c>
      <c r="M56" s="2715">
        <f>SUM(M46:M55)</f>
      </c>
      <c r="N56" s="2715">
        <f>SUM(N46:N55)</f>
      </c>
      <c r="O56" s="2715">
        <f>SUM(O46:O55)</f>
      </c>
      <c r="P56" s="2715">
        <f>SUM(P46:P55)</f>
      </c>
      <c r="Q56" s="2715">
        <f>SUM(Q46:Q55)</f>
      </c>
      <c r="R56" s="2718">
        <f>SUM(R46:R55)</f>
      </c>
      <c r="S56" s="2715">
        <f>SUM(S46:S55)</f>
      </c>
      <c r="T56" s="2715">
        <f>SUM(T46:T55)</f>
      </c>
      <c r="U56" s="2715">
        <f>SUM(U46:U55)</f>
      </c>
      <c r="V56" s="2717">
        <f>SUM(V46:V55)</f>
      </c>
      <c r="W56" s="2715">
        <f>SUM(W46:W55)</f>
      </c>
      <c r="X56" s="2715">
        <f>SUM(X46:X55)</f>
      </c>
      <c r="Y56" s="2715">
        <f>SUM(Y46:Y55)</f>
      </c>
      <c r="Z56" s="2715">
        <f>SUM(Z46:Z55)</f>
      </c>
      <c r="AA56" s="2715">
        <f>SUM(AA46:AA55)</f>
      </c>
      <c r="AB56" s="2715">
        <f>SUM(AB46:AB55)</f>
      </c>
      <c r="AC56" s="2715">
        <f>SUM(AC46:AC55)</f>
      </c>
      <c r="AD56" s="2715">
        <f>SUM(AD46:AD55)</f>
      </c>
      <c r="AE56" s="2715">
        <f>SUM(AE46:AE55)</f>
      </c>
      <c r="AF56" s="2715">
        <f>SUM(AF46:AF55)</f>
      </c>
      <c r="AG56" s="2715">
        <f>SUM(AG46:AG55)</f>
      </c>
      <c r="AH56" s="2715">
        <f>SUM(AH46:AH55)</f>
      </c>
      <c r="AI56" s="2715">
        <f>SUM(AI46:AI55)</f>
      </c>
      <c r="AJ56" s="2715">
        <f>SUM(AJ46:AJ55)</f>
      </c>
      <c r="AK56" s="2715">
        <f>SUM(AK46:AK55)</f>
      </c>
      <c r="AL56" s="2715">
        <f>SUM(AL46:AL55)</f>
      </c>
      <c r="AM56" s="2715">
        <f>SUM(AM46:AM55)</f>
      </c>
      <c r="AN56" s="2715">
        <f>SUM(AN46:AN55)</f>
      </c>
      <c r="AO56" s="2715">
        <f>SUM(AO46:AO55)</f>
      </c>
      <c r="AP56" s="2718">
        <f>SUM(AP46:AP55)</f>
      </c>
      <c r="AQ56" s="2675"/>
      <c r="AR56" s="2675"/>
      <c r="AS56" s="2675"/>
      <c r="AT56" s="2675"/>
    </row>
    <row r="57" hidden="true">
      <c r="A57" s="2670" t="s">
        <v>143</v>
      </c>
      <c r="B57" s="2671"/>
      <c r="C57" s="2672"/>
      <c r="D57" s="2673"/>
      <c r="E57" s="2673"/>
      <c r="F57" s="2673"/>
      <c r="G57" s="2673"/>
      <c r="H57" s="2673"/>
      <c r="I57" s="2673"/>
      <c r="J57" s="2673"/>
      <c r="K57" s="2673"/>
      <c r="L57" s="2673"/>
      <c r="M57" s="2673"/>
      <c r="N57" s="2673"/>
      <c r="O57" s="2673"/>
      <c r="P57" s="2673"/>
      <c r="Q57" s="2673"/>
      <c r="R57" s="2673"/>
      <c r="S57" s="2778"/>
      <c r="T57" s="2673"/>
      <c r="U57" s="2779"/>
      <c r="V57" s="2673"/>
      <c r="W57" s="2673"/>
      <c r="X57" s="2673"/>
      <c r="Y57" s="2673"/>
      <c r="Z57" s="2673"/>
      <c r="AA57" s="2673"/>
      <c r="AB57" s="2673"/>
      <c r="AC57" s="2673"/>
      <c r="AD57" s="2673"/>
      <c r="AE57" s="2673"/>
      <c r="AF57" s="2673"/>
      <c r="AG57" s="2673"/>
      <c r="AH57" s="2673"/>
      <c r="AI57" s="2673"/>
      <c r="AJ57" s="2673"/>
      <c r="AK57" s="2673"/>
      <c r="AL57" s="2673"/>
      <c r="AM57" s="2673"/>
      <c r="AN57" s="2673"/>
      <c r="AO57" s="2673"/>
      <c r="AP57" s="2672"/>
      <c r="AQ57" s="2675"/>
      <c r="AR57" s="2675"/>
      <c r="AS57" s="2675"/>
      <c r="AT57" s="2675"/>
    </row>
    <row r="58" hidden="true">
      <c r="A58" s="2676" t="s">
        <v>129</v>
      </c>
      <c r="B58" s="2677"/>
      <c r="C58" s="2678" t="n">
        <v>0.0</v>
      </c>
      <c r="D58" s="2679" t="n">
        <v>0.0</v>
      </c>
      <c r="E58" s="2679" t="n">
        <v>0.0</v>
      </c>
      <c r="F58" s="2680">
        <f>C58+D58-E58</f>
      </c>
      <c r="G58" s="2679" t="n">
        <v>0.0</v>
      </c>
      <c r="H58" s="2679" t="n">
        <v>0.0</v>
      </c>
      <c r="I58" s="2680">
        <f>F58+G58-H58</f>
      </c>
      <c r="J58" s="2679" t="n">
        <v>0.0</v>
      </c>
      <c r="K58" s="2679" t="n">
        <v>0.0</v>
      </c>
      <c r="L58" s="2680">
        <f>I58+J58-K58</f>
      </c>
      <c r="M58" s="2679" t="n">
        <v>0.0</v>
      </c>
      <c r="N58" s="2679" t="n">
        <v>0.0</v>
      </c>
      <c r="O58" s="2680">
        <f>L58+M58-N58</f>
      </c>
      <c r="P58" s="2679" t="n">
        <v>0.0</v>
      </c>
      <c r="Q58" s="2679" t="n">
        <v>0.0</v>
      </c>
      <c r="R58" s="2680">
        <f>O58+P58-Q58</f>
      </c>
      <c r="S58" s="2679" t="n">
        <v>0.0</v>
      </c>
      <c r="T58" s="2679" t="n">
        <v>0.0</v>
      </c>
      <c r="U58" s="2680">
        <f>R58+S58-T58</f>
      </c>
      <c r="V58" s="2679" t="n">
        <v>0.0</v>
      </c>
      <c r="W58" s="2679" t="n">
        <v>0.0</v>
      </c>
      <c r="X58" s="2680">
        <f>U58+V58-W58</f>
      </c>
      <c r="Y58" s="2785" t="n">
        <v>0.0</v>
      </c>
      <c r="Z58" s="2786" t="n">
        <v>0.0</v>
      </c>
      <c r="AA58" s="2680">
        <f>X58+Y58-Z58</f>
      </c>
      <c r="AB58" s="2679" t="n">
        <v>0.0</v>
      </c>
      <c r="AC58" s="2679" t="n">
        <v>0.0</v>
      </c>
      <c r="AD58" s="2680">
        <f>AA58+AB58-AC58</f>
      </c>
      <c r="AE58" s="2679" t="n">
        <v>0.0</v>
      </c>
      <c r="AF58" s="2679" t="n">
        <v>0.0</v>
      </c>
      <c r="AG58" s="2680">
        <f>AD58+AE58-AF58</f>
      </c>
      <c r="AH58" s="2679" t="n">
        <v>0.0</v>
      </c>
      <c r="AI58" s="2679" t="n">
        <v>0.0</v>
      </c>
      <c r="AJ58" s="2680">
        <f>AG58+AH58-AI58</f>
      </c>
      <c r="AK58" s="2679" t="n">
        <v>0.0</v>
      </c>
      <c r="AL58" s="2679" t="n">
        <v>0.0</v>
      </c>
      <c r="AM58" s="2680">
        <f>AJ58+AK58-AL58</f>
      </c>
      <c r="AN58" s="2683">
        <f>SUM(D58+G58+J58+M58+P58+S58+V58+Y58+AB58+AE58+AH58+AK58)</f>
      </c>
      <c r="AO58" s="2684">
        <f>SUM(E58+H58+K58+N58+Q58+T58+W58+Z58+AC58+AF58+AI58+AL58)</f>
      </c>
      <c r="AP58" s="2685">
        <f>C58+AN58-AO58</f>
      </c>
      <c r="AQ58" s="2675"/>
      <c r="AR58" s="2675"/>
      <c r="AS58" s="2675"/>
      <c r="AT58" s="2675"/>
    </row>
    <row r="59" hidden="true">
      <c r="A59" s="2686" t="s">
        <v>130</v>
      </c>
      <c r="B59" s="2687"/>
      <c r="C59" s="2678" t="n">
        <v>0.0</v>
      </c>
      <c r="D59" s="2679" t="n">
        <v>0.0</v>
      </c>
      <c r="E59" s="2679" t="n">
        <v>0.0</v>
      </c>
      <c r="F59" s="2688">
        <f>C59+D59-E59</f>
      </c>
      <c r="G59" s="2679" t="n">
        <v>0.0</v>
      </c>
      <c r="H59" s="2679" t="n">
        <v>0.0</v>
      </c>
      <c r="I59" s="2688">
        <f>F59+G59-H59</f>
      </c>
      <c r="J59" s="2679" t="n">
        <v>0.0</v>
      </c>
      <c r="K59" s="2679" t="n">
        <v>0.0</v>
      </c>
      <c r="L59" s="2688">
        <f>I59+J59-K59</f>
      </c>
      <c r="M59" s="2679" t="n">
        <v>0.0</v>
      </c>
      <c r="N59" s="2679" t="n">
        <v>0.0</v>
      </c>
      <c r="O59" s="2688">
        <f>L59+M59-N59</f>
      </c>
      <c r="P59" s="2679" t="n">
        <v>0.0</v>
      </c>
      <c r="Q59" s="2679" t="n">
        <v>0.0</v>
      </c>
      <c r="R59" s="2688">
        <f>O59+P59-Q59</f>
      </c>
      <c r="S59" s="2679" t="n">
        <v>0.0</v>
      </c>
      <c r="T59" s="2679" t="n">
        <v>0.0</v>
      </c>
      <c r="U59" s="2688">
        <f>R59+S59-T59</f>
      </c>
      <c r="V59" s="2679" t="n">
        <v>0.0</v>
      </c>
      <c r="W59" s="2679" t="n">
        <v>0.0</v>
      </c>
      <c r="X59" s="2688">
        <f>U59+V59-W59</f>
      </c>
      <c r="Y59" s="2787" t="n">
        <v>0.0</v>
      </c>
      <c r="Z59" s="2788" t="n">
        <v>0.0</v>
      </c>
      <c r="AA59" s="2688">
        <f>X59+Y59-Z59</f>
      </c>
      <c r="AB59" s="2679" t="n">
        <v>0.0</v>
      </c>
      <c r="AC59" s="2679" t="n">
        <v>0.0</v>
      </c>
      <c r="AD59" s="2688">
        <f>AA59+AB59-AC59</f>
      </c>
      <c r="AE59" s="2679" t="n">
        <v>0.0</v>
      </c>
      <c r="AF59" s="2679" t="n">
        <v>0.0</v>
      </c>
      <c r="AG59" s="2688">
        <f>AD59+AE59-AF59</f>
      </c>
      <c r="AH59" s="2679" t="n">
        <v>0.0</v>
      </c>
      <c r="AI59" s="2679" t="n">
        <v>0.0</v>
      </c>
      <c r="AJ59" s="2688">
        <f>AG59+AH59-AI59</f>
      </c>
      <c r="AK59" s="2679" t="n">
        <v>0.0</v>
      </c>
      <c r="AL59" s="2679" t="n">
        <v>0.0</v>
      </c>
      <c r="AM59" s="2688">
        <f>AJ59+AK59-AL59</f>
      </c>
      <c r="AN59" s="2683">
        <f>SUM(D59+G59+J59+M59+P59+S59+V59+Y59+AB59+AE59+AH59+AK59)</f>
      </c>
      <c r="AO59" s="2684">
        <f>SUM(E59+H59+K59+N59+Q59+T59+W59+Z59+AC59+AF59+AI59+AL59)</f>
      </c>
      <c r="AP59" s="2685">
        <f>C59+AN59-AO59</f>
      </c>
      <c r="AQ59" s="2675"/>
      <c r="AR59" s="2675"/>
      <c r="AS59" s="2675"/>
      <c r="AT59" s="2675"/>
    </row>
    <row r="60" hidden="true">
      <c r="A60" s="2686" t="s">
        <v>131</v>
      </c>
      <c r="B60" s="2687"/>
      <c r="C60" s="2678" t="n">
        <v>0.0</v>
      </c>
      <c r="D60" s="2679" t="n">
        <v>0.0</v>
      </c>
      <c r="E60" s="2679" t="n">
        <v>0.0</v>
      </c>
      <c r="F60" s="2688">
        <f>C60+D60-E60</f>
      </c>
      <c r="G60" s="2679" t="n">
        <v>0.0</v>
      </c>
      <c r="H60" s="2679" t="n">
        <v>0.0</v>
      </c>
      <c r="I60" s="2688">
        <f>F60+G60-H60</f>
      </c>
      <c r="J60" s="2679" t="n">
        <v>0.0</v>
      </c>
      <c r="K60" s="2679" t="n">
        <v>0.0</v>
      </c>
      <c r="L60" s="2688">
        <f>I60+J60-K60</f>
      </c>
      <c r="M60" s="2679" t="n">
        <v>0.0</v>
      </c>
      <c r="N60" s="2679" t="n">
        <v>0.0</v>
      </c>
      <c r="O60" s="2688">
        <f>L60+M60-N60</f>
      </c>
      <c r="P60" s="2679" t="n">
        <v>0.0</v>
      </c>
      <c r="Q60" s="2679" t="n">
        <v>0.0</v>
      </c>
      <c r="R60" s="2688">
        <f>O60+P60-Q60</f>
      </c>
      <c r="S60" s="2679" t="n">
        <v>0.0</v>
      </c>
      <c r="T60" s="2679" t="n">
        <v>0.0</v>
      </c>
      <c r="U60" s="2688">
        <f>R60+S60-T60</f>
      </c>
      <c r="V60" s="2679" t="n">
        <v>0.0</v>
      </c>
      <c r="W60" s="2679" t="n">
        <v>0.0</v>
      </c>
      <c r="X60" s="2688">
        <f>U60+V60-W60</f>
      </c>
      <c r="Y60" s="2789" t="n">
        <v>0.0</v>
      </c>
      <c r="Z60" s="2790" t="n">
        <v>0.0</v>
      </c>
      <c r="AA60" s="2688">
        <f>X60+Y60-Z60</f>
      </c>
      <c r="AB60" s="2679" t="n">
        <v>0.0</v>
      </c>
      <c r="AC60" s="2679" t="n">
        <v>0.0</v>
      </c>
      <c r="AD60" s="2688">
        <f>AA60+AB60-AC60</f>
      </c>
      <c r="AE60" s="2679" t="n">
        <v>0.0</v>
      </c>
      <c r="AF60" s="2679" t="n">
        <v>0.0</v>
      </c>
      <c r="AG60" s="2688">
        <f>AD60+AE60-AF60</f>
      </c>
      <c r="AH60" s="2679" t="n">
        <v>0.0</v>
      </c>
      <c r="AI60" s="2679" t="n">
        <v>0.0</v>
      </c>
      <c r="AJ60" s="2688">
        <f>AG60+AH60-AI60</f>
      </c>
      <c r="AK60" s="2679" t="n">
        <v>0.0</v>
      </c>
      <c r="AL60" s="2679" t="n">
        <v>0.0</v>
      </c>
      <c r="AM60" s="2688">
        <f>AJ60+AK60-AL60</f>
      </c>
      <c r="AN60" s="2683">
        <f>SUM(D60+G60+J60+M60+P60+S60+V60+Y60+AB60+AE60+AH60+AK60)</f>
      </c>
      <c r="AO60" s="2684">
        <f>SUM(E60+H60+K60+N60+Q60+T60+W60+Z60+AC60+AF60+AI60+AL60)</f>
      </c>
      <c r="AP60" s="2685">
        <f>C60+AN60-AO60</f>
      </c>
      <c r="AQ60" s="2675"/>
      <c r="AR60" s="2675"/>
      <c r="AS60" s="2675"/>
      <c r="AT60" s="2675"/>
    </row>
    <row r="61" hidden="true">
      <c r="A61" s="2686" t="s">
        <v>132</v>
      </c>
      <c r="B61" s="2687"/>
      <c r="C61" s="2678" t="n">
        <v>0.0</v>
      </c>
      <c r="D61" s="2679" t="n">
        <v>0.0</v>
      </c>
      <c r="E61" s="2679" t="n">
        <v>0.0</v>
      </c>
      <c r="F61" s="2688">
        <f>C61+D61-E61</f>
      </c>
      <c r="G61" s="2679" t="n">
        <v>0.0</v>
      </c>
      <c r="H61" s="2679" t="n">
        <v>0.0</v>
      </c>
      <c r="I61" s="2688">
        <f>F61+G61-H61</f>
      </c>
      <c r="J61" s="2679" t="n">
        <v>0.0</v>
      </c>
      <c r="K61" s="2679" t="n">
        <v>0.0</v>
      </c>
      <c r="L61" s="2688">
        <f>I61+J61-K61</f>
      </c>
      <c r="M61" s="2679" t="n">
        <v>0.0</v>
      </c>
      <c r="N61" s="2679" t="n">
        <v>0.0</v>
      </c>
      <c r="O61" s="2688">
        <f>L61+M61-N61</f>
      </c>
      <c r="P61" s="2679" t="n">
        <v>0.0</v>
      </c>
      <c r="Q61" s="2679" t="n">
        <v>0.0</v>
      </c>
      <c r="R61" s="2688">
        <f>O61+P61-Q61</f>
      </c>
      <c r="S61" s="2679" t="n">
        <v>0.0</v>
      </c>
      <c r="T61" s="2679" t="n">
        <v>0.0</v>
      </c>
      <c r="U61" s="2688">
        <f>R61+S61-T61</f>
      </c>
      <c r="V61" s="2679" t="n">
        <v>0.0</v>
      </c>
      <c r="W61" s="2679" t="n">
        <v>0.0</v>
      </c>
      <c r="X61" s="2688">
        <f>U61+V61-W61</f>
      </c>
      <c r="Y61" s="2791" t="n">
        <v>0.0</v>
      </c>
      <c r="Z61" s="2792" t="n">
        <v>0.0</v>
      </c>
      <c r="AA61" s="2688">
        <f>X61+Y61-Z61</f>
      </c>
      <c r="AB61" s="2679" t="n">
        <v>0.0</v>
      </c>
      <c r="AC61" s="2679" t="n">
        <v>0.0</v>
      </c>
      <c r="AD61" s="2688">
        <f>AA61+AB61-AC61</f>
      </c>
      <c r="AE61" s="2679" t="n">
        <v>0.0</v>
      </c>
      <c r="AF61" s="2679" t="n">
        <v>0.0</v>
      </c>
      <c r="AG61" s="2688">
        <f>AD61+AE61-AF61</f>
      </c>
      <c r="AH61" s="2679" t="n">
        <v>0.0</v>
      </c>
      <c r="AI61" s="2679" t="n">
        <v>0.0</v>
      </c>
      <c r="AJ61" s="2688">
        <f>AG61+AH61-AI61</f>
      </c>
      <c r="AK61" s="2679" t="n">
        <v>0.0</v>
      </c>
      <c r="AL61" s="2679" t="n">
        <v>0.0</v>
      </c>
      <c r="AM61" s="2688">
        <f>AJ61+AK61-AL61</f>
      </c>
      <c r="AN61" s="2683">
        <f>SUM(D61+G61+J61+M61+P61+S61+V61+Y61+AB61+AE61+AH61+AK61)</f>
      </c>
      <c r="AO61" s="2684">
        <f>SUM(E61+H61+K61+N61+Q61+T61+W61+Z61+AC61+AF61+AI61+AL61)</f>
      </c>
      <c r="AP61" s="2685">
        <f>C61+AN61-AO61</f>
      </c>
      <c r="AQ61" s="2675"/>
      <c r="AR61" s="2675"/>
      <c r="AS61" s="2675"/>
      <c r="AT61" s="2675"/>
    </row>
    <row r="62" hidden="true">
      <c r="A62" s="2686" t="s">
        <v>133</v>
      </c>
      <c r="B62" s="2687"/>
      <c r="C62" s="2678" t="n">
        <v>0.0</v>
      </c>
      <c r="D62" s="2679" t="n">
        <v>0.0</v>
      </c>
      <c r="E62" s="2679" t="n">
        <v>0.0</v>
      </c>
      <c r="F62" s="2688">
        <f>C62+D62-E62</f>
      </c>
      <c r="G62" s="2679" t="n">
        <v>0.0</v>
      </c>
      <c r="H62" s="2679" t="n">
        <v>0.0</v>
      </c>
      <c r="I62" s="2688">
        <f>F62+G62-H62</f>
      </c>
      <c r="J62" s="2679" t="n">
        <v>0.0</v>
      </c>
      <c r="K62" s="2679" t="n">
        <v>0.0</v>
      </c>
      <c r="L62" s="2688">
        <f>I62+J62-K62</f>
      </c>
      <c r="M62" s="2679" t="n">
        <v>0.0</v>
      </c>
      <c r="N62" s="2679" t="n">
        <v>0.0</v>
      </c>
      <c r="O62" s="2688">
        <f>L62+M62-N62</f>
      </c>
      <c r="P62" s="2679" t="n">
        <v>0.0</v>
      </c>
      <c r="Q62" s="2679" t="n">
        <v>0.0</v>
      </c>
      <c r="R62" s="2688">
        <f>O62+P62-Q62</f>
      </c>
      <c r="S62" s="2679" t="n">
        <v>0.0</v>
      </c>
      <c r="T62" s="2679" t="n">
        <v>0.0</v>
      </c>
      <c r="U62" s="2688">
        <f>R62+S62-T62</f>
      </c>
      <c r="V62" s="2679" t="n">
        <v>0.0</v>
      </c>
      <c r="W62" s="2679" t="n">
        <v>0.0</v>
      </c>
      <c r="X62" s="2688">
        <f>U62+V62-W62</f>
      </c>
      <c r="Y62" s="2793" t="n">
        <v>0.0</v>
      </c>
      <c r="Z62" s="2794" t="n">
        <v>0.0</v>
      </c>
      <c r="AA62" s="2688">
        <f>X62+Y62-Z62</f>
      </c>
      <c r="AB62" s="2679" t="n">
        <v>0.0</v>
      </c>
      <c r="AC62" s="2679" t="n">
        <v>0.0</v>
      </c>
      <c r="AD62" s="2688">
        <f>AA62+AB62-AC62</f>
      </c>
      <c r="AE62" s="2679" t="n">
        <v>0.0</v>
      </c>
      <c r="AF62" s="2679" t="n">
        <v>0.0</v>
      </c>
      <c r="AG62" s="2688">
        <f>AD62+AE62-AF62</f>
      </c>
      <c r="AH62" s="2679" t="n">
        <v>0.0</v>
      </c>
      <c r="AI62" s="2679" t="n">
        <v>0.0</v>
      </c>
      <c r="AJ62" s="2688">
        <f>AG62+AH62-AI62</f>
      </c>
      <c r="AK62" s="2679" t="n">
        <v>0.0</v>
      </c>
      <c r="AL62" s="2679" t="n">
        <v>0.0</v>
      </c>
      <c r="AM62" s="2688">
        <f>AJ62+AK62-AL62</f>
      </c>
      <c r="AN62" s="2683">
        <f>SUM(D62+G62+J62+M62+P62+S62+V62+Y62+AB62+AE62+AH62+AK62)</f>
      </c>
      <c r="AO62" s="2684">
        <f>SUM(E62+H62+K62+N62+Q62+T62+W62+Z62+AC62+AF62+AI62+AL62)</f>
      </c>
      <c r="AP62" s="2685">
        <f>C62+AN62-AO62</f>
      </c>
      <c r="AQ62" s="2675"/>
      <c r="AR62" s="2675"/>
      <c r="AS62" s="2675"/>
      <c r="AT62" s="2675"/>
    </row>
    <row r="63" hidden="true">
      <c r="A63" s="2686" t="s">
        <v>134</v>
      </c>
      <c r="B63" s="2687"/>
      <c r="C63" s="2678" t="n">
        <v>0.0</v>
      </c>
      <c r="D63" s="2679" t="n">
        <v>0.0</v>
      </c>
      <c r="E63" s="2679" t="n">
        <v>0.0</v>
      </c>
      <c r="F63" s="2688">
        <f>C63+D63-E63</f>
      </c>
      <c r="G63" s="2679" t="n">
        <v>0.0</v>
      </c>
      <c r="H63" s="2679" t="n">
        <v>0.0</v>
      </c>
      <c r="I63" s="2688">
        <f>F63+G63-H63</f>
      </c>
      <c r="J63" s="2679" t="n">
        <v>0.0</v>
      </c>
      <c r="K63" s="2679" t="n">
        <v>0.0</v>
      </c>
      <c r="L63" s="2688">
        <f>I63+J63-K63</f>
      </c>
      <c r="M63" s="2679" t="n">
        <v>0.0</v>
      </c>
      <c r="N63" s="2679" t="n">
        <v>0.0</v>
      </c>
      <c r="O63" s="2688">
        <f>L63+M63-N63</f>
      </c>
      <c r="P63" s="2679" t="n">
        <v>0.0</v>
      </c>
      <c r="Q63" s="2679" t="n">
        <v>0.0</v>
      </c>
      <c r="R63" s="2688">
        <f>O63+P63-Q63</f>
      </c>
      <c r="S63" s="2679" t="n">
        <v>0.0</v>
      </c>
      <c r="T63" s="2679" t="n">
        <v>0.0</v>
      </c>
      <c r="U63" s="2688">
        <f>R63+S63-T63</f>
      </c>
      <c r="V63" s="2679" t="n">
        <v>0.0</v>
      </c>
      <c r="W63" s="2679" t="n">
        <v>0.0</v>
      </c>
      <c r="X63" s="2688">
        <f>U63+V63-W63</f>
      </c>
      <c r="Y63" s="2795" t="n">
        <v>0.0</v>
      </c>
      <c r="Z63" s="2796" t="n">
        <v>0.0</v>
      </c>
      <c r="AA63" s="2688">
        <f>X63+Y63-Z63</f>
      </c>
      <c r="AB63" s="2679" t="n">
        <v>0.0</v>
      </c>
      <c r="AC63" s="2679" t="n">
        <v>0.0</v>
      </c>
      <c r="AD63" s="2688">
        <f>AA63+AB63-AC63</f>
      </c>
      <c r="AE63" s="2679" t="n">
        <v>0.0</v>
      </c>
      <c r="AF63" s="2679" t="n">
        <v>0.0</v>
      </c>
      <c r="AG63" s="2688">
        <f>AD63+AE63-AF63</f>
      </c>
      <c r="AH63" s="2679" t="n">
        <v>0.0</v>
      </c>
      <c r="AI63" s="2679" t="n">
        <v>0.0</v>
      </c>
      <c r="AJ63" s="2688">
        <f>AG63+AH63-AI63</f>
      </c>
      <c r="AK63" s="2679" t="n">
        <v>0.0</v>
      </c>
      <c r="AL63" s="2679" t="n">
        <v>0.0</v>
      </c>
      <c r="AM63" s="2688">
        <f>AJ63+AK63-AL63</f>
      </c>
      <c r="AN63" s="2683">
        <f>SUM(D63+G63+J63+M63+P63+S63+V63+Y63+AB63+AE63+AH63+AK63)</f>
      </c>
      <c r="AO63" s="2684">
        <f>SUM(E63+H63+K63+N63+Q63+T63+W63+Z63+AC63+AF63+AI63+AL63)</f>
      </c>
      <c r="AP63" s="2685">
        <f>C63+AN63-AO63</f>
      </c>
      <c r="AQ63" s="2675"/>
      <c r="AR63" s="2675"/>
      <c r="AS63" s="2675"/>
      <c r="AT63" s="2675"/>
    </row>
    <row r="64" hidden="true">
      <c r="A64" s="2686" t="s">
        <v>135</v>
      </c>
      <c r="B64" s="2687"/>
      <c r="C64" s="2678" t="n">
        <v>0.0</v>
      </c>
      <c r="D64" s="2679" t="n">
        <v>0.0</v>
      </c>
      <c r="E64" s="2679" t="n">
        <v>0.0</v>
      </c>
      <c r="F64" s="2688">
        <f>C64+D64-E64</f>
      </c>
      <c r="G64" s="2679" t="n">
        <v>0.0</v>
      </c>
      <c r="H64" s="2679" t="n">
        <v>0.0</v>
      </c>
      <c r="I64" s="2688">
        <f>F64+G64-H64</f>
      </c>
      <c r="J64" s="2679" t="n">
        <v>0.0</v>
      </c>
      <c r="K64" s="2679" t="n">
        <v>0.0</v>
      </c>
      <c r="L64" s="2688">
        <f>I64+J64-K64</f>
      </c>
      <c r="M64" s="2679" t="n">
        <v>0.0</v>
      </c>
      <c r="N64" s="2679" t="n">
        <v>0.0</v>
      </c>
      <c r="O64" s="2688">
        <f>L64+M64-N64</f>
      </c>
      <c r="P64" s="2679" t="n">
        <v>0.0</v>
      </c>
      <c r="Q64" s="2679" t="n">
        <v>0.0</v>
      </c>
      <c r="R64" s="2688">
        <f>O64+P64-Q64</f>
      </c>
      <c r="S64" s="2679" t="n">
        <v>0.0</v>
      </c>
      <c r="T64" s="2679" t="n">
        <v>0.0</v>
      </c>
      <c r="U64" s="2688">
        <f>R64+S64-T64</f>
      </c>
      <c r="V64" s="2679" t="n">
        <v>0.0</v>
      </c>
      <c r="W64" s="2679" t="n">
        <v>0.0</v>
      </c>
      <c r="X64" s="2688">
        <f>U64+V64-W64</f>
      </c>
      <c r="Y64" s="2797" t="n">
        <v>0.0</v>
      </c>
      <c r="Z64" s="2798" t="n">
        <v>0.0</v>
      </c>
      <c r="AA64" s="2688">
        <f>X64+Y64-Z64</f>
      </c>
      <c r="AB64" s="2679" t="n">
        <v>0.0</v>
      </c>
      <c r="AC64" s="2679" t="n">
        <v>0.0</v>
      </c>
      <c r="AD64" s="2688">
        <f>AA64+AB64-AC64</f>
      </c>
      <c r="AE64" s="2679" t="n">
        <v>0.0</v>
      </c>
      <c r="AF64" s="2679" t="n">
        <v>0.0</v>
      </c>
      <c r="AG64" s="2688">
        <f>AD64+AE64-AF64</f>
      </c>
      <c r="AH64" s="2679" t="n">
        <v>0.0</v>
      </c>
      <c r="AI64" s="2679" t="n">
        <v>0.0</v>
      </c>
      <c r="AJ64" s="2688">
        <f>AG64+AH64-AI64</f>
      </c>
      <c r="AK64" s="2679" t="n">
        <v>0.0</v>
      </c>
      <c r="AL64" s="2679" t="n">
        <v>0.0</v>
      </c>
      <c r="AM64" s="2688">
        <f>AJ64+AK64-AL64</f>
      </c>
      <c r="AN64" s="2683">
        <f>SUM(D64+G64+J64+M64+P64+S64+V64+Y64+AB64+AE64+AH64+AK64)</f>
      </c>
      <c r="AO64" s="2684">
        <f>SUM(E64+H64+K64+N64+Q64+T64+W64+Z64+AC64+AF64+AI64+AL64)</f>
      </c>
      <c r="AP64" s="2685">
        <f>C64+AN64-AO64</f>
      </c>
      <c r="AQ64" s="2675"/>
      <c r="AR64" s="2675"/>
      <c r="AS64" s="2675"/>
      <c r="AT64" s="2675"/>
    </row>
    <row r="65" hidden="true">
      <c r="A65" s="2686" t="s">
        <v>136</v>
      </c>
      <c r="B65" s="2687"/>
      <c r="C65" s="2678" t="n">
        <v>0.0</v>
      </c>
      <c r="D65" s="2679" t="n">
        <v>0.0</v>
      </c>
      <c r="E65" s="2679" t="n">
        <v>0.0</v>
      </c>
      <c r="F65" s="2688">
        <f>C65+D65-E65</f>
      </c>
      <c r="G65" s="2679" t="n">
        <v>0.0</v>
      </c>
      <c r="H65" s="2679" t="n">
        <v>0.0</v>
      </c>
      <c r="I65" s="2688">
        <f>F65+G65-H65</f>
      </c>
      <c r="J65" s="2679" t="n">
        <v>0.0</v>
      </c>
      <c r="K65" s="2679" t="n">
        <v>0.0</v>
      </c>
      <c r="L65" s="2688">
        <f>I65+J65-K65</f>
      </c>
      <c r="M65" s="2679" t="n">
        <v>0.0</v>
      </c>
      <c r="N65" s="2679" t="n">
        <v>0.0</v>
      </c>
      <c r="O65" s="2688">
        <f>L65+M65-N65</f>
      </c>
      <c r="P65" s="2679" t="n">
        <v>0.0</v>
      </c>
      <c r="Q65" s="2679" t="n">
        <v>0.0</v>
      </c>
      <c r="R65" s="2688">
        <f>O65+P65-Q65</f>
      </c>
      <c r="S65" s="2679" t="n">
        <v>0.0</v>
      </c>
      <c r="T65" s="2679" t="n">
        <v>0.0</v>
      </c>
      <c r="U65" s="2688">
        <f>R65+S65-T65</f>
      </c>
      <c r="V65" s="2679" t="n">
        <v>0.0</v>
      </c>
      <c r="W65" s="2679" t="n">
        <v>0.0</v>
      </c>
      <c r="X65" s="2688">
        <f>U65+V65-W65</f>
      </c>
      <c r="Y65" s="2799" t="n">
        <v>0.0</v>
      </c>
      <c r="Z65" s="2800" t="n">
        <v>0.0</v>
      </c>
      <c r="AA65" s="2688">
        <f>X65+Y65-Z65</f>
      </c>
      <c r="AB65" s="2679" t="n">
        <v>0.0</v>
      </c>
      <c r="AC65" s="2679" t="n">
        <v>0.0</v>
      </c>
      <c r="AD65" s="2688">
        <f>AA65+AB65-AC65</f>
      </c>
      <c r="AE65" s="2679" t="n">
        <v>0.0</v>
      </c>
      <c r="AF65" s="2679" t="n">
        <v>0.0</v>
      </c>
      <c r="AG65" s="2688">
        <f>AD65+AE65-AF65</f>
      </c>
      <c r="AH65" s="2679" t="n">
        <v>0.0</v>
      </c>
      <c r="AI65" s="2679" t="n">
        <v>0.0</v>
      </c>
      <c r="AJ65" s="2688">
        <f>AG65+AH65-AI65</f>
      </c>
      <c r="AK65" s="2679" t="n">
        <v>0.0</v>
      </c>
      <c r="AL65" s="2679" t="n">
        <v>0.0</v>
      </c>
      <c r="AM65" s="2688">
        <f>AJ65+AK65-AL65</f>
      </c>
      <c r="AN65" s="2683">
        <f>SUM(D65+G65+J65+M65+P65+S65+V65+Y65+AB65+AE65+AH65+AK65)</f>
      </c>
      <c r="AO65" s="2684">
        <f>SUM(E65+H65+K65+N65+Q65+T65+W65+Z65+AC65+AF65+AI65+AL65)</f>
      </c>
      <c r="AP65" s="2685">
        <f>C65+AN65-AO65</f>
      </c>
      <c r="AQ65" s="2675"/>
      <c r="AR65" s="2675"/>
      <c r="AS65" s="2675"/>
      <c r="AT65" s="2675"/>
    </row>
    <row r="66" hidden="true">
      <c r="A66" s="2686" t="s">
        <v>137</v>
      </c>
      <c r="B66" s="2687"/>
      <c r="C66" s="2678" t="n">
        <v>0.0</v>
      </c>
      <c r="D66" s="2679" t="n">
        <v>0.0</v>
      </c>
      <c r="E66" s="2679" t="n">
        <v>0.0</v>
      </c>
      <c r="F66" s="2688">
        <f>C66+D66-E66</f>
      </c>
      <c r="G66" s="2679" t="n">
        <v>0.0</v>
      </c>
      <c r="H66" s="2679" t="n">
        <v>0.0</v>
      </c>
      <c r="I66" s="2688">
        <f>F66+G66-H66</f>
      </c>
      <c r="J66" s="2679" t="n">
        <v>0.0</v>
      </c>
      <c r="K66" s="2679" t="n">
        <v>0.0</v>
      </c>
      <c r="L66" s="2688">
        <f>I66+J66-K66</f>
      </c>
      <c r="M66" s="2679" t="n">
        <v>0.0</v>
      </c>
      <c r="N66" s="2679" t="n">
        <v>0.0</v>
      </c>
      <c r="O66" s="2688">
        <f>L66+M66-N66</f>
      </c>
      <c r="P66" s="2679" t="n">
        <v>0.0</v>
      </c>
      <c r="Q66" s="2679" t="n">
        <v>0.0</v>
      </c>
      <c r="R66" s="2688">
        <f>O66+P66-Q66</f>
      </c>
      <c r="S66" s="2679" t="n">
        <v>0.0</v>
      </c>
      <c r="T66" s="2679" t="n">
        <v>0.0</v>
      </c>
      <c r="U66" s="2688">
        <f>R66+S66-T66</f>
      </c>
      <c r="V66" s="2679" t="n">
        <v>0.0</v>
      </c>
      <c r="W66" s="2679" t="n">
        <v>0.0</v>
      </c>
      <c r="X66" s="2688">
        <f>U66+V66-W66</f>
      </c>
      <c r="Y66" s="2801" t="n">
        <v>0.0</v>
      </c>
      <c r="Z66" s="2802" t="n">
        <v>0.0</v>
      </c>
      <c r="AA66" s="2688">
        <f>X66+Y66-Z66</f>
      </c>
      <c r="AB66" s="2679" t="n">
        <v>0.0</v>
      </c>
      <c r="AC66" s="2679" t="n">
        <v>0.0</v>
      </c>
      <c r="AD66" s="2688">
        <f>AA66+AB66-AC66</f>
      </c>
      <c r="AE66" s="2679" t="n">
        <v>0.0</v>
      </c>
      <c r="AF66" s="2679" t="n">
        <v>0.0</v>
      </c>
      <c r="AG66" s="2688">
        <f>AD66+AE66-AF66</f>
      </c>
      <c r="AH66" s="2679" t="n">
        <v>0.0</v>
      </c>
      <c r="AI66" s="2679" t="n">
        <v>0.0</v>
      </c>
      <c r="AJ66" s="2688">
        <f>AG66+AH66-AI66</f>
      </c>
      <c r="AK66" s="2679" t="n">
        <v>0.0</v>
      </c>
      <c r="AL66" s="2679" t="n">
        <v>0.0</v>
      </c>
      <c r="AM66" s="2688">
        <f>AJ66+AK66-AL66</f>
      </c>
      <c r="AN66" s="2683">
        <f>SUM(D66+G66+J66+M66+P66+S66+V66+Y66+AB66+AE66+AH66+AK66)</f>
      </c>
      <c r="AO66" s="2684">
        <f>SUM(E66+H66+K66+N66+Q66+T66+W66+Z66+AC66+AF66+AI66+AL66)</f>
      </c>
      <c r="AP66" s="2685">
        <f>C66+AN66-AO66</f>
      </c>
      <c r="AQ66" s="2675"/>
      <c r="AR66" s="2675"/>
      <c r="AS66" s="2675"/>
      <c r="AT66" s="2675"/>
    </row>
    <row r="67" hidden="true">
      <c r="A67" s="2705" t="s">
        <v>138</v>
      </c>
      <c r="B67" s="2706"/>
      <c r="C67" s="2678" t="n">
        <v>0.0</v>
      </c>
      <c r="D67" s="2679" t="n">
        <v>0.0</v>
      </c>
      <c r="E67" s="2679" t="n">
        <v>0.0</v>
      </c>
      <c r="F67" s="2707">
        <f>C67+D67-E67</f>
      </c>
      <c r="G67" s="2679" t="n">
        <v>0.0</v>
      </c>
      <c r="H67" s="2679" t="n">
        <v>0.0</v>
      </c>
      <c r="I67" s="2707">
        <f>F67+G67-H67</f>
      </c>
      <c r="J67" s="2679" t="n">
        <v>0.0</v>
      </c>
      <c r="K67" s="2679" t="n">
        <v>0.0</v>
      </c>
      <c r="L67" s="2707">
        <f>I67+J67-K67</f>
      </c>
      <c r="M67" s="2679" t="n">
        <v>0.0</v>
      </c>
      <c r="N67" s="2679" t="n">
        <v>0.0</v>
      </c>
      <c r="O67" s="2707">
        <f>L67+M67-N67</f>
      </c>
      <c r="P67" s="2679" t="n">
        <v>0.0</v>
      </c>
      <c r="Q67" s="2679" t="n">
        <v>0.0</v>
      </c>
      <c r="R67" s="2707">
        <f>O67+P67-Q67</f>
      </c>
      <c r="S67" s="2679" t="n">
        <v>0.0</v>
      </c>
      <c r="T67" s="2679" t="n">
        <v>0.0</v>
      </c>
      <c r="U67" s="2707">
        <f>R67+S67-T67</f>
      </c>
      <c r="V67" s="2679" t="n">
        <v>0.0</v>
      </c>
      <c r="W67" s="2679" t="n">
        <v>0.0</v>
      </c>
      <c r="X67" s="2707">
        <f>U67+V67-W67</f>
      </c>
      <c r="Y67" s="2803" t="n">
        <v>0.0</v>
      </c>
      <c r="Z67" s="2804" t="n">
        <v>0.0</v>
      </c>
      <c r="AA67" s="2707">
        <f>X67+Y67-Z67</f>
      </c>
      <c r="AB67" s="2679" t="n">
        <v>0.0</v>
      </c>
      <c r="AC67" s="2679" t="n">
        <v>0.0</v>
      </c>
      <c r="AD67" s="2707">
        <f>AA67+AB67-AC67</f>
      </c>
      <c r="AE67" s="2679" t="n">
        <v>0.0</v>
      </c>
      <c r="AF67" s="2679" t="n">
        <v>0.0</v>
      </c>
      <c r="AG67" s="2707">
        <f>AD67+AE67-AF67</f>
      </c>
      <c r="AH67" s="2679" t="n">
        <v>0.0</v>
      </c>
      <c r="AI67" s="2679" t="n">
        <v>0.0</v>
      </c>
      <c r="AJ67" s="2707">
        <f>AG67+AH67-AI67</f>
      </c>
      <c r="AK67" s="2679" t="n">
        <v>0.0</v>
      </c>
      <c r="AL67" s="2679" t="n">
        <v>0.0</v>
      </c>
      <c r="AM67" s="2707">
        <f>AJ67+AK67-AL67</f>
      </c>
      <c r="AN67" s="2710">
        <f>SUM(D67+G67+J67+M67+P67+S67+V67+Y67+AB67+AE67+AH67+AK67)</f>
      </c>
      <c r="AO67" s="2711">
        <f>SUM(E67+H67+K67+N67+Q67+T67+W67+Z67+AC67+AF67+AI67+AL67)</f>
      </c>
      <c r="AP67" s="2712">
        <f>C67+AN67-AO67</f>
      </c>
      <c r="AQ67" s="2675"/>
      <c r="AR67" s="2675"/>
      <c r="AS67" s="2675"/>
      <c r="AT67" s="2675"/>
    </row>
    <row r="68" hidden="true">
      <c r="A68" s="2713" t="s">
        <v>139</v>
      </c>
      <c r="B68" s="2714"/>
      <c r="C68" s="2715">
        <f>SUM(C58:C67)</f>
      </c>
      <c r="D68" s="2715">
        <f>SUM(D58:D67)</f>
      </c>
      <c r="E68" s="2715">
        <f>SUM(E58:E67)</f>
      </c>
      <c r="F68" s="2715">
        <f>SUM(F58:F67)</f>
      </c>
      <c r="G68" s="2715">
        <f>SUM(G58:G67)</f>
      </c>
      <c r="H68" s="2715">
        <f>SUM(H58:H67)</f>
      </c>
      <c r="I68" s="2715">
        <f>SUM(I58:I67)</f>
      </c>
      <c r="J68" s="2715">
        <f>SUM(J58:J67)</f>
      </c>
      <c r="K68" s="2715">
        <f>SUM(K58:K67)</f>
      </c>
      <c r="L68" s="2715">
        <f>SUM(L58:L67)</f>
      </c>
      <c r="M68" s="2715">
        <f>SUM(M58:M67)</f>
      </c>
      <c r="N68" s="2715">
        <f>SUM(N58:N67)</f>
      </c>
      <c r="O68" s="2715">
        <f>SUM(O58:O67)</f>
      </c>
      <c r="P68" s="2715">
        <f>SUM(P58:P67)</f>
      </c>
      <c r="Q68" s="2715">
        <f>SUM(Q58:Q67)</f>
      </c>
      <c r="R68" s="2718">
        <f>SUM(R58:R67)</f>
      </c>
      <c r="S68" s="2679">
        <f>SUM(S58:S67)</f>
      </c>
      <c r="T68" s="2679">
        <f>SUM(T58:T67)</f>
      </c>
      <c r="U68" s="2715">
        <f>SUM(U58:U67)</f>
      </c>
      <c r="V68" s="2717">
        <f>SUM(V58:V67)</f>
      </c>
      <c r="W68" s="2715">
        <f>SUM(W58:W67)</f>
      </c>
      <c r="X68" s="2715">
        <f>SUM(X58:X67)</f>
      </c>
      <c r="Y68" s="2715">
        <f>SUM(Y58:Y67)</f>
      </c>
      <c r="Z68" s="2715">
        <f>SUM(Z58:Z67)</f>
      </c>
      <c r="AA68" s="2715">
        <f>SUM(AA58:AA67)</f>
      </c>
      <c r="AB68" s="2715">
        <f>SUM(AB58:AB67)</f>
      </c>
      <c r="AC68" s="2715">
        <f>SUM(AC58:AC67)</f>
      </c>
      <c r="AD68" s="2715">
        <f>SUM(AD58:AD67)</f>
      </c>
      <c r="AE68" s="2715">
        <f>SUM(AE58:AE67)</f>
      </c>
      <c r="AF68" s="2715">
        <f>SUM(AF58:AF67)</f>
      </c>
      <c r="AG68" s="2715">
        <f>SUM(AG58:AG67)</f>
      </c>
      <c r="AH68" s="2715">
        <f>SUM(AH58:AH67)</f>
      </c>
      <c r="AI68" s="2715">
        <f>SUM(AI58:AI67)</f>
      </c>
      <c r="AJ68" s="2715">
        <f>SUM(AJ58:AJ67)</f>
      </c>
      <c r="AK68" s="2715">
        <f>SUM(AK58:AK67)</f>
      </c>
      <c r="AL68" s="2715">
        <f>SUM(AL58:AL67)</f>
      </c>
      <c r="AM68" s="2715">
        <f>SUM(AM58:AM67)</f>
      </c>
      <c r="AN68" s="2715">
        <f>SUM(AN58:AN67)</f>
      </c>
      <c r="AO68" s="2715">
        <f>SUM(AO58:AO67)</f>
      </c>
      <c r="AP68" s="2718">
        <f>SUM(AP58:AP67)</f>
      </c>
      <c r="AQ68" s="2675"/>
      <c r="AR68" s="2675"/>
      <c r="AS68" s="2675"/>
      <c r="AT68" s="2675"/>
    </row>
    <row r="69" hidden="true">
      <c r="A69" s="2670" t="s">
        <v>144</v>
      </c>
      <c r="B69" s="2671"/>
      <c r="C69" s="2672"/>
      <c r="D69" s="2673"/>
      <c r="E69" s="2673"/>
      <c r="F69" s="2673"/>
      <c r="G69" s="2673"/>
      <c r="H69" s="2673"/>
      <c r="I69" s="2673"/>
      <c r="J69" s="2673"/>
      <c r="K69" s="2673"/>
      <c r="L69" s="2673"/>
      <c r="M69" s="2673"/>
      <c r="N69" s="2673"/>
      <c r="O69" s="2673"/>
      <c r="P69" s="2673"/>
      <c r="Q69" s="2673"/>
      <c r="R69" s="2673"/>
      <c r="S69" s="2679"/>
      <c r="T69" s="2679"/>
      <c r="U69" s="2779"/>
      <c r="V69" s="2673"/>
      <c r="W69" s="2673"/>
      <c r="X69" s="2673"/>
      <c r="Y69" s="2673"/>
      <c r="Z69" s="2673"/>
      <c r="AA69" s="2673"/>
      <c r="AB69" s="2673"/>
      <c r="AC69" s="2673"/>
      <c r="AD69" s="2673"/>
      <c r="AE69" s="2673"/>
      <c r="AF69" s="2673"/>
      <c r="AG69" s="2673"/>
      <c r="AH69" s="2673"/>
      <c r="AI69" s="2673"/>
      <c r="AJ69" s="2673"/>
      <c r="AK69" s="2673"/>
      <c r="AL69" s="2673"/>
      <c r="AM69" s="2673"/>
      <c r="AN69" s="2673"/>
      <c r="AO69" s="2673"/>
      <c r="AP69" s="2672"/>
      <c r="AQ69" s="2675"/>
      <c r="AR69" s="2675"/>
      <c r="AS69" s="2675"/>
      <c r="AT69" s="2675"/>
    </row>
    <row r="70" hidden="true">
      <c r="A70" s="2676" t="s">
        <v>129</v>
      </c>
      <c r="B70" s="2677"/>
      <c r="C70" s="2678" t="n">
        <v>0.0</v>
      </c>
      <c r="D70" s="2679" t="n">
        <v>0.0</v>
      </c>
      <c r="E70" s="2679" t="n">
        <v>0.0</v>
      </c>
      <c r="F70" s="2680">
        <f>C70+D70-E70</f>
      </c>
      <c r="G70" s="2679" t="n">
        <v>0.0</v>
      </c>
      <c r="H70" s="2679" t="n">
        <v>0.0</v>
      </c>
      <c r="I70" s="2680">
        <f>F70+G70-H70</f>
      </c>
      <c r="J70" s="2679" t="n">
        <v>0.0</v>
      </c>
      <c r="K70" s="2679" t="n">
        <v>0.0</v>
      </c>
      <c r="L70" s="2680">
        <f>I70+J70-K70</f>
      </c>
      <c r="M70" s="2679" t="n">
        <v>0.0</v>
      </c>
      <c r="N70" s="2679" t="n">
        <v>0.0</v>
      </c>
      <c r="O70" s="2680">
        <f>L70+M70-N70</f>
      </c>
      <c r="P70" s="2679" t="n">
        <v>0.0</v>
      </c>
      <c r="Q70" s="2679" t="n">
        <v>0.0</v>
      </c>
      <c r="R70" s="2680">
        <f>O70+P70-Q70</f>
      </c>
      <c r="S70" s="2679" t="n">
        <v>0.0</v>
      </c>
      <c r="T70" s="2679" t="n">
        <v>0.0</v>
      </c>
      <c r="U70" s="2680">
        <f>R70+S70-T70</f>
      </c>
      <c r="V70" s="2679" t="n">
        <v>0.0</v>
      </c>
      <c r="W70" s="2679" t="n">
        <v>0.0</v>
      </c>
      <c r="X70" s="2680">
        <f>U70+V70-W70</f>
      </c>
      <c r="Y70" s="2805" t="n">
        <v>0.0</v>
      </c>
      <c r="Z70" s="2806" t="n">
        <v>0.0</v>
      </c>
      <c r="AA70" s="2680">
        <f>X70+Y70-Z70</f>
      </c>
      <c r="AB70" s="2679" t="n">
        <v>0.0</v>
      </c>
      <c r="AC70" s="2679" t="n">
        <v>0.0</v>
      </c>
      <c r="AD70" s="2680">
        <f>AA70+AB70-AC70</f>
      </c>
      <c r="AE70" s="2679" t="n">
        <v>0.0</v>
      </c>
      <c r="AF70" s="2679" t="n">
        <v>0.0</v>
      </c>
      <c r="AG70" s="2680">
        <f>AD70+AE70-AF70</f>
      </c>
      <c r="AH70" s="2679" t="n">
        <v>0.0</v>
      </c>
      <c r="AI70" s="2679" t="n">
        <v>0.0</v>
      </c>
      <c r="AJ70" s="2680">
        <f>AG70+AH70-AI70</f>
      </c>
      <c r="AK70" s="2679" t="n">
        <v>0.0</v>
      </c>
      <c r="AL70" s="2679" t="n">
        <v>0.0</v>
      </c>
      <c r="AM70" s="2680">
        <f>AJ70+AK70-AL70</f>
      </c>
      <c r="AN70" s="2683">
        <f>SUM(D70+G70+J70+M70+P70+S70+V70+Y70+AB70+AE70+AH70+AK70)</f>
      </c>
      <c r="AO70" s="2684">
        <f>SUM(E70+H70+K70+N70+Q70+T70+W70+Z70+AC70+AF70+AI70+AL70)</f>
      </c>
      <c r="AP70" s="2685">
        <f>C70+AN70-AO70</f>
      </c>
      <c r="AQ70" s="2675"/>
      <c r="AR70" s="2675"/>
      <c r="AS70" s="2675"/>
      <c r="AT70" s="2675"/>
    </row>
    <row r="71" hidden="true">
      <c r="A71" s="2686" t="s">
        <v>130</v>
      </c>
      <c r="B71" s="2687"/>
      <c r="C71" s="2678" t="n">
        <v>0.0</v>
      </c>
      <c r="D71" s="2679" t="n">
        <v>0.0</v>
      </c>
      <c r="E71" s="2679" t="n">
        <v>0.0</v>
      </c>
      <c r="F71" s="2688">
        <f>C71+D71-E71</f>
      </c>
      <c r="G71" s="2679" t="n">
        <v>0.0</v>
      </c>
      <c r="H71" s="2679" t="n">
        <v>0.0</v>
      </c>
      <c r="I71" s="2688">
        <f>F71+G71-H71</f>
      </c>
      <c r="J71" s="2679" t="n">
        <v>0.0</v>
      </c>
      <c r="K71" s="2679" t="n">
        <v>0.0</v>
      </c>
      <c r="L71" s="2688">
        <f>I71+J71-K71</f>
      </c>
      <c r="M71" s="2679" t="n">
        <v>0.0</v>
      </c>
      <c r="N71" s="2679" t="n">
        <v>0.0</v>
      </c>
      <c r="O71" s="2688">
        <f>L71+M71-N71</f>
      </c>
      <c r="P71" s="2679" t="n">
        <v>0.0</v>
      </c>
      <c r="Q71" s="2679" t="n">
        <v>0.0</v>
      </c>
      <c r="R71" s="2688">
        <f>O71+P71-Q71</f>
      </c>
      <c r="S71" s="2781" t="n">
        <v>0.0</v>
      </c>
      <c r="T71" s="2782" t="n">
        <v>0.0</v>
      </c>
      <c r="U71" s="2688">
        <f>R71+S71-T71</f>
      </c>
      <c r="V71" s="2679" t="n">
        <v>0.0</v>
      </c>
      <c r="W71" s="2679" t="n">
        <v>0.0</v>
      </c>
      <c r="X71" s="2688">
        <f>U71+V71-W71</f>
      </c>
      <c r="Y71" s="2807" t="n">
        <v>0.0</v>
      </c>
      <c r="Z71" s="2808" t="n">
        <v>0.0</v>
      </c>
      <c r="AA71" s="2688">
        <f>X71+Y71-Z71</f>
      </c>
      <c r="AB71" s="2679" t="n">
        <v>0.0</v>
      </c>
      <c r="AC71" s="2679" t="n">
        <v>0.0</v>
      </c>
      <c r="AD71" s="2688">
        <f>AA71+AB71-AC71</f>
      </c>
      <c r="AE71" s="2679" t="n">
        <v>0.0</v>
      </c>
      <c r="AF71" s="2679" t="n">
        <v>0.0</v>
      </c>
      <c r="AG71" s="2688">
        <f>AD71+AE71-AF71</f>
      </c>
      <c r="AH71" s="2679" t="n">
        <v>0.0</v>
      </c>
      <c r="AI71" s="2679" t="n">
        <v>0.0</v>
      </c>
      <c r="AJ71" s="2688">
        <f>AG71+AH71-AI71</f>
      </c>
      <c r="AK71" s="2679" t="n">
        <v>0.0</v>
      </c>
      <c r="AL71" s="2679" t="n">
        <v>0.0</v>
      </c>
      <c r="AM71" s="2688">
        <f>AJ71+AK71-AL71</f>
      </c>
      <c r="AN71" s="2683">
        <f>SUM(D71+G71+J71+M71+P71+S71+V71+Y71+AB71+AE71+AH71+AK71)</f>
      </c>
      <c r="AO71" s="2684">
        <f>SUM(E71+H71+K71+N71+Q71+T71+W71+Z71+AC71+AF71+AI71+AL71)</f>
      </c>
      <c r="AP71" s="2685">
        <f>C71+AN71-AO71</f>
      </c>
      <c r="AQ71" s="2675"/>
      <c r="AR71" s="2675"/>
      <c r="AS71" s="2675"/>
      <c r="AT71" s="2675"/>
    </row>
    <row r="72" hidden="true">
      <c r="A72" s="2686" t="s">
        <v>131</v>
      </c>
      <c r="B72" s="2687"/>
      <c r="C72" s="2678" t="n">
        <v>0.0</v>
      </c>
      <c r="D72" s="2679" t="n">
        <v>0.0</v>
      </c>
      <c r="E72" s="2679" t="n">
        <v>0.0</v>
      </c>
      <c r="F72" s="2688">
        <f>C72+D72-E72</f>
      </c>
      <c r="G72" s="2679" t="n">
        <v>0.0</v>
      </c>
      <c r="H72" s="2679" t="n">
        <v>0.0</v>
      </c>
      <c r="I72" s="2688">
        <f>F72+G72-H72</f>
      </c>
      <c r="J72" s="2679" t="n">
        <v>0.0</v>
      </c>
      <c r="K72" s="2679" t="n">
        <v>0.0</v>
      </c>
      <c r="L72" s="2688">
        <f>I72+J72-K72</f>
      </c>
      <c r="M72" s="2679" t="n">
        <v>0.0</v>
      </c>
      <c r="N72" s="2679" t="n">
        <v>0.0</v>
      </c>
      <c r="O72" s="2688">
        <f>L72+M72-N72</f>
      </c>
      <c r="P72" s="2679" t="n">
        <v>0.0</v>
      </c>
      <c r="Q72" s="2679" t="n">
        <v>0.0</v>
      </c>
      <c r="R72" s="2688">
        <f>O72+P72-Q72</f>
      </c>
      <c r="S72" s="2781" t="n">
        <v>0.0</v>
      </c>
      <c r="T72" s="2782" t="n">
        <v>0.0</v>
      </c>
      <c r="U72" s="2688">
        <f>R72+S72-T72</f>
      </c>
      <c r="V72" s="2679" t="n">
        <v>0.0</v>
      </c>
      <c r="W72" s="2679" t="n">
        <v>0.0</v>
      </c>
      <c r="X72" s="2688">
        <f>U72+V72-W72</f>
      </c>
      <c r="Y72" s="2809" t="n">
        <v>0.0</v>
      </c>
      <c r="Z72" s="2810" t="n">
        <v>0.0</v>
      </c>
      <c r="AA72" s="2688">
        <f>X72+Y72-Z72</f>
      </c>
      <c r="AB72" s="2679" t="n">
        <v>0.0</v>
      </c>
      <c r="AC72" s="2679" t="n">
        <v>0.0</v>
      </c>
      <c r="AD72" s="2688">
        <f>AA72+AB72-AC72</f>
      </c>
      <c r="AE72" s="2679" t="n">
        <v>0.0</v>
      </c>
      <c r="AF72" s="2679" t="n">
        <v>0.0</v>
      </c>
      <c r="AG72" s="2688">
        <f>AD72+AE72-AF72</f>
      </c>
      <c r="AH72" s="2679" t="n">
        <v>0.0</v>
      </c>
      <c r="AI72" s="2679" t="n">
        <v>0.0</v>
      </c>
      <c r="AJ72" s="2688">
        <f>AG72+AH72-AI72</f>
      </c>
      <c r="AK72" s="2679" t="n">
        <v>0.0</v>
      </c>
      <c r="AL72" s="2679" t="n">
        <v>0.0</v>
      </c>
      <c r="AM72" s="2688">
        <f>AJ72+AK72-AL72</f>
      </c>
      <c r="AN72" s="2683">
        <f>SUM(D72+G72+J72+M72+P72+S72+V72+Y72+AB72+AE72+AH72+AK72)</f>
      </c>
      <c r="AO72" s="2684">
        <f>SUM(E72+H72+K72+N72+Q72+T72+W72+Z72+AC72+AF72+AI72+AL72)</f>
      </c>
      <c r="AP72" s="2685">
        <f>C72+AN72-AO72</f>
      </c>
      <c r="AQ72" s="2675"/>
      <c r="AR72" s="2675"/>
      <c r="AS72" s="2675"/>
      <c r="AT72" s="2675"/>
    </row>
    <row r="73" hidden="true">
      <c r="A73" s="2686" t="s">
        <v>132</v>
      </c>
      <c r="B73" s="2687"/>
      <c r="C73" s="2678" t="n">
        <v>0.0</v>
      </c>
      <c r="D73" s="2679" t="n">
        <v>0.0</v>
      </c>
      <c r="E73" s="2679" t="n">
        <v>0.0</v>
      </c>
      <c r="F73" s="2688">
        <f>C73+D73-E73</f>
      </c>
      <c r="G73" s="2679" t="n">
        <v>0.0</v>
      </c>
      <c r="H73" s="2679" t="n">
        <v>0.0</v>
      </c>
      <c r="I73" s="2688">
        <f>F73+G73-H73</f>
      </c>
      <c r="J73" s="2679" t="n">
        <v>0.0</v>
      </c>
      <c r="K73" s="2679" t="n">
        <v>0.0</v>
      </c>
      <c r="L73" s="2688">
        <f>I73+J73-K73</f>
      </c>
      <c r="M73" s="2679" t="n">
        <v>0.0</v>
      </c>
      <c r="N73" s="2679" t="n">
        <v>0.0</v>
      </c>
      <c r="O73" s="2688">
        <f>L73+M73-N73</f>
      </c>
      <c r="P73" s="2679" t="n">
        <v>0.0</v>
      </c>
      <c r="Q73" s="2679" t="n">
        <v>0.0</v>
      </c>
      <c r="R73" s="2688">
        <f>O73+P73-Q73</f>
      </c>
      <c r="S73" s="2781" t="n">
        <v>0.0</v>
      </c>
      <c r="T73" s="2782" t="n">
        <v>0.0</v>
      </c>
      <c r="U73" s="2688">
        <f>R73+S73-T73</f>
      </c>
      <c r="V73" s="2679" t="n">
        <v>0.0</v>
      </c>
      <c r="W73" s="2679" t="n">
        <v>0.0</v>
      </c>
      <c r="X73" s="2688">
        <f>U73+V73-W73</f>
      </c>
      <c r="Y73" s="2811" t="n">
        <v>0.0</v>
      </c>
      <c r="Z73" s="2812" t="n">
        <v>0.0</v>
      </c>
      <c r="AA73" s="2688">
        <f>X73+Y73-Z73</f>
      </c>
      <c r="AB73" s="2679" t="n">
        <v>0.0</v>
      </c>
      <c r="AC73" s="2679" t="n">
        <v>0.0</v>
      </c>
      <c r="AD73" s="2688">
        <f>AA73+AB73-AC73</f>
      </c>
      <c r="AE73" s="2679" t="n">
        <v>0.0</v>
      </c>
      <c r="AF73" s="2679" t="n">
        <v>0.0</v>
      </c>
      <c r="AG73" s="2688">
        <f>AD73+AE73-AF73</f>
      </c>
      <c r="AH73" s="2679" t="n">
        <v>0.0</v>
      </c>
      <c r="AI73" s="2679" t="n">
        <v>0.0</v>
      </c>
      <c r="AJ73" s="2688">
        <f>AG73+AH73-AI73</f>
      </c>
      <c r="AK73" s="2679" t="n">
        <v>0.0</v>
      </c>
      <c r="AL73" s="2679" t="n">
        <v>0.0</v>
      </c>
      <c r="AM73" s="2688">
        <f>AJ73+AK73-AL73</f>
      </c>
      <c r="AN73" s="2683">
        <f>SUM(D73+G73+J73+M73+P73+S73+V73+Y73+AB73+AE73+AH73+AK73)</f>
      </c>
      <c r="AO73" s="2684">
        <f>SUM(E73+H73+K73+N73+Q73+T73+W73+Z73+AC73+AF73+AI73+AL73)</f>
      </c>
      <c r="AP73" s="2685">
        <f>C73+AN73-AO73</f>
      </c>
      <c r="AQ73" s="2675"/>
      <c r="AR73" s="2675"/>
      <c r="AS73" s="2675"/>
      <c r="AT73" s="2675"/>
    </row>
    <row r="74" hidden="true">
      <c r="A74" s="2686" t="s">
        <v>133</v>
      </c>
      <c r="B74" s="2687"/>
      <c r="C74" s="2678" t="n">
        <v>0.0</v>
      </c>
      <c r="D74" s="2679" t="n">
        <v>0.0</v>
      </c>
      <c r="E74" s="2679" t="n">
        <v>0.0</v>
      </c>
      <c r="F74" s="2688">
        <f>C74+D74-E74</f>
      </c>
      <c r="G74" s="2679" t="n">
        <v>0.0</v>
      </c>
      <c r="H74" s="2679" t="n">
        <v>0.0</v>
      </c>
      <c r="I74" s="2688">
        <f>F74+G74-H74</f>
      </c>
      <c r="J74" s="2679" t="n">
        <v>0.0</v>
      </c>
      <c r="K74" s="2679" t="n">
        <v>0.0</v>
      </c>
      <c r="L74" s="2688">
        <f>I74+J74-K74</f>
      </c>
      <c r="M74" s="2679" t="n">
        <v>0.0</v>
      </c>
      <c r="N74" s="2679" t="n">
        <v>0.0</v>
      </c>
      <c r="O74" s="2688">
        <f>L74+M74-N74</f>
      </c>
      <c r="P74" s="2679" t="n">
        <v>0.0</v>
      </c>
      <c r="Q74" s="2679" t="n">
        <v>0.0</v>
      </c>
      <c r="R74" s="2688">
        <f>O74+P74-Q74</f>
      </c>
      <c r="S74" s="2781" t="n">
        <v>0.0</v>
      </c>
      <c r="T74" s="2782" t="n">
        <v>0.0</v>
      </c>
      <c r="U74" s="2688">
        <f>R74+S74-T74</f>
      </c>
      <c r="V74" s="2679" t="n">
        <v>0.0</v>
      </c>
      <c r="W74" s="2679" t="n">
        <v>0.0</v>
      </c>
      <c r="X74" s="2688">
        <f>U74+V74-W74</f>
      </c>
      <c r="Y74" s="2813" t="n">
        <v>0.0</v>
      </c>
      <c r="Z74" s="2814" t="n">
        <v>0.0</v>
      </c>
      <c r="AA74" s="2688">
        <f>X74+Y74-Z74</f>
      </c>
      <c r="AB74" s="2679" t="n">
        <v>0.0</v>
      </c>
      <c r="AC74" s="2679" t="n">
        <v>0.0</v>
      </c>
      <c r="AD74" s="2688">
        <f>AA74+AB74-AC74</f>
      </c>
      <c r="AE74" s="2679" t="n">
        <v>0.0</v>
      </c>
      <c r="AF74" s="2679" t="n">
        <v>0.0</v>
      </c>
      <c r="AG74" s="2688">
        <f>AD74+AE74-AF74</f>
      </c>
      <c r="AH74" s="2679" t="n">
        <v>0.0</v>
      </c>
      <c r="AI74" s="2679" t="n">
        <v>0.0</v>
      </c>
      <c r="AJ74" s="2688">
        <f>AG74+AH74-AI74</f>
      </c>
      <c r="AK74" s="2679" t="n">
        <v>0.0</v>
      </c>
      <c r="AL74" s="2679" t="n">
        <v>0.0</v>
      </c>
      <c r="AM74" s="2688">
        <f>AJ74+AK74-AL74</f>
      </c>
      <c r="AN74" s="2683">
        <f>SUM(D74+G74+J74+M74+P74+S74+V74+Y74+AB74+AE74+AH74+AK74)</f>
      </c>
      <c r="AO74" s="2684">
        <f>SUM(E74+H74+K74+N74+Q74+T74+W74+Z74+AC74+AF74+AI74+AL74)</f>
      </c>
      <c r="AP74" s="2685">
        <f>C74+AN74-AO74</f>
      </c>
      <c r="AQ74" s="2675"/>
      <c r="AR74" s="2675"/>
      <c r="AS74" s="2675"/>
      <c r="AT74" s="2675"/>
    </row>
    <row r="75" hidden="true">
      <c r="A75" s="2686" t="s">
        <v>134</v>
      </c>
      <c r="B75" s="2687"/>
      <c r="C75" s="2678" t="n">
        <v>0.0</v>
      </c>
      <c r="D75" s="2679" t="n">
        <v>0.0</v>
      </c>
      <c r="E75" s="2679" t="n">
        <v>0.0</v>
      </c>
      <c r="F75" s="2688">
        <f>C75+D75-E75</f>
      </c>
      <c r="G75" s="2679" t="n">
        <v>0.0</v>
      </c>
      <c r="H75" s="2679" t="n">
        <v>0.0</v>
      </c>
      <c r="I75" s="2688">
        <f>F75+G75-H75</f>
      </c>
      <c r="J75" s="2679" t="n">
        <v>0.0</v>
      </c>
      <c r="K75" s="2679" t="n">
        <v>0.0</v>
      </c>
      <c r="L75" s="2688">
        <f>I75+J75-K75</f>
      </c>
      <c r="M75" s="2679" t="n">
        <v>0.0</v>
      </c>
      <c r="N75" s="2679" t="n">
        <v>0.0</v>
      </c>
      <c r="O75" s="2688">
        <f>L75+M75-N75</f>
      </c>
      <c r="P75" s="2679" t="n">
        <v>0.0</v>
      </c>
      <c r="Q75" s="2679" t="n">
        <v>0.0</v>
      </c>
      <c r="R75" s="2688">
        <f>O75+P75-Q75</f>
      </c>
      <c r="S75" s="2781" t="n">
        <v>0.0</v>
      </c>
      <c r="T75" s="2782" t="n">
        <v>0.0</v>
      </c>
      <c r="U75" s="2688">
        <f>R75+S75-T75</f>
      </c>
      <c r="V75" s="2679" t="n">
        <v>0.0</v>
      </c>
      <c r="W75" s="2679" t="n">
        <v>0.0</v>
      </c>
      <c r="X75" s="2688">
        <f>U75+V75-W75</f>
      </c>
      <c r="Y75" s="2815" t="n">
        <v>0.0</v>
      </c>
      <c r="Z75" s="2816" t="n">
        <v>0.0</v>
      </c>
      <c r="AA75" s="2688">
        <f>X75+Y75-Z75</f>
      </c>
      <c r="AB75" s="2679" t="n">
        <v>0.0</v>
      </c>
      <c r="AC75" s="2679" t="n">
        <v>0.0</v>
      </c>
      <c r="AD75" s="2688">
        <f>AA75+AB75-AC75</f>
      </c>
      <c r="AE75" s="2679" t="n">
        <v>0.0</v>
      </c>
      <c r="AF75" s="2679" t="n">
        <v>0.0</v>
      </c>
      <c r="AG75" s="2688">
        <f>AD75+AE75-AF75</f>
      </c>
      <c r="AH75" s="2679" t="n">
        <v>0.0</v>
      </c>
      <c r="AI75" s="2679" t="n">
        <v>0.0</v>
      </c>
      <c r="AJ75" s="2688">
        <f>AG75+AH75-AI75</f>
      </c>
      <c r="AK75" s="2679" t="n">
        <v>0.0</v>
      </c>
      <c r="AL75" s="2679" t="n">
        <v>0.0</v>
      </c>
      <c r="AM75" s="2688">
        <f>AJ75+AK75-AL75</f>
      </c>
      <c r="AN75" s="2683">
        <f>SUM(D75+G75+J75+M75+P75+S75+V75+Y75+AB75+AE75+AH75+AK75)</f>
      </c>
      <c r="AO75" s="2684">
        <f>SUM(E75+H75+K75+N75+Q75+T75+W75+Z75+AC75+AF75+AI75+AL75)</f>
      </c>
      <c r="AP75" s="2685">
        <f>C75+AN75-AO75</f>
      </c>
      <c r="AQ75" s="2675"/>
      <c r="AR75" s="2675"/>
      <c r="AS75" s="2675"/>
      <c r="AT75" s="2675"/>
    </row>
    <row r="76" hidden="true">
      <c r="A76" s="2686" t="s">
        <v>135</v>
      </c>
      <c r="B76" s="2687"/>
      <c r="C76" s="2678" t="n">
        <v>0.0</v>
      </c>
      <c r="D76" s="2679" t="n">
        <v>0.0</v>
      </c>
      <c r="E76" s="2679" t="n">
        <v>0.0</v>
      </c>
      <c r="F76" s="2688">
        <f>C76+D76-E76</f>
      </c>
      <c r="G76" s="2679" t="n">
        <v>0.0</v>
      </c>
      <c r="H76" s="2679" t="n">
        <v>0.0</v>
      </c>
      <c r="I76" s="2688">
        <f>F76+G76-H76</f>
      </c>
      <c r="J76" s="2679" t="n">
        <v>0.0</v>
      </c>
      <c r="K76" s="2679" t="n">
        <v>0.0</v>
      </c>
      <c r="L76" s="2688">
        <f>I76+J76-K76</f>
      </c>
      <c r="M76" s="2679" t="n">
        <v>0.0</v>
      </c>
      <c r="N76" s="2679" t="n">
        <v>0.0</v>
      </c>
      <c r="O76" s="2688">
        <f>L76+M76-N76</f>
      </c>
      <c r="P76" s="2679" t="n">
        <v>0.0</v>
      </c>
      <c r="Q76" s="2679" t="n">
        <v>0.0</v>
      </c>
      <c r="R76" s="2688">
        <f>O76+P76-Q76</f>
      </c>
      <c r="S76" s="2781" t="n">
        <v>0.0</v>
      </c>
      <c r="T76" s="2782" t="n">
        <v>0.0</v>
      </c>
      <c r="U76" s="2688">
        <f>R76+S76-T76</f>
      </c>
      <c r="V76" s="2679" t="n">
        <v>0.0</v>
      </c>
      <c r="W76" s="2679" t="n">
        <v>0.0</v>
      </c>
      <c r="X76" s="2688">
        <f>U76+V76-W76</f>
      </c>
      <c r="Y76" s="2817" t="n">
        <v>0.0</v>
      </c>
      <c r="Z76" s="2818" t="n">
        <v>0.0</v>
      </c>
      <c r="AA76" s="2688">
        <f>X76+Y76-Z76</f>
      </c>
      <c r="AB76" s="2679" t="n">
        <v>0.0</v>
      </c>
      <c r="AC76" s="2679" t="n">
        <v>0.0</v>
      </c>
      <c r="AD76" s="2688">
        <f>AA76+AB76-AC76</f>
      </c>
      <c r="AE76" s="2679" t="n">
        <v>0.0</v>
      </c>
      <c r="AF76" s="2679" t="n">
        <v>0.0</v>
      </c>
      <c r="AG76" s="2688">
        <f>AD76+AE76-AF76</f>
      </c>
      <c r="AH76" s="2679" t="n">
        <v>0.0</v>
      </c>
      <c r="AI76" s="2679" t="n">
        <v>0.0</v>
      </c>
      <c r="AJ76" s="2688">
        <f>AG76+AH76-AI76</f>
      </c>
      <c r="AK76" s="2679" t="n">
        <v>0.0</v>
      </c>
      <c r="AL76" s="2679" t="n">
        <v>0.0</v>
      </c>
      <c r="AM76" s="2688">
        <f>AJ76+AK76-AL76</f>
      </c>
      <c r="AN76" s="2683">
        <f>SUM(D76+G76+J76+M76+P76+S76+V76+Y76+AB76+AE76+AH76+AK76)</f>
      </c>
      <c r="AO76" s="2684">
        <f>SUM(E76+H76+K76+N76+Q76+T76+W76+Z76+AC76+AF76+AI76+AL76)</f>
      </c>
      <c r="AP76" s="2685">
        <f>C76+AN76-AO76</f>
      </c>
      <c r="AQ76" s="2675"/>
      <c r="AR76" s="2675"/>
      <c r="AS76" s="2675"/>
      <c r="AT76" s="2675"/>
    </row>
    <row r="77" hidden="true">
      <c r="A77" s="2686" t="s">
        <v>136</v>
      </c>
      <c r="B77" s="2687"/>
      <c r="C77" s="2678" t="n">
        <v>0.0</v>
      </c>
      <c r="D77" s="2679" t="n">
        <v>0.0</v>
      </c>
      <c r="E77" s="2679" t="n">
        <v>0.0</v>
      </c>
      <c r="F77" s="2688">
        <f>C77+D77-E77</f>
      </c>
      <c r="G77" s="2679" t="n">
        <v>0.0</v>
      </c>
      <c r="H77" s="2679" t="n">
        <v>0.0</v>
      </c>
      <c r="I77" s="2688">
        <f>F77+G77-H77</f>
      </c>
      <c r="J77" s="2679" t="n">
        <v>0.0</v>
      </c>
      <c r="K77" s="2679" t="n">
        <v>0.0</v>
      </c>
      <c r="L77" s="2688">
        <f>I77+J77-K77</f>
      </c>
      <c r="M77" s="2679" t="n">
        <v>0.0</v>
      </c>
      <c r="N77" s="2679" t="n">
        <v>0.0</v>
      </c>
      <c r="O77" s="2688">
        <f>L77+M77-N77</f>
      </c>
      <c r="P77" s="2679" t="n">
        <v>0.0</v>
      </c>
      <c r="Q77" s="2679" t="n">
        <v>0.0</v>
      </c>
      <c r="R77" s="2688">
        <f>O77+P77-Q77</f>
      </c>
      <c r="S77" s="2781" t="n">
        <v>0.0</v>
      </c>
      <c r="T77" s="2782" t="n">
        <v>0.0</v>
      </c>
      <c r="U77" s="2688">
        <f>R77+S77-T77</f>
      </c>
      <c r="V77" s="2679" t="n">
        <v>0.0</v>
      </c>
      <c r="W77" s="2679" t="n">
        <v>0.0</v>
      </c>
      <c r="X77" s="2688">
        <f>U77+V77-W77</f>
      </c>
      <c r="Y77" s="2819" t="n">
        <v>0.0</v>
      </c>
      <c r="Z77" s="2820" t="n">
        <v>0.0</v>
      </c>
      <c r="AA77" s="2688">
        <f>X77+Y77-Z77</f>
      </c>
      <c r="AB77" s="2679" t="n">
        <v>0.0</v>
      </c>
      <c r="AC77" s="2679" t="n">
        <v>0.0</v>
      </c>
      <c r="AD77" s="2688">
        <f>AA77+AB77-AC77</f>
      </c>
      <c r="AE77" s="2679" t="n">
        <v>0.0</v>
      </c>
      <c r="AF77" s="2679" t="n">
        <v>0.0</v>
      </c>
      <c r="AG77" s="2688">
        <f>AD77+AE77-AF77</f>
      </c>
      <c r="AH77" s="2679" t="n">
        <v>0.0</v>
      </c>
      <c r="AI77" s="2679" t="n">
        <v>0.0</v>
      </c>
      <c r="AJ77" s="2688">
        <f>AG77+AH77-AI77</f>
      </c>
      <c r="AK77" s="2679" t="n">
        <v>0.0</v>
      </c>
      <c r="AL77" s="2679" t="n">
        <v>0.0</v>
      </c>
      <c r="AM77" s="2688">
        <f>AJ77+AK77-AL77</f>
      </c>
      <c r="AN77" s="2683">
        <f>SUM(D77+G77+J77+M77+P77+S77+V77+Y77+AB77+AE77+AH77+AK77)</f>
      </c>
      <c r="AO77" s="2684">
        <f>SUM(E77+H77+K77+N77+Q77+T77+W77+Z77+AC77+AF77+AI77+AL77)</f>
      </c>
      <c r="AP77" s="2685">
        <f>C77+AN77-AO77</f>
      </c>
      <c r="AQ77" s="2675"/>
      <c r="AR77" s="2675"/>
      <c r="AS77" s="2675"/>
      <c r="AT77" s="2675"/>
    </row>
    <row r="78" hidden="true">
      <c r="A78" s="2686" t="s">
        <v>137</v>
      </c>
      <c r="B78" s="2687"/>
      <c r="C78" s="2678" t="n">
        <v>0.0</v>
      </c>
      <c r="D78" s="2679" t="n">
        <v>0.0</v>
      </c>
      <c r="E78" s="2679" t="n">
        <v>0.0</v>
      </c>
      <c r="F78" s="2688">
        <f>C78+D78-E78</f>
      </c>
      <c r="G78" s="2679" t="n">
        <v>0.0</v>
      </c>
      <c r="H78" s="2679" t="n">
        <v>0.0</v>
      </c>
      <c r="I78" s="2688">
        <f>F78+G78-H78</f>
      </c>
      <c r="J78" s="2679" t="n">
        <v>0.0</v>
      </c>
      <c r="K78" s="2679" t="n">
        <v>0.0</v>
      </c>
      <c r="L78" s="2688">
        <f>I78+J78-K78</f>
      </c>
      <c r="M78" s="2679" t="n">
        <v>0.0</v>
      </c>
      <c r="N78" s="2679" t="n">
        <v>0.0</v>
      </c>
      <c r="O78" s="2688">
        <f>L78+M78-N78</f>
      </c>
      <c r="P78" s="2679" t="n">
        <v>0.0</v>
      </c>
      <c r="Q78" s="2679" t="n">
        <v>0.0</v>
      </c>
      <c r="R78" s="2688">
        <f>O78+P78-Q78</f>
      </c>
      <c r="S78" s="2781" t="n">
        <v>0.0</v>
      </c>
      <c r="T78" s="2782" t="n">
        <v>0.0</v>
      </c>
      <c r="U78" s="2688">
        <f>R78+S78-T78</f>
      </c>
      <c r="V78" s="2679" t="n">
        <v>0.0</v>
      </c>
      <c r="W78" s="2679" t="n">
        <v>0.0</v>
      </c>
      <c r="X78" s="2688">
        <f>U78+V78-W78</f>
      </c>
      <c r="Y78" s="2821" t="n">
        <v>0.0</v>
      </c>
      <c r="Z78" s="2822" t="n">
        <v>0.0</v>
      </c>
      <c r="AA78" s="2688">
        <f>X78+Y78-Z78</f>
      </c>
      <c r="AB78" s="2679" t="n">
        <v>0.0</v>
      </c>
      <c r="AC78" s="2679" t="n">
        <v>0.0</v>
      </c>
      <c r="AD78" s="2688">
        <f>AA78+AB78-AC78</f>
      </c>
      <c r="AE78" s="2679" t="n">
        <v>0.0</v>
      </c>
      <c r="AF78" s="2679" t="n">
        <v>0.0</v>
      </c>
      <c r="AG78" s="2688">
        <f>AD78+AE78-AF78</f>
      </c>
      <c r="AH78" s="2679" t="n">
        <v>0.0</v>
      </c>
      <c r="AI78" s="2679" t="n">
        <v>0.0</v>
      </c>
      <c r="AJ78" s="2688">
        <f>AG78+AH78-AI78</f>
      </c>
      <c r="AK78" s="2679" t="n">
        <v>0.0</v>
      </c>
      <c r="AL78" s="2679" t="n">
        <v>0.0</v>
      </c>
      <c r="AM78" s="2688">
        <f>AJ78+AK78-AL78</f>
      </c>
      <c r="AN78" s="2683">
        <f>SUM(D78+G78+J78+M78+P78+S78+V78+Y78+AB78+AE78+AH78+AK78)</f>
      </c>
      <c r="AO78" s="2684">
        <f>SUM(E78+H78+K78+N78+Q78+T78+W78+Z78+AC78+AF78+AI78+AL78)</f>
      </c>
      <c r="AP78" s="2685">
        <f>C78+AN78-AO78</f>
      </c>
      <c r="AQ78" s="2675"/>
      <c r="AR78" s="2675"/>
      <c r="AS78" s="2675"/>
      <c r="AT78" s="2675"/>
    </row>
    <row r="79" hidden="true">
      <c r="A79" s="2705" t="s">
        <v>138</v>
      </c>
      <c r="B79" s="2706"/>
      <c r="C79" s="2678" t="n">
        <v>0.0</v>
      </c>
      <c r="D79" s="2679" t="n">
        <v>0.0</v>
      </c>
      <c r="E79" s="2679" t="n">
        <v>0.0</v>
      </c>
      <c r="F79" s="2707">
        <f>C79+D79-E79</f>
      </c>
      <c r="G79" s="2679" t="n">
        <v>0.0</v>
      </c>
      <c r="H79" s="2679" t="n">
        <v>0.0</v>
      </c>
      <c r="I79" s="2707">
        <f>F79+G79-H79</f>
      </c>
      <c r="J79" s="2679" t="n">
        <v>0.0</v>
      </c>
      <c r="K79" s="2679" t="n">
        <v>0.0</v>
      </c>
      <c r="L79" s="2707">
        <f>I79+J79-K79</f>
      </c>
      <c r="M79" s="2679" t="n">
        <v>0.0</v>
      </c>
      <c r="N79" s="2679" t="n">
        <v>0.0</v>
      </c>
      <c r="O79" s="2707">
        <f>L79+M79-N79</f>
      </c>
      <c r="P79" s="2679" t="n">
        <v>0.0</v>
      </c>
      <c r="Q79" s="2679" t="n">
        <v>0.0</v>
      </c>
      <c r="R79" s="2707">
        <f>O79+P79-Q79</f>
      </c>
      <c r="S79" s="2783" t="n">
        <v>0.0</v>
      </c>
      <c r="T79" s="2784" t="n">
        <v>0.0</v>
      </c>
      <c r="U79" s="2707">
        <f>R79+S79-T79</f>
      </c>
      <c r="V79" s="2679" t="n">
        <v>0.0</v>
      </c>
      <c r="W79" s="2679" t="n">
        <v>0.0</v>
      </c>
      <c r="X79" s="2707">
        <f>U79+V79-W79</f>
      </c>
      <c r="Y79" s="2823" t="n">
        <v>0.0</v>
      </c>
      <c r="Z79" s="2824" t="n">
        <v>0.0</v>
      </c>
      <c r="AA79" s="2707">
        <f>X79+Y79-Z79</f>
      </c>
      <c r="AB79" s="2679" t="n">
        <v>0.0</v>
      </c>
      <c r="AC79" s="2679" t="n">
        <v>0.0</v>
      </c>
      <c r="AD79" s="2707">
        <f>AA79+AB79-AC79</f>
      </c>
      <c r="AE79" s="2679" t="n">
        <v>0.0</v>
      </c>
      <c r="AF79" s="2679" t="n">
        <v>0.0</v>
      </c>
      <c r="AG79" s="2707">
        <f>AD79+AE79-AF79</f>
      </c>
      <c r="AH79" s="2679" t="n">
        <v>0.0</v>
      </c>
      <c r="AI79" s="2679" t="n">
        <v>0.0</v>
      </c>
      <c r="AJ79" s="2707">
        <f>AG79+AH79-AI79</f>
      </c>
      <c r="AK79" s="2679" t="n">
        <v>0.0</v>
      </c>
      <c r="AL79" s="2679" t="n">
        <v>0.0</v>
      </c>
      <c r="AM79" s="2707">
        <f>AJ79+AK79-AL79</f>
      </c>
      <c r="AN79" s="2710">
        <f>SUM(D79+G79+J79+M79+P79+S79+V79+Y79+AB79+AE79+AH79+AK79)</f>
      </c>
      <c r="AO79" s="2711">
        <f>SUM(E79+H79+K79+N79+Q79+T79+W79+Z79+AC79+AF79+AI79+AL79)</f>
      </c>
      <c r="AP79" s="2712">
        <f>C79+AN79-AO79</f>
      </c>
      <c r="AQ79" s="2675"/>
      <c r="AR79" s="2675"/>
      <c r="AS79" s="2675"/>
      <c r="AT79" s="2675"/>
    </row>
    <row r="80" hidden="true">
      <c r="A80" s="2713" t="s">
        <v>139</v>
      </c>
      <c r="B80" s="2714"/>
      <c r="C80" s="2715">
        <f>SUM(C70:C79)</f>
      </c>
      <c r="D80" s="2715">
        <f>SUM(D70:D79)</f>
      </c>
      <c r="E80" s="2715">
        <f>SUM(E70:E79)</f>
      </c>
      <c r="F80" s="2715">
        <f>SUM(F70:F79)</f>
      </c>
      <c r="G80" s="2715">
        <f>SUM(G70:G79)</f>
      </c>
      <c r="H80" s="2715">
        <f>SUM(H70:H79)</f>
      </c>
      <c r="I80" s="2715">
        <f>SUM(I70:I79)</f>
      </c>
      <c r="J80" s="2715">
        <f>SUM(J70:J79)</f>
      </c>
      <c r="K80" s="2715">
        <f>SUM(K70:K79)</f>
      </c>
      <c r="L80" s="2715">
        <f>SUM(L70:L79)</f>
      </c>
      <c r="M80" s="2715">
        <f>SUM(M70:M79)</f>
      </c>
      <c r="N80" s="2715">
        <f>SUM(N70:N79)</f>
      </c>
      <c r="O80" s="2715">
        <f>SUM(O70:O79)</f>
      </c>
      <c r="P80" s="2715">
        <f>SUM(P70:P79)</f>
      </c>
      <c r="Q80" s="2715">
        <f>SUM(Q70:Q79)</f>
      </c>
      <c r="R80" s="2718">
        <f>SUM(R70:R79)</f>
      </c>
      <c r="S80" s="2715">
        <f>SUM(S70:S79)</f>
      </c>
      <c r="T80" s="2715">
        <f>SUM(T70:T79)</f>
      </c>
      <c r="U80" s="2715">
        <f>SUM(U70:U79)</f>
      </c>
      <c r="V80" s="2717">
        <f>SUM(V70:V79)</f>
      </c>
      <c r="W80" s="2715">
        <f>SUM(W70:W79)</f>
      </c>
      <c r="X80" s="2715">
        <f>SUM(X70:X79)</f>
      </c>
      <c r="Y80" s="2715">
        <f>SUM(Y70:Y79)</f>
      </c>
      <c r="Z80" s="2715">
        <f>SUM(Z70:Z79)</f>
      </c>
      <c r="AA80" s="2715">
        <f>SUM(AA70:AA79)</f>
      </c>
      <c r="AB80" s="2715">
        <f>SUM(AB70:AB79)</f>
      </c>
      <c r="AC80" s="2715">
        <f>SUM(AC70:AC79)</f>
      </c>
      <c r="AD80" s="2715">
        <f>SUM(AD70:AD79)</f>
      </c>
      <c r="AE80" s="2715">
        <f>SUM(AE70:AE79)</f>
      </c>
      <c r="AF80" s="2715">
        <f>SUM(AF70:AF79)</f>
      </c>
      <c r="AG80" s="2715">
        <f>SUM(AG70:AG79)</f>
      </c>
      <c r="AH80" s="2715">
        <f>SUM(AH70:AH79)</f>
      </c>
      <c r="AI80" s="2715">
        <f>SUM(AI70:AI79)</f>
      </c>
      <c r="AJ80" s="2715">
        <f>SUM(AJ70:AJ79)</f>
      </c>
      <c r="AK80" s="2715">
        <f>SUM(AK70:AK79)</f>
      </c>
      <c r="AL80" s="2715">
        <f>SUM(AL70:AL79)</f>
      </c>
      <c r="AM80" s="2715">
        <f>SUM(AM70:AM79)</f>
      </c>
      <c r="AN80" s="2715">
        <f>SUM(AN70:AN79)</f>
      </c>
      <c r="AO80" s="2715">
        <f>SUM(AO70:AO79)</f>
      </c>
      <c r="AP80" s="2718">
        <f>SUM(AP70:AP79)</f>
      </c>
      <c r="AQ80" s="2675"/>
      <c r="AR80" s="2675"/>
      <c r="AS80" s="2675"/>
      <c r="AT80" s="2675"/>
    </row>
    <row r="81" hidden="true">
      <c r="A81" s="2670" t="s">
        <v>145</v>
      </c>
      <c r="B81" s="2671"/>
      <c r="C81" s="2672"/>
      <c r="D81" s="2673"/>
      <c r="E81" s="2673"/>
      <c r="F81" s="2673"/>
      <c r="G81" s="2673"/>
      <c r="H81" s="2673"/>
      <c r="I81" s="2673"/>
      <c r="J81" s="2673"/>
      <c r="K81" s="2673"/>
      <c r="L81" s="2673"/>
      <c r="M81" s="2673"/>
      <c r="N81" s="2673"/>
      <c r="O81" s="2673"/>
      <c r="P81" s="2673"/>
      <c r="Q81" s="2673"/>
      <c r="R81" s="2673"/>
      <c r="S81" s="2778"/>
      <c r="T81" s="2673"/>
      <c r="U81" s="2779"/>
      <c r="V81" s="2673"/>
      <c r="W81" s="2673"/>
      <c r="X81" s="2673"/>
      <c r="Y81" s="2673"/>
      <c r="Z81" s="2673"/>
      <c r="AA81" s="2673"/>
      <c r="AB81" s="2673"/>
      <c r="AC81" s="2673"/>
      <c r="AD81" s="2673"/>
      <c r="AE81" s="2673"/>
      <c r="AF81" s="2673"/>
      <c r="AG81" s="2673"/>
      <c r="AH81" s="2673"/>
      <c r="AI81" s="2673"/>
      <c r="AJ81" s="2673"/>
      <c r="AK81" s="2673"/>
      <c r="AL81" s="2673"/>
      <c r="AM81" s="2673"/>
      <c r="AN81" s="2673"/>
      <c r="AO81" s="2673"/>
      <c r="AP81" s="2672"/>
      <c r="AQ81" s="2675"/>
      <c r="AR81" s="2675"/>
      <c r="AS81" s="2675"/>
      <c r="AT81" s="2675"/>
    </row>
    <row r="82" hidden="true">
      <c r="A82" s="2676" t="s">
        <v>129</v>
      </c>
      <c r="B82" s="2677"/>
      <c r="C82" s="2678" t="n">
        <v>0.0</v>
      </c>
      <c r="D82" s="2679" t="n">
        <v>0.0</v>
      </c>
      <c r="E82" s="2679" t="n">
        <v>0.0</v>
      </c>
      <c r="F82" s="2680">
        <f>C82+D82-E82</f>
      </c>
      <c r="G82" s="2679" t="n">
        <v>0.0</v>
      </c>
      <c r="H82" s="2679" t="n">
        <v>0.0</v>
      </c>
      <c r="I82" s="2680">
        <f>F82+G82-H82</f>
      </c>
      <c r="J82" s="2679" t="n">
        <v>0.0</v>
      </c>
      <c r="K82" s="2679" t="n">
        <v>0.0</v>
      </c>
      <c r="L82" s="2680">
        <f>I82+J82-K82</f>
      </c>
      <c r="M82" s="2679" t="n">
        <v>0.0</v>
      </c>
      <c r="N82" s="2679" t="n">
        <v>0.0</v>
      </c>
      <c r="O82" s="2680">
        <f>L82+M82-N82</f>
      </c>
      <c r="P82" s="2679" t="n">
        <v>0.0</v>
      </c>
      <c r="Q82" s="2679" t="n">
        <v>0.0</v>
      </c>
      <c r="R82" s="2680">
        <f>O82+P82-Q82</f>
      </c>
      <c r="S82" s="2679" t="n">
        <v>0.0</v>
      </c>
      <c r="T82" s="2679" t="n">
        <v>0.0</v>
      </c>
      <c r="U82" s="2680">
        <f>R82+S82-T82</f>
      </c>
      <c r="V82" s="2679" t="n">
        <v>0.0</v>
      </c>
      <c r="W82" s="2679" t="n">
        <v>0.0</v>
      </c>
      <c r="X82" s="2680">
        <f>U82+V82-W82</f>
      </c>
      <c r="Y82" s="2825" t="n">
        <v>0.0</v>
      </c>
      <c r="Z82" s="2826" t="n">
        <v>0.0</v>
      </c>
      <c r="AA82" s="2680">
        <f>X82+Y82-Z82</f>
      </c>
      <c r="AB82" s="2679" t="n">
        <v>0.0</v>
      </c>
      <c r="AC82" s="2679" t="n">
        <v>0.0</v>
      </c>
      <c r="AD82" s="2680">
        <f>AA82+AB82-AC82</f>
      </c>
      <c r="AE82" s="2679" t="n">
        <v>0.0</v>
      </c>
      <c r="AF82" s="2679" t="n">
        <v>0.0</v>
      </c>
      <c r="AG82" s="2680">
        <f>AD82+AE82-AF82</f>
      </c>
      <c r="AH82" s="2679" t="n">
        <v>0.0</v>
      </c>
      <c r="AI82" s="2679" t="n">
        <v>0.0</v>
      </c>
      <c r="AJ82" s="2680">
        <f>AG82+AH82-AI82</f>
      </c>
      <c r="AK82" s="2679" t="n">
        <v>0.0</v>
      </c>
      <c r="AL82" s="2679" t="n">
        <v>0.0</v>
      </c>
      <c r="AM82" s="2680">
        <f>AJ82+AK82-AL82</f>
      </c>
      <c r="AN82" s="2683">
        <f>SUM(D82+G82+J82+M82+P82+S82+V82+Y82+AB82+AE82+AH82+AK82)</f>
      </c>
      <c r="AO82" s="2684">
        <f>SUM(E82+H82+K82+N82+Q82+T82+W82+Z82+AC82+AF82+AI82+AL82)</f>
      </c>
      <c r="AP82" s="2685">
        <f>C82+AN82-AO82</f>
      </c>
      <c r="AQ82" s="2675"/>
      <c r="AR82" s="2675"/>
      <c r="AS82" s="2675"/>
      <c r="AT82" s="2675"/>
    </row>
    <row r="83" hidden="true">
      <c r="A83" s="2686" t="s">
        <v>130</v>
      </c>
      <c r="B83" s="2687"/>
      <c r="C83" s="2678" t="n">
        <v>0.0</v>
      </c>
      <c r="D83" s="2679" t="n">
        <v>0.0</v>
      </c>
      <c r="E83" s="2679" t="n">
        <v>0.0</v>
      </c>
      <c r="F83" s="2688">
        <f>C83+D83-E83</f>
      </c>
      <c r="G83" s="2679" t="n">
        <v>0.0</v>
      </c>
      <c r="H83" s="2679" t="n">
        <v>0.0</v>
      </c>
      <c r="I83" s="2688">
        <f>F83+G83-H83</f>
      </c>
      <c r="J83" s="2679" t="n">
        <v>0.0</v>
      </c>
      <c r="K83" s="2679" t="n">
        <v>0.0</v>
      </c>
      <c r="L83" s="2688">
        <f>I83+J83-K83</f>
      </c>
      <c r="M83" s="2679" t="n">
        <v>0.0</v>
      </c>
      <c r="N83" s="2679" t="n">
        <v>0.0</v>
      </c>
      <c r="O83" s="2688">
        <f>L83+M83-N83</f>
      </c>
      <c r="P83" s="2679" t="n">
        <v>0.0</v>
      </c>
      <c r="Q83" s="2679" t="n">
        <v>0.0</v>
      </c>
      <c r="R83" s="2688">
        <f>O83+P83-Q83</f>
      </c>
      <c r="S83" s="2679" t="n">
        <v>0.0</v>
      </c>
      <c r="T83" s="2679" t="n">
        <v>0.0</v>
      </c>
      <c r="U83" s="2688">
        <f>R83+S83-T83</f>
      </c>
      <c r="V83" s="2679" t="n">
        <v>0.0</v>
      </c>
      <c r="W83" s="2679" t="n">
        <v>0.0</v>
      </c>
      <c r="X83" s="2688">
        <f>U83+V83-W83</f>
      </c>
      <c r="Y83" s="2827" t="n">
        <v>0.0</v>
      </c>
      <c r="Z83" s="2828" t="n">
        <v>0.0</v>
      </c>
      <c r="AA83" s="2688">
        <f>X83+Y83-Z83</f>
      </c>
      <c r="AB83" s="2679" t="n">
        <v>0.0</v>
      </c>
      <c r="AC83" s="2679" t="n">
        <v>0.0</v>
      </c>
      <c r="AD83" s="2688">
        <f>AA83+AB83-AC83</f>
      </c>
      <c r="AE83" s="2679" t="n">
        <v>0.0</v>
      </c>
      <c r="AF83" s="2679" t="n">
        <v>0.0</v>
      </c>
      <c r="AG83" s="2688">
        <f>AD83+AE83-AF83</f>
      </c>
      <c r="AH83" s="2679" t="n">
        <v>0.0</v>
      </c>
      <c r="AI83" s="2679" t="n">
        <v>0.0</v>
      </c>
      <c r="AJ83" s="2688">
        <f>AG83+AH83-AI83</f>
      </c>
      <c r="AK83" s="2679" t="n">
        <v>0.0</v>
      </c>
      <c r="AL83" s="2679" t="n">
        <v>0.0</v>
      </c>
      <c r="AM83" s="2688">
        <f>AJ83+AK83-AL83</f>
      </c>
      <c r="AN83" s="2683">
        <f>SUM(D83+G83+J83+M83+P83+S83+V83+Y83+AB83+AE83+AH83+AK83)</f>
      </c>
      <c r="AO83" s="2684">
        <f>SUM(E83+H83+K83+N83+Q83+T83+W83+Z83+AC83+AF83+AI83+AL83)</f>
      </c>
      <c r="AP83" s="2685">
        <f>C83+AN83-AO83</f>
      </c>
      <c r="AQ83" s="2675"/>
      <c r="AR83" s="2675"/>
      <c r="AS83" s="2675"/>
      <c r="AT83" s="2675"/>
    </row>
    <row r="84" hidden="true">
      <c r="A84" s="2686" t="s">
        <v>131</v>
      </c>
      <c r="B84" s="2687"/>
      <c r="C84" s="2678" t="n">
        <v>0.0</v>
      </c>
      <c r="D84" s="2679" t="n">
        <v>0.0</v>
      </c>
      <c r="E84" s="2679" t="n">
        <v>0.0</v>
      </c>
      <c r="F84" s="2688">
        <f>C84+D84-E84</f>
      </c>
      <c r="G84" s="2679" t="n">
        <v>0.0</v>
      </c>
      <c r="H84" s="2679" t="n">
        <v>0.0</v>
      </c>
      <c r="I84" s="2688">
        <f>F84+G84-H84</f>
      </c>
      <c r="J84" s="2679" t="n">
        <v>0.0</v>
      </c>
      <c r="K84" s="2679" t="n">
        <v>0.0</v>
      </c>
      <c r="L84" s="2688">
        <f>I84+J84-K84</f>
      </c>
      <c r="M84" s="2679" t="n">
        <v>0.0</v>
      </c>
      <c r="N84" s="2679" t="n">
        <v>0.0</v>
      </c>
      <c r="O84" s="2688">
        <f>L84+M84-N84</f>
      </c>
      <c r="P84" s="2679" t="n">
        <v>0.0</v>
      </c>
      <c r="Q84" s="2679" t="n">
        <v>0.0</v>
      </c>
      <c r="R84" s="2688">
        <f>O84+P84-Q84</f>
      </c>
      <c r="S84" s="2679" t="n">
        <v>0.0</v>
      </c>
      <c r="T84" s="2679" t="n">
        <v>0.0</v>
      </c>
      <c r="U84" s="2688">
        <f>R84+S84-T84</f>
      </c>
      <c r="V84" s="2679" t="n">
        <v>0.0</v>
      </c>
      <c r="W84" s="2679" t="n">
        <v>0.0</v>
      </c>
      <c r="X84" s="2688">
        <f>U84+V84-W84</f>
      </c>
      <c r="Y84" s="2829" t="n">
        <v>0.0</v>
      </c>
      <c r="Z84" s="2830" t="n">
        <v>0.0</v>
      </c>
      <c r="AA84" s="2688">
        <f>X84+Y84-Z84</f>
      </c>
      <c r="AB84" s="2679" t="n">
        <v>0.0</v>
      </c>
      <c r="AC84" s="2679" t="n">
        <v>0.0</v>
      </c>
      <c r="AD84" s="2688">
        <f>AA84+AB84-AC84</f>
      </c>
      <c r="AE84" s="2679" t="n">
        <v>0.0</v>
      </c>
      <c r="AF84" s="2679" t="n">
        <v>0.0</v>
      </c>
      <c r="AG84" s="2688">
        <f>AD84+AE84-AF84</f>
      </c>
      <c r="AH84" s="2679" t="n">
        <v>0.0</v>
      </c>
      <c r="AI84" s="2679" t="n">
        <v>0.0</v>
      </c>
      <c r="AJ84" s="2688">
        <f>AG84+AH84-AI84</f>
      </c>
      <c r="AK84" s="2679" t="n">
        <v>0.0</v>
      </c>
      <c r="AL84" s="2679" t="n">
        <v>0.0</v>
      </c>
      <c r="AM84" s="2688">
        <f>AJ84+AK84-AL84</f>
      </c>
      <c r="AN84" s="2683">
        <f>SUM(D84+G84+J84+M84+P84+S84+V84+Y84+AB84+AE84+AH84+AK84)</f>
      </c>
      <c r="AO84" s="2684">
        <f>SUM(E84+H84+K84+N84+Q84+T84+W84+Z84+AC84+AF84+AI84+AL84)</f>
      </c>
      <c r="AP84" s="2685">
        <f>C84+AN84-AO84</f>
      </c>
      <c r="AQ84" s="2675"/>
      <c r="AR84" s="2675"/>
      <c r="AS84" s="2675"/>
      <c r="AT84" s="2675"/>
    </row>
    <row r="85" hidden="true">
      <c r="A85" s="2686" t="s">
        <v>132</v>
      </c>
      <c r="B85" s="2687"/>
      <c r="C85" s="2678" t="n">
        <v>0.0</v>
      </c>
      <c r="D85" s="2679" t="n">
        <v>0.0</v>
      </c>
      <c r="E85" s="2679" t="n">
        <v>0.0</v>
      </c>
      <c r="F85" s="2688">
        <f>C85+D85-E85</f>
      </c>
      <c r="G85" s="2679" t="n">
        <v>0.0</v>
      </c>
      <c r="H85" s="2679" t="n">
        <v>0.0</v>
      </c>
      <c r="I85" s="2688">
        <f>F85+G85-H85</f>
      </c>
      <c r="J85" s="2679" t="n">
        <v>0.0</v>
      </c>
      <c r="K85" s="2679" t="n">
        <v>0.0</v>
      </c>
      <c r="L85" s="2688">
        <f>I85+J85-K85</f>
      </c>
      <c r="M85" s="2679" t="n">
        <v>0.0</v>
      </c>
      <c r="N85" s="2679" t="n">
        <v>0.0</v>
      </c>
      <c r="O85" s="2688">
        <f>L85+M85-N85</f>
      </c>
      <c r="P85" s="2679" t="n">
        <v>0.0</v>
      </c>
      <c r="Q85" s="2679" t="n">
        <v>0.0</v>
      </c>
      <c r="R85" s="2688">
        <f>O85+P85-Q85</f>
      </c>
      <c r="S85" s="2679" t="n">
        <v>0.0</v>
      </c>
      <c r="T85" s="2679" t="n">
        <v>0.0</v>
      </c>
      <c r="U85" s="2688">
        <f>R85+S85-T85</f>
      </c>
      <c r="V85" s="2679" t="n">
        <v>0.0</v>
      </c>
      <c r="W85" s="2679" t="n">
        <v>0.0</v>
      </c>
      <c r="X85" s="2688">
        <f>U85+V85-W85</f>
      </c>
      <c r="Y85" s="2831" t="n">
        <v>0.0</v>
      </c>
      <c r="Z85" s="2832" t="n">
        <v>0.0</v>
      </c>
      <c r="AA85" s="2688">
        <f>X85+Y85-Z85</f>
      </c>
      <c r="AB85" s="2679" t="n">
        <v>0.0</v>
      </c>
      <c r="AC85" s="2679" t="n">
        <v>0.0</v>
      </c>
      <c r="AD85" s="2688">
        <f>AA85+AB85-AC85</f>
      </c>
      <c r="AE85" s="2679" t="n">
        <v>0.0</v>
      </c>
      <c r="AF85" s="2679" t="n">
        <v>0.0</v>
      </c>
      <c r="AG85" s="2688">
        <f>AD85+AE85-AF85</f>
      </c>
      <c r="AH85" s="2679" t="n">
        <v>0.0</v>
      </c>
      <c r="AI85" s="2679" t="n">
        <v>0.0</v>
      </c>
      <c r="AJ85" s="2688">
        <f>AG85+AH85-AI85</f>
      </c>
      <c r="AK85" s="2679" t="n">
        <v>0.0</v>
      </c>
      <c r="AL85" s="2679" t="n">
        <v>0.0</v>
      </c>
      <c r="AM85" s="2688">
        <f>AJ85+AK85-AL85</f>
      </c>
      <c r="AN85" s="2683">
        <f>SUM(D85+G85+J85+M85+P85+S85+V85+Y85+AB85+AE85+AH85+AK85)</f>
      </c>
      <c r="AO85" s="2684">
        <f>SUM(E85+H85+K85+N85+Q85+T85+W85+Z85+AC85+AF85+AI85+AL85)</f>
      </c>
      <c r="AP85" s="2685">
        <f>C85+AN85-AO85</f>
      </c>
      <c r="AQ85" s="2675"/>
      <c r="AR85" s="2675"/>
      <c r="AS85" s="2675"/>
      <c r="AT85" s="2675"/>
    </row>
    <row r="86" hidden="true">
      <c r="A86" s="2686" t="s">
        <v>133</v>
      </c>
      <c r="B86" s="2687"/>
      <c r="C86" s="2678" t="n">
        <v>0.0</v>
      </c>
      <c r="D86" s="2679" t="n">
        <v>0.0</v>
      </c>
      <c r="E86" s="2679" t="n">
        <v>0.0</v>
      </c>
      <c r="F86" s="2688">
        <f>C86+D86-E86</f>
      </c>
      <c r="G86" s="2679" t="n">
        <v>0.0</v>
      </c>
      <c r="H86" s="2679" t="n">
        <v>0.0</v>
      </c>
      <c r="I86" s="2688">
        <f>F86+G86-H86</f>
      </c>
      <c r="J86" s="2679" t="n">
        <v>0.0</v>
      </c>
      <c r="K86" s="2679" t="n">
        <v>0.0</v>
      </c>
      <c r="L86" s="2688">
        <f>I86+J86-K86</f>
      </c>
      <c r="M86" s="2679" t="n">
        <v>0.0</v>
      </c>
      <c r="N86" s="2679" t="n">
        <v>0.0</v>
      </c>
      <c r="O86" s="2688">
        <f>L86+M86-N86</f>
      </c>
      <c r="P86" s="2679" t="n">
        <v>0.0</v>
      </c>
      <c r="Q86" s="2679" t="n">
        <v>0.0</v>
      </c>
      <c r="R86" s="2688">
        <f>O86+P86-Q86</f>
      </c>
      <c r="S86" s="2679" t="n">
        <v>0.0</v>
      </c>
      <c r="T86" s="2679" t="n">
        <v>0.0</v>
      </c>
      <c r="U86" s="2688">
        <f>R86+S86-T86</f>
      </c>
      <c r="V86" s="2679" t="n">
        <v>0.0</v>
      </c>
      <c r="W86" s="2679" t="n">
        <v>0.0</v>
      </c>
      <c r="X86" s="2688">
        <f>U86+V86-W86</f>
      </c>
      <c r="Y86" s="2833" t="n">
        <v>0.0</v>
      </c>
      <c r="Z86" s="2834" t="n">
        <v>0.0</v>
      </c>
      <c r="AA86" s="2688">
        <f>X86+Y86-Z86</f>
      </c>
      <c r="AB86" s="2679" t="n">
        <v>0.0</v>
      </c>
      <c r="AC86" s="2679" t="n">
        <v>0.0</v>
      </c>
      <c r="AD86" s="2688">
        <f>AA86+AB86-AC86</f>
      </c>
      <c r="AE86" s="2679" t="n">
        <v>0.0</v>
      </c>
      <c r="AF86" s="2679" t="n">
        <v>0.0</v>
      </c>
      <c r="AG86" s="2688">
        <f>AD86+AE86-AF86</f>
      </c>
      <c r="AH86" s="2679" t="n">
        <v>0.0</v>
      </c>
      <c r="AI86" s="2679" t="n">
        <v>0.0</v>
      </c>
      <c r="AJ86" s="2688">
        <f>AG86+AH86-AI86</f>
      </c>
      <c r="AK86" s="2679" t="n">
        <v>0.0</v>
      </c>
      <c r="AL86" s="2679" t="n">
        <v>0.0</v>
      </c>
      <c r="AM86" s="2688">
        <f>AJ86+AK86-AL86</f>
      </c>
      <c r="AN86" s="2683">
        <f>SUM(D86+G86+J86+M86+P86+S86+V86+Y86+AB86+AE86+AH86+AK86)</f>
      </c>
      <c r="AO86" s="2684">
        <f>SUM(E86+H86+K86+N86+Q86+T86+W86+Z86+AC86+AF86+AI86+AL86)</f>
      </c>
      <c r="AP86" s="2685">
        <f>C86+AN86-AO86</f>
      </c>
      <c r="AQ86" s="2675"/>
      <c r="AR86" s="2675"/>
      <c r="AS86" s="2675"/>
      <c r="AT86" s="2675"/>
    </row>
    <row r="87" hidden="true">
      <c r="A87" s="2686" t="s">
        <v>134</v>
      </c>
      <c r="B87" s="2687"/>
      <c r="C87" s="2678" t="n">
        <v>0.0</v>
      </c>
      <c r="D87" s="2679" t="n">
        <v>0.0</v>
      </c>
      <c r="E87" s="2679" t="n">
        <v>0.0</v>
      </c>
      <c r="F87" s="2688">
        <f>C87+D87-E87</f>
      </c>
      <c r="G87" s="2679" t="n">
        <v>0.0</v>
      </c>
      <c r="H87" s="2679" t="n">
        <v>0.0</v>
      </c>
      <c r="I87" s="2688">
        <f>F87+G87-H87</f>
      </c>
      <c r="J87" s="2679" t="n">
        <v>0.0</v>
      </c>
      <c r="K87" s="2679" t="n">
        <v>0.0</v>
      </c>
      <c r="L87" s="2688">
        <f>I87+J87-K87</f>
      </c>
      <c r="M87" s="2679" t="n">
        <v>0.0</v>
      </c>
      <c r="N87" s="2679" t="n">
        <v>0.0</v>
      </c>
      <c r="O87" s="2688">
        <f>L87+M87-N87</f>
      </c>
      <c r="P87" s="2679" t="n">
        <v>0.0</v>
      </c>
      <c r="Q87" s="2679" t="n">
        <v>0.0</v>
      </c>
      <c r="R87" s="2688">
        <f>O87+P87-Q87</f>
      </c>
      <c r="S87" s="2679" t="n">
        <v>0.0</v>
      </c>
      <c r="T87" s="2679" t="n">
        <v>0.0</v>
      </c>
      <c r="U87" s="2688">
        <f>R87+S87-T87</f>
      </c>
      <c r="V87" s="2679" t="n">
        <v>0.0</v>
      </c>
      <c r="W87" s="2679" t="n">
        <v>0.0</v>
      </c>
      <c r="X87" s="2688">
        <f>U87+V87-W87</f>
      </c>
      <c r="Y87" s="2835" t="n">
        <v>0.0</v>
      </c>
      <c r="Z87" s="2836" t="n">
        <v>0.0</v>
      </c>
      <c r="AA87" s="2688">
        <f>X87+Y87-Z87</f>
      </c>
      <c r="AB87" s="2679" t="n">
        <v>0.0</v>
      </c>
      <c r="AC87" s="2679" t="n">
        <v>0.0</v>
      </c>
      <c r="AD87" s="2688">
        <f>AA87+AB87-AC87</f>
      </c>
      <c r="AE87" s="2679" t="n">
        <v>0.0</v>
      </c>
      <c r="AF87" s="2679" t="n">
        <v>0.0</v>
      </c>
      <c r="AG87" s="2688">
        <f>AD87+AE87-AF87</f>
      </c>
      <c r="AH87" s="2679" t="n">
        <v>0.0</v>
      </c>
      <c r="AI87" s="2679" t="n">
        <v>0.0</v>
      </c>
      <c r="AJ87" s="2688">
        <f>AG87+AH87-AI87</f>
      </c>
      <c r="AK87" s="2679" t="n">
        <v>0.0</v>
      </c>
      <c r="AL87" s="2679" t="n">
        <v>0.0</v>
      </c>
      <c r="AM87" s="2688">
        <f>AJ87+AK87-AL87</f>
      </c>
      <c r="AN87" s="2683">
        <f>SUM(D87+G87+J87+M87+P87+S87+V87+Y87+AB87+AE87+AH87+AK87)</f>
      </c>
      <c r="AO87" s="2684">
        <f>SUM(E87+H87+K87+N87+Q87+T87+W87+Z87+AC87+AF87+AI87+AL87)</f>
      </c>
      <c r="AP87" s="2685">
        <f>C87+AN87-AO87</f>
      </c>
      <c r="AQ87" s="2675"/>
      <c r="AR87" s="2675"/>
      <c r="AS87" s="2675"/>
      <c r="AT87" s="2675"/>
    </row>
    <row r="88" hidden="true">
      <c r="A88" s="2686" t="s">
        <v>135</v>
      </c>
      <c r="B88" s="2687"/>
      <c r="C88" s="2678" t="n">
        <v>0.0</v>
      </c>
      <c r="D88" s="2679" t="n">
        <v>0.0</v>
      </c>
      <c r="E88" s="2679" t="n">
        <v>0.0</v>
      </c>
      <c r="F88" s="2688">
        <f>C88+D88-E88</f>
      </c>
      <c r="G88" s="2679" t="n">
        <v>0.0</v>
      </c>
      <c r="H88" s="2679" t="n">
        <v>0.0</v>
      </c>
      <c r="I88" s="2688">
        <f>F88+G88-H88</f>
      </c>
      <c r="J88" s="2679" t="n">
        <v>0.0</v>
      </c>
      <c r="K88" s="2679" t="n">
        <v>0.0</v>
      </c>
      <c r="L88" s="2688">
        <f>I88+J88-K88</f>
      </c>
      <c r="M88" s="2679" t="n">
        <v>0.0</v>
      </c>
      <c r="N88" s="2679" t="n">
        <v>0.0</v>
      </c>
      <c r="O88" s="2688">
        <f>L88+M88-N88</f>
      </c>
      <c r="P88" s="2679" t="n">
        <v>0.0</v>
      </c>
      <c r="Q88" s="2679" t="n">
        <v>0.0</v>
      </c>
      <c r="R88" s="2688">
        <f>O88+P88-Q88</f>
      </c>
      <c r="S88" s="2679" t="n">
        <v>0.0</v>
      </c>
      <c r="T88" s="2679" t="n">
        <v>0.0</v>
      </c>
      <c r="U88" s="2688">
        <f>R88+S88-T88</f>
      </c>
      <c r="V88" s="2679" t="n">
        <v>0.0</v>
      </c>
      <c r="W88" s="2679" t="n">
        <v>0.0</v>
      </c>
      <c r="X88" s="2688">
        <f>U88+V88-W88</f>
      </c>
      <c r="Y88" s="2837" t="n">
        <v>0.0</v>
      </c>
      <c r="Z88" s="2838" t="n">
        <v>0.0</v>
      </c>
      <c r="AA88" s="2688">
        <f>X88+Y88-Z88</f>
      </c>
      <c r="AB88" s="2679" t="n">
        <v>0.0</v>
      </c>
      <c r="AC88" s="2679" t="n">
        <v>0.0</v>
      </c>
      <c r="AD88" s="2688">
        <f>AA88+AB88-AC88</f>
      </c>
      <c r="AE88" s="2679" t="n">
        <v>0.0</v>
      </c>
      <c r="AF88" s="2679" t="n">
        <v>0.0</v>
      </c>
      <c r="AG88" s="2688">
        <f>AD88+AE88-AF88</f>
      </c>
      <c r="AH88" s="2679" t="n">
        <v>0.0</v>
      </c>
      <c r="AI88" s="2679" t="n">
        <v>0.0</v>
      </c>
      <c r="AJ88" s="2688">
        <f>AG88+AH88-AI88</f>
      </c>
      <c r="AK88" s="2679" t="n">
        <v>0.0</v>
      </c>
      <c r="AL88" s="2679" t="n">
        <v>0.0</v>
      </c>
      <c r="AM88" s="2688">
        <f>AJ88+AK88-AL88</f>
      </c>
      <c r="AN88" s="2683">
        <f>SUM(D88+G88+J88+M88+P88+S88+V88+Y88+AB88+AE88+AH88+AK88)</f>
      </c>
      <c r="AO88" s="2684">
        <f>SUM(E88+H88+K88+N88+Q88+T88+W88+Z88+AC88+AF88+AI88+AL88)</f>
      </c>
      <c r="AP88" s="2685">
        <f>C88+AN88-AO88</f>
      </c>
      <c r="AQ88" s="2675"/>
      <c r="AR88" s="2675"/>
      <c r="AS88" s="2675"/>
      <c r="AT88" s="2675"/>
    </row>
    <row r="89" hidden="true">
      <c r="A89" s="2686" t="s">
        <v>136</v>
      </c>
      <c r="B89" s="2687"/>
      <c r="C89" s="2678" t="n">
        <v>0.0</v>
      </c>
      <c r="D89" s="2679" t="n">
        <v>0.0</v>
      </c>
      <c r="E89" s="2679" t="n">
        <v>0.0</v>
      </c>
      <c r="F89" s="2688">
        <f>C89+D89-E89</f>
      </c>
      <c r="G89" s="2679" t="n">
        <v>0.0</v>
      </c>
      <c r="H89" s="2679" t="n">
        <v>0.0</v>
      </c>
      <c r="I89" s="2688">
        <f>F89+G89-H89</f>
      </c>
      <c r="J89" s="2679" t="n">
        <v>0.0</v>
      </c>
      <c r="K89" s="2679" t="n">
        <v>0.0</v>
      </c>
      <c r="L89" s="2688">
        <f>I89+J89-K89</f>
      </c>
      <c r="M89" s="2679" t="n">
        <v>0.0</v>
      </c>
      <c r="N89" s="2679" t="n">
        <v>0.0</v>
      </c>
      <c r="O89" s="2688">
        <f>L89+M89-N89</f>
      </c>
      <c r="P89" s="2679" t="n">
        <v>0.0</v>
      </c>
      <c r="Q89" s="2679" t="n">
        <v>0.0</v>
      </c>
      <c r="R89" s="2688">
        <f>O89+P89-Q89</f>
      </c>
      <c r="S89" s="2679" t="n">
        <v>0.0</v>
      </c>
      <c r="T89" s="2679" t="n">
        <v>0.0</v>
      </c>
      <c r="U89" s="2688">
        <f>R89+S89-T89</f>
      </c>
      <c r="V89" s="2679" t="n">
        <v>0.0</v>
      </c>
      <c r="W89" s="2679" t="n">
        <v>0.0</v>
      </c>
      <c r="X89" s="2688">
        <f>U89+V89-W89</f>
      </c>
      <c r="Y89" s="2839" t="n">
        <v>0.0</v>
      </c>
      <c r="Z89" s="2840" t="n">
        <v>0.0</v>
      </c>
      <c r="AA89" s="2688">
        <f>X89+Y89-Z89</f>
      </c>
      <c r="AB89" s="2679" t="n">
        <v>0.0</v>
      </c>
      <c r="AC89" s="2679" t="n">
        <v>0.0</v>
      </c>
      <c r="AD89" s="2688">
        <f>AA89+AB89-AC89</f>
      </c>
      <c r="AE89" s="2679" t="n">
        <v>0.0</v>
      </c>
      <c r="AF89" s="2679" t="n">
        <v>0.0</v>
      </c>
      <c r="AG89" s="2688">
        <f>AD89+AE89-AF89</f>
      </c>
      <c r="AH89" s="2679" t="n">
        <v>0.0</v>
      </c>
      <c r="AI89" s="2679" t="n">
        <v>0.0</v>
      </c>
      <c r="AJ89" s="2688">
        <f>AG89+AH89-AI89</f>
      </c>
      <c r="AK89" s="2679" t="n">
        <v>0.0</v>
      </c>
      <c r="AL89" s="2679" t="n">
        <v>0.0</v>
      </c>
      <c r="AM89" s="2688">
        <f>AJ89+AK89-AL89</f>
      </c>
      <c r="AN89" s="2683">
        <f>SUM(D89+G89+J89+M89+P89+S89+V89+Y89+AB89+AE89+AH89+AK89)</f>
      </c>
      <c r="AO89" s="2684">
        <f>SUM(E89+H89+K89+N89+Q89+T89+W89+Z89+AC89+AF89+AI89+AL89)</f>
      </c>
      <c r="AP89" s="2685">
        <f>C89+AN89-AO89</f>
      </c>
      <c r="AQ89" s="2675"/>
      <c r="AR89" s="2675"/>
      <c r="AS89" s="2675"/>
      <c r="AT89" s="2675"/>
    </row>
    <row r="90" hidden="true">
      <c r="A90" s="2686" t="s">
        <v>137</v>
      </c>
      <c r="B90" s="2687"/>
      <c r="C90" s="2678" t="n">
        <v>0.0</v>
      </c>
      <c r="D90" s="2679" t="n">
        <v>0.0</v>
      </c>
      <c r="E90" s="2679" t="n">
        <v>0.0</v>
      </c>
      <c r="F90" s="2688">
        <f>C90+D90-E90</f>
      </c>
      <c r="G90" s="2679" t="n">
        <v>0.0</v>
      </c>
      <c r="H90" s="2679" t="n">
        <v>0.0</v>
      </c>
      <c r="I90" s="2688">
        <f>F90+G90-H90</f>
      </c>
      <c r="J90" s="2679" t="n">
        <v>0.0</v>
      </c>
      <c r="K90" s="2679" t="n">
        <v>0.0</v>
      </c>
      <c r="L90" s="2688">
        <f>I90+J90-K90</f>
      </c>
      <c r="M90" s="2679" t="n">
        <v>0.0</v>
      </c>
      <c r="N90" s="2679" t="n">
        <v>0.0</v>
      </c>
      <c r="O90" s="2688">
        <f>L90+M90-N90</f>
      </c>
      <c r="P90" s="2679" t="n">
        <v>0.0</v>
      </c>
      <c r="Q90" s="2679" t="n">
        <v>0.0</v>
      </c>
      <c r="R90" s="2688">
        <f>O90+P90-Q90</f>
      </c>
      <c r="S90" s="2679" t="n">
        <v>0.0</v>
      </c>
      <c r="T90" s="2679" t="n">
        <v>0.0</v>
      </c>
      <c r="U90" s="2688">
        <f>R90+S90-T90</f>
      </c>
      <c r="V90" s="2679" t="n">
        <v>0.0</v>
      </c>
      <c r="W90" s="2679" t="n">
        <v>0.0</v>
      </c>
      <c r="X90" s="2688">
        <f>U90+V90-W90</f>
      </c>
      <c r="Y90" s="2841" t="n">
        <v>0.0</v>
      </c>
      <c r="Z90" s="2842" t="n">
        <v>0.0</v>
      </c>
      <c r="AA90" s="2688">
        <f>X90+Y90-Z90</f>
      </c>
      <c r="AB90" s="2679" t="n">
        <v>0.0</v>
      </c>
      <c r="AC90" s="2679" t="n">
        <v>0.0</v>
      </c>
      <c r="AD90" s="2688">
        <f>AA90+AB90-AC90</f>
      </c>
      <c r="AE90" s="2679" t="n">
        <v>0.0</v>
      </c>
      <c r="AF90" s="2679" t="n">
        <v>0.0</v>
      </c>
      <c r="AG90" s="2688">
        <f>AD90+AE90-AF90</f>
      </c>
      <c r="AH90" s="2679" t="n">
        <v>0.0</v>
      </c>
      <c r="AI90" s="2679" t="n">
        <v>0.0</v>
      </c>
      <c r="AJ90" s="2688">
        <f>AG90+AH90-AI90</f>
      </c>
      <c r="AK90" s="2679" t="n">
        <v>0.0</v>
      </c>
      <c r="AL90" s="2679" t="n">
        <v>0.0</v>
      </c>
      <c r="AM90" s="2688">
        <f>AJ90+AK90-AL90</f>
      </c>
      <c r="AN90" s="2683">
        <f>SUM(D90+G90+J90+M90+P90+S90+V90+Y90+AB90+AE90+AH90+AK90)</f>
      </c>
      <c r="AO90" s="2684">
        <f>SUM(E90+H90+K90+N90+Q90+T90+W90+Z90+AC90+AF90+AI90+AL90)</f>
      </c>
      <c r="AP90" s="2685">
        <f>C90+AN90-AO90</f>
      </c>
      <c r="AQ90" s="2675"/>
      <c r="AR90" s="2675"/>
      <c r="AS90" s="2675"/>
      <c r="AT90" s="2675"/>
    </row>
    <row r="91" hidden="true">
      <c r="A91" s="2705" t="s">
        <v>138</v>
      </c>
      <c r="B91" s="2706"/>
      <c r="C91" s="2678" t="n">
        <v>0.0</v>
      </c>
      <c r="D91" s="2679" t="n">
        <v>0.0</v>
      </c>
      <c r="E91" s="2679" t="n">
        <v>0.0</v>
      </c>
      <c r="F91" s="2707">
        <f>C91+D91-E91</f>
      </c>
      <c r="G91" s="2679" t="n">
        <v>0.0</v>
      </c>
      <c r="H91" s="2679" t="n">
        <v>0.0</v>
      </c>
      <c r="I91" s="2707">
        <f>F91+G91-H91</f>
      </c>
      <c r="J91" s="2679" t="n">
        <v>0.0</v>
      </c>
      <c r="K91" s="2679" t="n">
        <v>0.0</v>
      </c>
      <c r="L91" s="2707">
        <f>I91+J91-K91</f>
      </c>
      <c r="M91" s="2679" t="n">
        <v>0.0</v>
      </c>
      <c r="N91" s="2679" t="n">
        <v>0.0</v>
      </c>
      <c r="O91" s="2707">
        <f>L91+M91-N91</f>
      </c>
      <c r="P91" s="2679" t="n">
        <v>0.0</v>
      </c>
      <c r="Q91" s="2679" t="n">
        <v>0.0</v>
      </c>
      <c r="R91" s="2707">
        <f>O91+P91-Q91</f>
      </c>
      <c r="S91" s="2679" t="n">
        <v>0.0</v>
      </c>
      <c r="T91" s="2679" t="n">
        <v>0.0</v>
      </c>
      <c r="U91" s="2707">
        <f>R91+S91-T91</f>
      </c>
      <c r="V91" s="2679" t="n">
        <v>0.0</v>
      </c>
      <c r="W91" s="2679" t="n">
        <v>0.0</v>
      </c>
      <c r="X91" s="2707">
        <f>U91+V91-W91</f>
      </c>
      <c r="Y91" s="2843" t="n">
        <v>0.0</v>
      </c>
      <c r="Z91" s="2844" t="n">
        <v>0.0</v>
      </c>
      <c r="AA91" s="2707">
        <f>X91+Y91-Z91</f>
      </c>
      <c r="AB91" s="2679" t="n">
        <v>0.0</v>
      </c>
      <c r="AC91" s="2679" t="n">
        <v>0.0</v>
      </c>
      <c r="AD91" s="2707">
        <f>AA91+AB91-AC91</f>
      </c>
      <c r="AE91" s="2679" t="n">
        <v>0.0</v>
      </c>
      <c r="AF91" s="2679" t="n">
        <v>0.0</v>
      </c>
      <c r="AG91" s="2707">
        <f>AD91+AE91-AF91</f>
      </c>
      <c r="AH91" s="2679" t="n">
        <v>0.0</v>
      </c>
      <c r="AI91" s="2679" t="n">
        <v>0.0</v>
      </c>
      <c r="AJ91" s="2707">
        <f>AG91+AH91-AI91</f>
      </c>
      <c r="AK91" s="2679" t="n">
        <v>0.0</v>
      </c>
      <c r="AL91" s="2679" t="n">
        <v>0.0</v>
      </c>
      <c r="AM91" s="2707">
        <f>AJ91+AK91-AL91</f>
      </c>
      <c r="AN91" s="2710">
        <f>SUM(D91+G91+J91+M91+P91+S91+V91+Y91+AB91+AE91+AH91+AK91)</f>
      </c>
      <c r="AO91" s="2711">
        <f>SUM(E91+H91+K91+N91+Q91+T91+W91+Z91+AC91+AF91+AI91+AL91)</f>
      </c>
      <c r="AP91" s="2712">
        <f>C91+AN91-AO91</f>
      </c>
      <c r="AQ91" s="2675"/>
      <c r="AR91" s="2675"/>
      <c r="AS91" s="2675"/>
      <c r="AT91" s="2675"/>
    </row>
    <row r="92" hidden="true">
      <c r="A92" s="2713" t="s">
        <v>139</v>
      </c>
      <c r="B92" s="2714"/>
      <c r="C92" s="2715">
        <f>SUM(C82:C91)</f>
      </c>
      <c r="D92" s="2715">
        <f>SUM(D82:D91)</f>
      </c>
      <c r="E92" s="2715">
        <f>SUM(E82:E91)</f>
      </c>
      <c r="F92" s="2715">
        <f>SUM(F82:F91)</f>
      </c>
      <c r="G92" s="2715">
        <f>SUM(G82:G91)</f>
      </c>
      <c r="H92" s="2715">
        <f>SUM(H82:H91)</f>
      </c>
      <c r="I92" s="2715">
        <f>SUM(I82:I91)</f>
      </c>
      <c r="J92" s="2715">
        <f>SUM(J82:J91)</f>
      </c>
      <c r="K92" s="2715">
        <f>SUM(K82:K91)</f>
      </c>
      <c r="L92" s="2715">
        <f>SUM(L82:L91)</f>
      </c>
      <c r="M92" s="2715">
        <f>SUM(M82:M91)</f>
      </c>
      <c r="N92" s="2715">
        <f>SUM(N82:N91)</f>
      </c>
      <c r="O92" s="2715">
        <f>SUM(O82:O91)</f>
      </c>
      <c r="P92" s="2715">
        <f>SUM(P82:P91)</f>
      </c>
      <c r="Q92" s="2715">
        <f>SUM(Q82:Q91)</f>
      </c>
      <c r="R92" s="2718">
        <f>SUM(R82:R91)</f>
      </c>
      <c r="S92" s="2715">
        <f>SUM(S82:S91)</f>
      </c>
      <c r="T92" s="2715">
        <f>SUM(T82:T91)</f>
      </c>
      <c r="U92" s="2715">
        <f>SUM(U82:U91)</f>
      </c>
      <c r="V92" s="2717">
        <f>SUM(V82:V91)</f>
      </c>
      <c r="W92" s="2715">
        <f>SUM(W82:W91)</f>
      </c>
      <c r="X92" s="2715">
        <f>SUM(X82:X91)</f>
      </c>
      <c r="Y92" s="2715">
        <f>SUM(Y82:Y91)</f>
      </c>
      <c r="Z92" s="2715">
        <f>SUM(Z82:Z91)</f>
      </c>
      <c r="AA92" s="2715">
        <f>SUM(AA82:AA91)</f>
      </c>
      <c r="AB92" s="2715">
        <f>SUM(AB82:AB91)</f>
      </c>
      <c r="AC92" s="2715">
        <f>SUM(AC82:AC91)</f>
      </c>
      <c r="AD92" s="2715">
        <f>SUM(AD82:AD91)</f>
      </c>
      <c r="AE92" s="2715">
        <f>SUM(AE82:AE91)</f>
      </c>
      <c r="AF92" s="2715">
        <f>SUM(AF82:AF91)</f>
      </c>
      <c r="AG92" s="2715">
        <f>SUM(AG82:AG91)</f>
      </c>
      <c r="AH92" s="2715">
        <f>SUM(AH82:AH91)</f>
      </c>
      <c r="AI92" s="2715">
        <f>SUM(AI82:AI91)</f>
      </c>
      <c r="AJ92" s="2715">
        <f>SUM(AJ82:AJ91)</f>
      </c>
      <c r="AK92" s="2715">
        <f>SUM(AK82:AK91)</f>
      </c>
      <c r="AL92" s="2715">
        <f>SUM(AL82:AL91)</f>
      </c>
      <c r="AM92" s="2715">
        <f>SUM(AM82:AM91)</f>
      </c>
      <c r="AN92" s="2715">
        <f>SUM(AN82:AN91)</f>
      </c>
      <c r="AO92" s="2715">
        <f>SUM(AO82:AO91)</f>
      </c>
      <c r="AP92" s="2718">
        <f>SUM(AP82:AP91)</f>
      </c>
      <c r="AQ92" s="2675"/>
      <c r="AR92" s="2675"/>
      <c r="AS92" s="2675"/>
      <c r="AT92" s="2675"/>
    </row>
    <row r="93" hidden="true">
      <c r="A93" s="2670" t="s">
        <v>145</v>
      </c>
      <c r="B93" s="2671"/>
      <c r="C93" s="2672"/>
      <c r="D93" s="2673"/>
      <c r="E93" s="2673"/>
      <c r="F93" s="2673"/>
      <c r="G93" s="2673"/>
      <c r="H93" s="2673"/>
      <c r="I93" s="2673"/>
      <c r="J93" s="2673"/>
      <c r="K93" s="2673"/>
      <c r="L93" s="2673"/>
      <c r="M93" s="2673"/>
      <c r="N93" s="2673"/>
      <c r="O93" s="2673"/>
      <c r="P93" s="2673"/>
      <c r="Q93" s="2673"/>
      <c r="R93" s="2673"/>
      <c r="S93" s="2778"/>
      <c r="T93" s="2673"/>
      <c r="U93" s="2779"/>
      <c r="V93" s="2673"/>
      <c r="W93" s="2673"/>
      <c r="X93" s="2673"/>
      <c r="Y93" s="2673"/>
      <c r="Z93" s="2673"/>
      <c r="AA93" s="2673"/>
      <c r="AB93" s="2673"/>
      <c r="AC93" s="2673"/>
      <c r="AD93" s="2673"/>
      <c r="AE93" s="2673"/>
      <c r="AF93" s="2673"/>
      <c r="AG93" s="2673"/>
      <c r="AH93" s="2673"/>
      <c r="AI93" s="2673"/>
      <c r="AJ93" s="2673"/>
      <c r="AK93" s="2673"/>
      <c r="AL93" s="2673"/>
      <c r="AM93" s="2673"/>
      <c r="AN93" s="2673"/>
      <c r="AO93" s="2673"/>
      <c r="AP93" s="2672"/>
      <c r="AQ93" s="2675"/>
      <c r="AR93" s="2675"/>
      <c r="AS93" s="2675"/>
      <c r="AT93" s="2675"/>
    </row>
    <row r="94" hidden="true">
      <c r="A94" s="2676" t="s">
        <v>129</v>
      </c>
      <c r="B94" s="2677"/>
      <c r="C94" s="2678" t="n">
        <v>0.0</v>
      </c>
      <c r="D94" s="2679" t="n">
        <v>0.0</v>
      </c>
      <c r="E94" s="2679" t="n">
        <v>0.0</v>
      </c>
      <c r="F94" s="2680">
        <f>C94+D94-E94</f>
      </c>
      <c r="G94" s="2679" t="n">
        <v>0.0</v>
      </c>
      <c r="H94" s="2679" t="n">
        <v>0.0</v>
      </c>
      <c r="I94" s="2680">
        <f>F94+G94-H94</f>
      </c>
      <c r="J94" s="2679" t="n">
        <v>0.0</v>
      </c>
      <c r="K94" s="2679" t="n">
        <v>0.0</v>
      </c>
      <c r="L94" s="2680">
        <f>I94+J94-K94</f>
      </c>
      <c r="M94" s="2679" t="n">
        <v>0.0</v>
      </c>
      <c r="N94" s="2679" t="n">
        <v>0.0</v>
      </c>
      <c r="O94" s="2680">
        <f>L94+M94-N94</f>
      </c>
      <c r="P94" s="2679" t="n">
        <v>0.0</v>
      </c>
      <c r="Q94" s="2679" t="n">
        <v>0.0</v>
      </c>
      <c r="R94" s="2680">
        <f>O94+P94-Q94</f>
      </c>
      <c r="S94" s="2679" t="n">
        <v>0.0</v>
      </c>
      <c r="T94" s="2679" t="n">
        <v>0.0</v>
      </c>
      <c r="U94" s="2680">
        <f>R94+S94-T94</f>
      </c>
      <c r="V94" s="2679" t="n">
        <v>0.0</v>
      </c>
      <c r="W94" s="2679" t="n">
        <v>0.0</v>
      </c>
      <c r="X94" s="2680">
        <f>U94+V94-W94</f>
      </c>
      <c r="Y94" s="2845" t="n">
        <v>0.0</v>
      </c>
      <c r="Z94" s="2846" t="n">
        <v>0.0</v>
      </c>
      <c r="AA94" s="2680">
        <f>X94+Y94-Z94</f>
      </c>
      <c r="AB94" s="2679" t="n">
        <v>0.0</v>
      </c>
      <c r="AC94" s="2679" t="n">
        <v>0.0</v>
      </c>
      <c r="AD94" s="2680">
        <f>AA94+AB94-AC94</f>
      </c>
      <c r="AE94" s="2679" t="n">
        <v>0.0</v>
      </c>
      <c r="AF94" s="2679" t="n">
        <v>0.0</v>
      </c>
      <c r="AG94" s="2680">
        <f>AD94+AE94-AF94</f>
      </c>
      <c r="AH94" s="2679" t="n">
        <v>0.0</v>
      </c>
      <c r="AI94" s="2679" t="n">
        <v>0.0</v>
      </c>
      <c r="AJ94" s="2680">
        <f>AG94+AH94-AI94</f>
      </c>
      <c r="AK94" s="2679" t="n">
        <v>0.0</v>
      </c>
      <c r="AL94" s="2679" t="n">
        <v>0.0</v>
      </c>
      <c r="AM94" s="2680">
        <f>AJ94+AK94-AL94</f>
      </c>
      <c r="AN94" s="2683">
        <f>SUM(D94+G94+J94+M94+P94+S94+V94+Y94+AB94+AE94+AH94+AK94)</f>
      </c>
      <c r="AO94" s="2684">
        <f>SUM(E94+H94+K94+N94+Q94+T94+W94+Z94+AC94+AF94+AI94+AL94)</f>
      </c>
      <c r="AP94" s="2685">
        <f>C94+AN94-AO94</f>
      </c>
      <c r="AQ94" s="2675"/>
      <c r="AR94" s="2675"/>
      <c r="AS94" s="2675"/>
      <c r="AT94" s="2675"/>
    </row>
    <row r="95" hidden="true">
      <c r="A95" s="2686" t="s">
        <v>130</v>
      </c>
      <c r="B95" s="2687"/>
      <c r="C95" s="2678" t="n">
        <v>0.0</v>
      </c>
      <c r="D95" s="2679" t="n">
        <v>0.0</v>
      </c>
      <c r="E95" s="2679" t="n">
        <v>0.0</v>
      </c>
      <c r="F95" s="2688">
        <f>C95+D95-E95</f>
      </c>
      <c r="G95" s="2679" t="n">
        <v>0.0</v>
      </c>
      <c r="H95" s="2679" t="n">
        <v>0.0</v>
      </c>
      <c r="I95" s="2688">
        <f>F95+G95-H95</f>
      </c>
      <c r="J95" s="2679" t="n">
        <v>0.0</v>
      </c>
      <c r="K95" s="2679" t="n">
        <v>0.0</v>
      </c>
      <c r="L95" s="2688">
        <f>I95+J95-K95</f>
      </c>
      <c r="M95" s="2679" t="n">
        <v>0.0</v>
      </c>
      <c r="N95" s="2679" t="n">
        <v>0.0</v>
      </c>
      <c r="O95" s="2688">
        <f>L95+M95-N95</f>
      </c>
      <c r="P95" s="2679" t="n">
        <v>0.0</v>
      </c>
      <c r="Q95" s="2679" t="n">
        <v>0.0</v>
      </c>
      <c r="R95" s="2688">
        <f>O95+P95-Q95</f>
      </c>
      <c r="S95" s="2679" t="n">
        <v>0.0</v>
      </c>
      <c r="T95" s="2679" t="n">
        <v>0.0</v>
      </c>
      <c r="U95" s="2688">
        <f>R95+S95-T95</f>
      </c>
      <c r="V95" s="2679" t="n">
        <v>0.0</v>
      </c>
      <c r="W95" s="2679" t="n">
        <v>0.0</v>
      </c>
      <c r="X95" s="2688">
        <f>U95+V95-W95</f>
      </c>
      <c r="Y95" s="2847" t="n">
        <v>0.0</v>
      </c>
      <c r="Z95" s="2848" t="n">
        <v>0.0</v>
      </c>
      <c r="AA95" s="2688">
        <f>X95+Y95-Z95</f>
      </c>
      <c r="AB95" s="2679" t="n">
        <v>0.0</v>
      </c>
      <c r="AC95" s="2679" t="n">
        <v>0.0</v>
      </c>
      <c r="AD95" s="2688">
        <f>AA95+AB95-AC95</f>
      </c>
      <c r="AE95" s="2679" t="n">
        <v>0.0</v>
      </c>
      <c r="AF95" s="2679" t="n">
        <v>0.0</v>
      </c>
      <c r="AG95" s="2688">
        <f>AD95+AE95-AF95</f>
      </c>
      <c r="AH95" s="2679" t="n">
        <v>0.0</v>
      </c>
      <c r="AI95" s="2679" t="n">
        <v>0.0</v>
      </c>
      <c r="AJ95" s="2688">
        <f>AG95+AH95-AI95</f>
      </c>
      <c r="AK95" s="2679" t="n">
        <v>0.0</v>
      </c>
      <c r="AL95" s="2679" t="n">
        <v>0.0</v>
      </c>
      <c r="AM95" s="2688">
        <f>AJ95+AK95-AL95</f>
      </c>
      <c r="AN95" s="2683">
        <f>SUM(D95+G95+J95+M95+P95+S95+V95+Y95+AB95+AE95+AH95+AK95)</f>
      </c>
      <c r="AO95" s="2684">
        <f>SUM(E95+H95+K95+N95+Q95+T95+W95+Z95+AC95+AF95+AI95+AL95)</f>
      </c>
      <c r="AP95" s="2685">
        <f>C95+AN95-AO95</f>
      </c>
      <c r="AQ95" s="2675"/>
      <c r="AR95" s="2675"/>
      <c r="AS95" s="2675"/>
      <c r="AT95" s="2675"/>
    </row>
    <row r="96" hidden="true">
      <c r="A96" s="2686" t="s">
        <v>131</v>
      </c>
      <c r="B96" s="2687"/>
      <c r="C96" s="2678" t="n">
        <v>0.0</v>
      </c>
      <c r="D96" s="2679" t="n">
        <v>0.0</v>
      </c>
      <c r="E96" s="2679" t="n">
        <v>0.0</v>
      </c>
      <c r="F96" s="2688">
        <f>C96+D96-E96</f>
      </c>
      <c r="G96" s="2679" t="n">
        <v>0.0</v>
      </c>
      <c r="H96" s="2679" t="n">
        <v>0.0</v>
      </c>
      <c r="I96" s="2688">
        <f>F96+G96-H96</f>
      </c>
      <c r="J96" s="2679" t="n">
        <v>0.0</v>
      </c>
      <c r="K96" s="2679" t="n">
        <v>0.0</v>
      </c>
      <c r="L96" s="2688">
        <f>I96+J96-K96</f>
      </c>
      <c r="M96" s="2679" t="n">
        <v>0.0</v>
      </c>
      <c r="N96" s="2679" t="n">
        <v>0.0</v>
      </c>
      <c r="O96" s="2688">
        <f>L96+M96-N96</f>
      </c>
      <c r="P96" s="2679" t="n">
        <v>0.0</v>
      </c>
      <c r="Q96" s="2679" t="n">
        <v>0.0</v>
      </c>
      <c r="R96" s="2688">
        <f>O96+P96-Q96</f>
      </c>
      <c r="S96" s="2679" t="n">
        <v>0.0</v>
      </c>
      <c r="T96" s="2679" t="n">
        <v>0.0</v>
      </c>
      <c r="U96" s="2688">
        <f>R96+S96-T96</f>
      </c>
      <c r="V96" s="2679" t="n">
        <v>0.0</v>
      </c>
      <c r="W96" s="2679" t="n">
        <v>0.0</v>
      </c>
      <c r="X96" s="2688">
        <f>U96+V96-W96</f>
      </c>
      <c r="Y96" s="2849" t="n">
        <v>0.0</v>
      </c>
      <c r="Z96" s="2850" t="n">
        <v>0.0</v>
      </c>
      <c r="AA96" s="2688">
        <f>X96+Y96-Z96</f>
      </c>
      <c r="AB96" s="2679" t="n">
        <v>0.0</v>
      </c>
      <c r="AC96" s="2679" t="n">
        <v>0.0</v>
      </c>
      <c r="AD96" s="2688">
        <f>AA96+AB96-AC96</f>
      </c>
      <c r="AE96" s="2679" t="n">
        <v>0.0</v>
      </c>
      <c r="AF96" s="2679" t="n">
        <v>0.0</v>
      </c>
      <c r="AG96" s="2688">
        <f>AD96+AE96-AF96</f>
      </c>
      <c r="AH96" s="2679" t="n">
        <v>0.0</v>
      </c>
      <c r="AI96" s="2679" t="n">
        <v>0.0</v>
      </c>
      <c r="AJ96" s="2688">
        <f>AG96+AH96-AI96</f>
      </c>
      <c r="AK96" s="2679" t="n">
        <v>0.0</v>
      </c>
      <c r="AL96" s="2679" t="n">
        <v>0.0</v>
      </c>
      <c r="AM96" s="2688">
        <f>AJ96+AK96-AL96</f>
      </c>
      <c r="AN96" s="2683">
        <f>SUM(D96+G96+J96+M96+P96+S96+V96+Y96+AB96+AE96+AH96+AK96)</f>
      </c>
      <c r="AO96" s="2684">
        <f>SUM(E96+H96+K96+N96+Q96+T96+W96+Z96+AC96+AF96+AI96+AL96)</f>
      </c>
      <c r="AP96" s="2685">
        <f>C96+AN96-AO96</f>
      </c>
      <c r="AQ96" s="2675"/>
      <c r="AR96" s="2675"/>
      <c r="AS96" s="2675"/>
      <c r="AT96" s="2675"/>
    </row>
    <row r="97" hidden="true">
      <c r="A97" s="2686" t="s">
        <v>132</v>
      </c>
      <c r="B97" s="2687"/>
      <c r="C97" s="2678" t="n">
        <v>0.0</v>
      </c>
      <c r="D97" s="2679" t="n">
        <v>0.0</v>
      </c>
      <c r="E97" s="2679" t="n">
        <v>0.0</v>
      </c>
      <c r="F97" s="2688">
        <f>C97+D97-E97</f>
      </c>
      <c r="G97" s="2679" t="n">
        <v>0.0</v>
      </c>
      <c r="H97" s="2679" t="n">
        <v>0.0</v>
      </c>
      <c r="I97" s="2688">
        <f>F97+G97-H97</f>
      </c>
      <c r="J97" s="2679" t="n">
        <v>0.0</v>
      </c>
      <c r="K97" s="2679" t="n">
        <v>0.0</v>
      </c>
      <c r="L97" s="2688">
        <f>I97+J97-K97</f>
      </c>
      <c r="M97" s="2679" t="n">
        <v>0.0</v>
      </c>
      <c r="N97" s="2679" t="n">
        <v>0.0</v>
      </c>
      <c r="O97" s="2688">
        <f>L97+M97-N97</f>
      </c>
      <c r="P97" s="2679" t="n">
        <v>0.0</v>
      </c>
      <c r="Q97" s="2679" t="n">
        <v>0.0</v>
      </c>
      <c r="R97" s="2688">
        <f>O97+P97-Q97</f>
      </c>
      <c r="S97" s="2679" t="n">
        <v>0.0</v>
      </c>
      <c r="T97" s="2679" t="n">
        <v>0.0</v>
      </c>
      <c r="U97" s="2688">
        <f>R97+S97-T97</f>
      </c>
      <c r="V97" s="2679" t="n">
        <v>0.0</v>
      </c>
      <c r="W97" s="2679" t="n">
        <v>0.0</v>
      </c>
      <c r="X97" s="2688">
        <f>U97+V97-W97</f>
      </c>
      <c r="Y97" s="2851" t="n">
        <v>0.0</v>
      </c>
      <c r="Z97" s="2852" t="n">
        <v>0.0</v>
      </c>
      <c r="AA97" s="2688">
        <f>X97+Y97-Z97</f>
      </c>
      <c r="AB97" s="2679" t="n">
        <v>0.0</v>
      </c>
      <c r="AC97" s="2679" t="n">
        <v>0.0</v>
      </c>
      <c r="AD97" s="2688">
        <f>AA97+AB97-AC97</f>
      </c>
      <c r="AE97" s="2679" t="n">
        <v>0.0</v>
      </c>
      <c r="AF97" s="2679" t="n">
        <v>0.0</v>
      </c>
      <c r="AG97" s="2688">
        <f>AD97+AE97-AF97</f>
      </c>
      <c r="AH97" s="2679" t="n">
        <v>0.0</v>
      </c>
      <c r="AI97" s="2679" t="n">
        <v>0.0</v>
      </c>
      <c r="AJ97" s="2688">
        <f>AG97+AH97-AI97</f>
      </c>
      <c r="AK97" s="2679" t="n">
        <v>0.0</v>
      </c>
      <c r="AL97" s="2679" t="n">
        <v>0.0</v>
      </c>
      <c r="AM97" s="2688">
        <f>AJ97+AK97-AL97</f>
      </c>
      <c r="AN97" s="2683">
        <f>SUM(D97+G97+J97+M97+P97+S97+V97+Y97+AB97+AE97+AH97+AK97)</f>
      </c>
      <c r="AO97" s="2684">
        <f>SUM(E97+H97+K97+N97+Q97+T97+W97+Z97+AC97+AF97+AI97+AL97)</f>
      </c>
      <c r="AP97" s="2685">
        <f>C97+AN97-AO97</f>
      </c>
      <c r="AQ97" s="2675"/>
      <c r="AR97" s="2675"/>
      <c r="AS97" s="2675"/>
      <c r="AT97" s="2675"/>
    </row>
    <row r="98" hidden="true">
      <c r="A98" s="2686" t="s">
        <v>133</v>
      </c>
      <c r="B98" s="2687"/>
      <c r="C98" s="2678" t="n">
        <v>0.0</v>
      </c>
      <c r="D98" s="2679" t="n">
        <v>0.0</v>
      </c>
      <c r="E98" s="2679" t="n">
        <v>0.0</v>
      </c>
      <c r="F98" s="2688">
        <f>C98+D98-E98</f>
      </c>
      <c r="G98" s="2679" t="n">
        <v>0.0</v>
      </c>
      <c r="H98" s="2679" t="n">
        <v>0.0</v>
      </c>
      <c r="I98" s="2688">
        <f>F98+G98-H98</f>
      </c>
      <c r="J98" s="2679" t="n">
        <v>0.0</v>
      </c>
      <c r="K98" s="2679" t="n">
        <v>0.0</v>
      </c>
      <c r="L98" s="2688">
        <f>I98+J98-K98</f>
      </c>
      <c r="M98" s="2679" t="n">
        <v>0.0</v>
      </c>
      <c r="N98" s="2679" t="n">
        <v>0.0</v>
      </c>
      <c r="O98" s="2688">
        <f>L98+M98-N98</f>
      </c>
      <c r="P98" s="2679" t="n">
        <v>0.0</v>
      </c>
      <c r="Q98" s="2679" t="n">
        <v>0.0</v>
      </c>
      <c r="R98" s="2688">
        <f>O98+P98-Q98</f>
      </c>
      <c r="S98" s="2679" t="n">
        <v>0.0</v>
      </c>
      <c r="T98" s="2679" t="n">
        <v>0.0</v>
      </c>
      <c r="U98" s="2688">
        <f>R98+S98-T98</f>
      </c>
      <c r="V98" s="2679" t="n">
        <v>0.0</v>
      </c>
      <c r="W98" s="2679" t="n">
        <v>0.0</v>
      </c>
      <c r="X98" s="2688">
        <f>U98+V98-W98</f>
      </c>
      <c r="Y98" s="2853" t="n">
        <v>0.0</v>
      </c>
      <c r="Z98" s="2854" t="n">
        <v>0.0</v>
      </c>
      <c r="AA98" s="2688">
        <f>X98+Y98-Z98</f>
      </c>
      <c r="AB98" s="2679" t="n">
        <v>0.0</v>
      </c>
      <c r="AC98" s="2679" t="n">
        <v>0.0</v>
      </c>
      <c r="AD98" s="2688">
        <f>AA98+AB98-AC98</f>
      </c>
      <c r="AE98" s="2679" t="n">
        <v>0.0</v>
      </c>
      <c r="AF98" s="2679" t="n">
        <v>0.0</v>
      </c>
      <c r="AG98" s="2688">
        <f>AD98+AE98-AF98</f>
      </c>
      <c r="AH98" s="2679" t="n">
        <v>0.0</v>
      </c>
      <c r="AI98" s="2679" t="n">
        <v>0.0</v>
      </c>
      <c r="AJ98" s="2688">
        <f>AG98+AH98-AI98</f>
      </c>
      <c r="AK98" s="2679" t="n">
        <v>0.0</v>
      </c>
      <c r="AL98" s="2679" t="n">
        <v>0.0</v>
      </c>
      <c r="AM98" s="2688">
        <f>AJ98+AK98-AL98</f>
      </c>
      <c r="AN98" s="2683">
        <f>SUM(D98+G98+J98+M98+P98+S98+V98+Y98+AB98+AE98+AH98+AK98)</f>
      </c>
      <c r="AO98" s="2684">
        <f>SUM(E98+H98+K98+N98+Q98+T98+W98+Z98+AC98+AF98+AI98+AL98)</f>
      </c>
      <c r="AP98" s="2685">
        <f>C98+AN98-AO98</f>
      </c>
      <c r="AQ98" s="2675"/>
      <c r="AR98" s="2675"/>
      <c r="AS98" s="2675"/>
      <c r="AT98" s="2675"/>
    </row>
    <row r="99" hidden="true">
      <c r="A99" s="2686" t="s">
        <v>134</v>
      </c>
      <c r="B99" s="2687"/>
      <c r="C99" s="2678" t="n">
        <v>0.0</v>
      </c>
      <c r="D99" s="2679" t="n">
        <v>0.0</v>
      </c>
      <c r="E99" s="2679" t="n">
        <v>0.0</v>
      </c>
      <c r="F99" s="2688">
        <f>C99+D99-E99</f>
      </c>
      <c r="G99" s="2679" t="n">
        <v>0.0</v>
      </c>
      <c r="H99" s="2679" t="n">
        <v>0.0</v>
      </c>
      <c r="I99" s="2688">
        <f>F99+G99-H99</f>
      </c>
      <c r="J99" s="2679" t="n">
        <v>0.0</v>
      </c>
      <c r="K99" s="2679" t="n">
        <v>0.0</v>
      </c>
      <c r="L99" s="2688">
        <f>I99+J99-K99</f>
      </c>
      <c r="M99" s="2679" t="n">
        <v>0.0</v>
      </c>
      <c r="N99" s="2679" t="n">
        <v>0.0</v>
      </c>
      <c r="O99" s="2688">
        <f>L99+M99-N99</f>
      </c>
      <c r="P99" s="2679" t="n">
        <v>0.0</v>
      </c>
      <c r="Q99" s="2679" t="n">
        <v>0.0</v>
      </c>
      <c r="R99" s="2688">
        <f>O99+P99-Q99</f>
      </c>
      <c r="S99" s="2679" t="n">
        <v>0.0</v>
      </c>
      <c r="T99" s="2679" t="n">
        <v>0.0</v>
      </c>
      <c r="U99" s="2688">
        <f>R99+S99-T99</f>
      </c>
      <c r="V99" s="2679" t="n">
        <v>0.0</v>
      </c>
      <c r="W99" s="2679" t="n">
        <v>0.0</v>
      </c>
      <c r="X99" s="2688">
        <f>U99+V99-W99</f>
      </c>
      <c r="Y99" s="2855" t="n">
        <v>0.0</v>
      </c>
      <c r="Z99" s="2856" t="n">
        <v>0.0</v>
      </c>
      <c r="AA99" s="2688">
        <f>X99+Y99-Z99</f>
      </c>
      <c r="AB99" s="2679" t="n">
        <v>0.0</v>
      </c>
      <c r="AC99" s="2679" t="n">
        <v>0.0</v>
      </c>
      <c r="AD99" s="2688">
        <f>AA99+AB99-AC99</f>
      </c>
      <c r="AE99" s="2679" t="n">
        <v>0.0</v>
      </c>
      <c r="AF99" s="2679" t="n">
        <v>0.0</v>
      </c>
      <c r="AG99" s="2688">
        <f>AD99+AE99-AF99</f>
      </c>
      <c r="AH99" s="2679" t="n">
        <v>0.0</v>
      </c>
      <c r="AI99" s="2679" t="n">
        <v>0.0</v>
      </c>
      <c r="AJ99" s="2688">
        <f>AG99+AH99-AI99</f>
      </c>
      <c r="AK99" s="2679" t="n">
        <v>0.0</v>
      </c>
      <c r="AL99" s="2679" t="n">
        <v>0.0</v>
      </c>
      <c r="AM99" s="2688">
        <f>AJ99+AK99-AL99</f>
      </c>
      <c r="AN99" s="2683">
        <f>SUM(D99+G99+J99+M99+P99+S99+V99+Y99+AB99+AE99+AH99+AK99)</f>
      </c>
      <c r="AO99" s="2684" t="n">
        <v>0.0</v>
      </c>
      <c r="AP99" s="2685">
        <f>C99+AN99-AO99</f>
      </c>
      <c r="AQ99" s="2675"/>
      <c r="AR99" s="2675"/>
      <c r="AS99" s="2675"/>
      <c r="AT99" s="2675"/>
    </row>
    <row r="100" hidden="true">
      <c r="A100" s="2686" t="s">
        <v>135</v>
      </c>
      <c r="B100" s="2687"/>
      <c r="C100" s="2678" t="n">
        <v>0.0</v>
      </c>
      <c r="D100" s="2679" t="n">
        <v>0.0</v>
      </c>
      <c r="E100" s="2679" t="n">
        <v>0.0</v>
      </c>
      <c r="F100" s="2688">
        <f>C100+D100-E100</f>
      </c>
      <c r="G100" s="2679" t="n">
        <v>0.0</v>
      </c>
      <c r="H100" s="2679" t="n">
        <v>0.0</v>
      </c>
      <c r="I100" s="2688">
        <f>F100+G100-H100</f>
      </c>
      <c r="J100" s="2679" t="n">
        <v>0.0</v>
      </c>
      <c r="K100" s="2679" t="n">
        <v>0.0</v>
      </c>
      <c r="L100" s="2688">
        <f>I100+J100-K100</f>
      </c>
      <c r="M100" s="2679" t="n">
        <v>0.0</v>
      </c>
      <c r="N100" s="2679" t="n">
        <v>0.0</v>
      </c>
      <c r="O100" s="2688">
        <f>L100+M100-N100</f>
      </c>
      <c r="P100" s="2679" t="n">
        <v>0.0</v>
      </c>
      <c r="Q100" s="2679" t="n">
        <v>0.0</v>
      </c>
      <c r="R100" s="2688">
        <f>O100+P100-Q100</f>
      </c>
      <c r="S100" s="2679" t="n">
        <v>0.0</v>
      </c>
      <c r="T100" s="2679" t="n">
        <v>0.0</v>
      </c>
      <c r="U100" s="2688">
        <f>R100+S100-T100</f>
      </c>
      <c r="V100" s="2679" t="n">
        <v>0.0</v>
      </c>
      <c r="W100" s="2679" t="n">
        <v>0.0</v>
      </c>
      <c r="X100" s="2688">
        <f>U100+V100-W100</f>
      </c>
      <c r="Y100" s="2857" t="n">
        <v>0.0</v>
      </c>
      <c r="Z100" s="2858" t="n">
        <v>0.0</v>
      </c>
      <c r="AA100" s="2688">
        <f>X100+Y100-Z100</f>
      </c>
      <c r="AB100" s="2679" t="n">
        <v>0.0</v>
      </c>
      <c r="AC100" s="2679" t="n">
        <v>0.0</v>
      </c>
      <c r="AD100" s="2688">
        <f>AA100+AB100-AC100</f>
      </c>
      <c r="AE100" s="2679" t="n">
        <v>0.0</v>
      </c>
      <c r="AF100" s="2679" t="n">
        <v>0.0</v>
      </c>
      <c r="AG100" s="2688">
        <f>AD100+AE100-AF100</f>
      </c>
      <c r="AH100" s="2679" t="n">
        <v>0.0</v>
      </c>
      <c r="AI100" s="2679" t="n">
        <v>0.0</v>
      </c>
      <c r="AJ100" s="2688">
        <f>AG100+AH100-AI100</f>
      </c>
      <c r="AK100" s="2679" t="n">
        <v>0.0</v>
      </c>
      <c r="AL100" s="2679" t="n">
        <v>0.0</v>
      </c>
      <c r="AM100" s="2688">
        <f>AJ100+AK100-AL100</f>
      </c>
      <c r="AN100" s="2683">
        <f>SUM(D100+G100+J100+M100+P100+S100+V100+Y100+AB100+AE100+AH100+AK100)</f>
      </c>
      <c r="AO100" s="2684">
        <f>SUM(E100+H100+K100+N100+Q100+T100+W100+Z100+AC100+AF100+AI100+AL100)</f>
      </c>
      <c r="AP100" s="2685">
        <f>C100+AN100-AO100</f>
      </c>
      <c r="AQ100" s="2675"/>
      <c r="AR100" s="2675"/>
      <c r="AS100" s="2675"/>
      <c r="AT100" s="2675"/>
    </row>
    <row r="101" hidden="true">
      <c r="A101" s="2686" t="s">
        <v>136</v>
      </c>
      <c r="B101" s="2687"/>
      <c r="C101" s="2678" t="n">
        <v>0.0</v>
      </c>
      <c r="D101" s="2679" t="n">
        <v>0.0</v>
      </c>
      <c r="E101" s="2679" t="n">
        <v>0.0</v>
      </c>
      <c r="F101" s="2688">
        <f>C101+D101-E101</f>
      </c>
      <c r="G101" s="2679" t="n">
        <v>0.0</v>
      </c>
      <c r="H101" s="2679" t="n">
        <v>0.0</v>
      </c>
      <c r="I101" s="2688">
        <f>F101+G101-H101</f>
      </c>
      <c r="J101" s="2679" t="n">
        <v>0.0</v>
      </c>
      <c r="K101" s="2679" t="n">
        <v>0.0</v>
      </c>
      <c r="L101" s="2688">
        <f>I101+J101-K101</f>
      </c>
      <c r="M101" s="2679" t="n">
        <v>0.0</v>
      </c>
      <c r="N101" s="2679" t="n">
        <v>0.0</v>
      </c>
      <c r="O101" s="2688">
        <f>L101+M101-N101</f>
      </c>
      <c r="P101" s="2679" t="n">
        <v>0.0</v>
      </c>
      <c r="Q101" s="2679" t="n">
        <v>0.0</v>
      </c>
      <c r="R101" s="2688">
        <f>O101+P101-Q101</f>
      </c>
      <c r="S101" s="2679" t="n">
        <v>0.0</v>
      </c>
      <c r="T101" s="2679" t="n">
        <v>0.0</v>
      </c>
      <c r="U101" s="2688">
        <f>R101+S101-T101</f>
      </c>
      <c r="V101" s="2679" t="n">
        <v>0.0</v>
      </c>
      <c r="W101" s="2679" t="n">
        <v>0.0</v>
      </c>
      <c r="X101" s="2688">
        <f>U101+V101-W101</f>
      </c>
      <c r="Y101" s="2859" t="n">
        <v>0.0</v>
      </c>
      <c r="Z101" s="2860" t="n">
        <v>0.0</v>
      </c>
      <c r="AA101" s="2688">
        <f>X101+Y101-Z101</f>
      </c>
      <c r="AB101" s="2679" t="n">
        <v>0.0</v>
      </c>
      <c r="AC101" s="2679" t="n">
        <v>0.0</v>
      </c>
      <c r="AD101" s="2688">
        <f>AA101+AB101-AC101</f>
      </c>
      <c r="AE101" s="2679" t="n">
        <v>0.0</v>
      </c>
      <c r="AF101" s="2679" t="n">
        <v>0.0</v>
      </c>
      <c r="AG101" s="2688">
        <f>AD101+AE101-AF101</f>
      </c>
      <c r="AH101" s="2679" t="n">
        <v>0.0</v>
      </c>
      <c r="AI101" s="2679" t="n">
        <v>0.0</v>
      </c>
      <c r="AJ101" s="2688">
        <f>AG101+AH101-AI101</f>
      </c>
      <c r="AK101" s="2679" t="n">
        <v>0.0</v>
      </c>
      <c r="AL101" s="2679" t="n">
        <v>0.0</v>
      </c>
      <c r="AM101" s="2688">
        <f>AJ101+AK101-AL101</f>
      </c>
      <c r="AN101" s="2683">
        <f>SUM(D101+G101+J101+M101+P101+S101+V101+Y101+AB101+AE101+AH101+AK101)</f>
      </c>
      <c r="AO101" s="2684">
        <f>SUM(E101+H101+K101+N101+Q101+T101+W101+Z101+AC101+AF101+AI101+AL101)</f>
      </c>
      <c r="AP101" s="2685">
        <f>C101+AN101-AO101</f>
      </c>
      <c r="AQ101" s="2675"/>
      <c r="AR101" s="2675"/>
      <c r="AS101" s="2675"/>
      <c r="AT101" s="2675"/>
    </row>
    <row r="102" hidden="true">
      <c r="A102" s="2686" t="s">
        <v>137</v>
      </c>
      <c r="B102" s="2687"/>
      <c r="C102" s="2678" t="n">
        <v>0.0</v>
      </c>
      <c r="D102" s="2679" t="n">
        <v>0.0</v>
      </c>
      <c r="E102" s="2679" t="n">
        <v>0.0</v>
      </c>
      <c r="F102" s="2688">
        <f>C102+D102-E102</f>
      </c>
      <c r="G102" s="2679" t="n">
        <v>0.0</v>
      </c>
      <c r="H102" s="2679" t="n">
        <v>0.0</v>
      </c>
      <c r="I102" s="2688">
        <f>F102+G102-H102</f>
      </c>
      <c r="J102" s="2679" t="n">
        <v>0.0</v>
      </c>
      <c r="K102" s="2679" t="n">
        <v>0.0</v>
      </c>
      <c r="L102" s="2688">
        <f>I102+J102-K102</f>
      </c>
      <c r="M102" s="2679" t="n">
        <v>0.0</v>
      </c>
      <c r="N102" s="2679" t="n">
        <v>0.0</v>
      </c>
      <c r="O102" s="2688">
        <f>L102+M102-N102</f>
      </c>
      <c r="P102" s="2679" t="n">
        <v>0.0</v>
      </c>
      <c r="Q102" s="2679" t="n">
        <v>0.0</v>
      </c>
      <c r="R102" s="2688">
        <f>O102+P102-Q102</f>
      </c>
      <c r="S102" s="2679" t="n">
        <v>0.0</v>
      </c>
      <c r="T102" s="2679" t="n">
        <v>0.0</v>
      </c>
      <c r="U102" s="2688">
        <f>R102+S102-T102</f>
      </c>
      <c r="V102" s="2679" t="n">
        <v>0.0</v>
      </c>
      <c r="W102" s="2679" t="n">
        <v>0.0</v>
      </c>
      <c r="X102" s="2688">
        <f>U102+V102-W102</f>
      </c>
      <c r="Y102" s="2861" t="n">
        <v>0.0</v>
      </c>
      <c r="Z102" s="2862" t="n">
        <v>0.0</v>
      </c>
      <c r="AA102" s="2688">
        <f>X102+Y102-Z102</f>
      </c>
      <c r="AB102" s="2679" t="n">
        <v>0.0</v>
      </c>
      <c r="AC102" s="2679" t="n">
        <v>0.0</v>
      </c>
      <c r="AD102" s="2688">
        <f>AA102+AB102-AC102</f>
      </c>
      <c r="AE102" s="2679" t="n">
        <v>0.0</v>
      </c>
      <c r="AF102" s="2679" t="n">
        <v>0.0</v>
      </c>
      <c r="AG102" s="2688">
        <f>AD102+AE102-AF102</f>
      </c>
      <c r="AH102" s="2679" t="n">
        <v>0.0</v>
      </c>
      <c r="AI102" s="2679" t="n">
        <v>0.0</v>
      </c>
      <c r="AJ102" s="2688">
        <f>AG102+AH102-AI102</f>
      </c>
      <c r="AK102" s="2679" t="n">
        <v>0.0</v>
      </c>
      <c r="AL102" s="2679" t="n">
        <v>0.0</v>
      </c>
      <c r="AM102" s="2688">
        <f>AJ102+AK102-AL102</f>
      </c>
      <c r="AN102" s="2683">
        <f>SUM(D102+G102+J102+M102+P102+S102+V102+Y102+AB102+AE102+AH102+AK102)</f>
      </c>
      <c r="AO102" s="2684">
        <f>SUM(E102+H102+K102+N102+Q102+T102+W102+Z102+AC102+AF102+AI102+AL102)</f>
      </c>
      <c r="AP102" s="2685">
        <f>C102+AN102-AO102</f>
      </c>
      <c r="AQ102" s="2675"/>
      <c r="AR102" s="2675"/>
      <c r="AS102" s="2675"/>
      <c r="AT102" s="2675"/>
    </row>
    <row r="103" hidden="true">
      <c r="A103" s="2705" t="s">
        <v>138</v>
      </c>
      <c r="B103" s="2706"/>
      <c r="C103" s="2678" t="n">
        <v>0.0</v>
      </c>
      <c r="D103" s="2679" t="n">
        <v>0.0</v>
      </c>
      <c r="E103" s="2679" t="n">
        <v>0.0</v>
      </c>
      <c r="F103" s="2707">
        <f>C103+D103-E103</f>
      </c>
      <c r="G103" s="2679" t="n">
        <v>0.0</v>
      </c>
      <c r="H103" s="2679" t="n">
        <v>0.0</v>
      </c>
      <c r="I103" s="2707">
        <f>F103+G103-H103</f>
      </c>
      <c r="J103" s="2679" t="n">
        <v>0.0</v>
      </c>
      <c r="K103" s="2679" t="n">
        <v>0.0</v>
      </c>
      <c r="L103" s="2707">
        <f>I103+J103-K103</f>
      </c>
      <c r="M103" s="2679" t="n">
        <v>0.0</v>
      </c>
      <c r="N103" s="2679" t="n">
        <v>0.0</v>
      </c>
      <c r="O103" s="2707">
        <f>L103+M103-N103</f>
      </c>
      <c r="P103" s="2679" t="n">
        <v>0.0</v>
      </c>
      <c r="Q103" s="2679" t="n">
        <v>0.0</v>
      </c>
      <c r="R103" s="2707">
        <f>O103+P103-Q103</f>
      </c>
      <c r="S103" s="2679" t="n">
        <v>0.0</v>
      </c>
      <c r="T103" s="2679" t="n">
        <v>0.0</v>
      </c>
      <c r="U103" s="2707">
        <f>R103+S103-T103</f>
      </c>
      <c r="V103" s="2679" t="n">
        <v>0.0</v>
      </c>
      <c r="W103" s="2679" t="n">
        <v>0.0</v>
      </c>
      <c r="X103" s="2707">
        <f>U103+V103-W103</f>
      </c>
      <c r="Y103" s="2863" t="n">
        <v>0.0</v>
      </c>
      <c r="Z103" s="2864" t="n">
        <v>0.0</v>
      </c>
      <c r="AA103" s="2707">
        <f>X103+Y103-Z103</f>
      </c>
      <c r="AB103" s="2679" t="n">
        <v>0.0</v>
      </c>
      <c r="AC103" s="2679" t="n">
        <v>0.0</v>
      </c>
      <c r="AD103" s="2707">
        <f>AA103+AB103-AC103</f>
      </c>
      <c r="AE103" s="2679" t="n">
        <v>0.0</v>
      </c>
      <c r="AF103" s="2679" t="n">
        <v>0.0</v>
      </c>
      <c r="AG103" s="2707">
        <f>AD103+AE103-AF103</f>
      </c>
      <c r="AH103" s="2679" t="n">
        <v>0.0</v>
      </c>
      <c r="AI103" s="2679" t="n">
        <v>0.0</v>
      </c>
      <c r="AJ103" s="2707">
        <f>AG103+AH103-AI103</f>
      </c>
      <c r="AK103" s="2679" t="n">
        <v>0.0</v>
      </c>
      <c r="AL103" s="2679" t="n">
        <v>0.0</v>
      </c>
      <c r="AM103" s="2707">
        <f>AJ103+AK103-AL103</f>
      </c>
      <c r="AN103" s="2710">
        <f>SUM(D103+G103+J103+M103+P103+S103+V103+Y103+AB103+AE103+AH103+AK103)</f>
      </c>
      <c r="AO103" s="2711">
        <f>SUM(E103+H103+K103+N103+Q103+T103+W103+Z103+AC103+AF103+AI103+AL103)</f>
      </c>
      <c r="AP103" s="2712">
        <f>C103+AN103-AO103</f>
      </c>
      <c r="AQ103" s="2675"/>
      <c r="AR103" s="2675"/>
      <c r="AS103" s="2675"/>
      <c r="AT103" s="2675"/>
    </row>
    <row r="104" hidden="true">
      <c r="A104" s="2713" t="s">
        <v>139</v>
      </c>
      <c r="B104" s="2714"/>
      <c r="C104" s="2715">
        <f>SUM(C94:C103)</f>
      </c>
      <c r="D104" s="2715">
        <f>SUM(D94:D103)</f>
      </c>
      <c r="E104" s="2715">
        <f>SUM(E94:E103)</f>
      </c>
      <c r="F104" s="2715">
        <f>SUM(F94:F103)</f>
      </c>
      <c r="G104" s="2715">
        <f>SUM(G94:G103)</f>
      </c>
      <c r="H104" s="2715">
        <f>SUM(H94:H103)</f>
      </c>
      <c r="I104" s="2715">
        <f>SUM(I94:I103)</f>
      </c>
      <c r="J104" s="2715">
        <f>SUM(J94:J103)</f>
      </c>
      <c r="K104" s="2715">
        <f>SUM(K94:K103)</f>
      </c>
      <c r="L104" s="2715">
        <f>SUM(L94:L103)</f>
      </c>
      <c r="M104" s="2715">
        <f>SUM(M94:M103)</f>
      </c>
      <c r="N104" s="2715">
        <f>SUM(N94:N103)</f>
      </c>
      <c r="O104" s="2715">
        <f>SUM(O94:O103)</f>
      </c>
      <c r="P104" s="2715">
        <f>SUM(P94:P103)</f>
      </c>
      <c r="Q104" s="2715">
        <f>SUM(Q94:Q103)</f>
      </c>
      <c r="R104" s="2718">
        <f>SUM(R94:R103)</f>
      </c>
      <c r="S104" s="2715">
        <f>SUM(S94:S103)</f>
      </c>
      <c r="T104" s="2715">
        <f>SUM(T94:T103)</f>
      </c>
      <c r="U104" s="2715">
        <f>SUM(U94:U103)</f>
      </c>
      <c r="V104" s="2717">
        <f>SUM(V94:V103)</f>
      </c>
      <c r="W104" s="2715">
        <f>SUM(W94:W103)</f>
      </c>
      <c r="X104" s="2715">
        <f>SUM(X94:X103)</f>
      </c>
      <c r="Y104" s="2715">
        <f>SUM(Y94:Y103)</f>
      </c>
      <c r="Z104" s="2715">
        <f>SUM(Z94:Z103)</f>
      </c>
      <c r="AA104" s="2715">
        <f>SUM(AA94:AA103)</f>
      </c>
      <c r="AB104" s="2715">
        <f>SUM(AB94:AB103)</f>
      </c>
      <c r="AC104" s="2715">
        <f>SUM(AC94:AC103)</f>
      </c>
      <c r="AD104" s="2715">
        <f>SUM(AD94:AD103)</f>
      </c>
      <c r="AE104" s="2715">
        <f>SUM(AE94:AE103)</f>
      </c>
      <c r="AF104" s="2715">
        <f>SUM(AF94:AF103)</f>
      </c>
      <c r="AG104" s="2715">
        <f>SUM(AG94:AG103)</f>
      </c>
      <c r="AH104" s="2715">
        <f>SUM(AH94:AH103)</f>
      </c>
      <c r="AI104" s="2715">
        <f>SUM(AI94:AI103)</f>
      </c>
      <c r="AJ104" s="2715">
        <f>SUM(AJ94:AJ103)</f>
      </c>
      <c r="AK104" s="2715">
        <f>SUM(AK94:AK103)</f>
      </c>
      <c r="AL104" s="2715">
        <f>SUM(AL94:AL103)</f>
      </c>
      <c r="AM104" s="2715">
        <f>SUM(AM94:AM103)</f>
      </c>
      <c r="AN104" s="2715">
        <f>SUM(AN94:AN103)</f>
      </c>
      <c r="AO104" s="2715">
        <f>SUM(AO94:AO103)</f>
      </c>
      <c r="AP104" s="2718">
        <f>SUM(AP94:AP103)</f>
      </c>
      <c r="AQ104" s="2675"/>
      <c r="AR104" s="2675"/>
      <c r="AS104" s="2675"/>
      <c r="AT104" s="2675"/>
    </row>
    <row r="105" customHeight="true" ht="19.5">
      <c r="A105" s="2713" t="s">
        <v>20</v>
      </c>
      <c r="B105" s="2714"/>
      <c r="C105" s="2715">
        <f>C20+C32+C68+C56+C44+C104+C92+C80</f>
      </c>
      <c r="D105" s="2715">
        <f>D20+D32+D68+D56+D44+D104+D92+D80</f>
      </c>
      <c r="E105" s="2715">
        <f>E20+E32+E68+E56+E44+E104+E92+E80</f>
      </c>
      <c r="F105" s="2715">
        <f>F20+F32+F68+F56+F44+F104+F92+F80</f>
      </c>
      <c r="G105" s="2715">
        <f>G20+G32+G68+G56+G44+G104+G92+G80</f>
      </c>
      <c r="H105" s="2715">
        <f>H20+H32+H68+H56+H44+H104+H92+H80</f>
      </c>
      <c r="I105" s="2715">
        <f>I20+I32+I68+I56+I44+I104+I92+I80</f>
      </c>
      <c r="J105" s="2715">
        <f>J20+J32+J68+J56+J44+J104+J92+J80</f>
      </c>
      <c r="K105" s="2715">
        <f>K20+K32+K68+K56+K44+K104+K92+K80</f>
      </c>
      <c r="L105" s="2715">
        <f>L20+L32+L68+L56+L44+L104+L92+L80</f>
      </c>
      <c r="M105" s="2715">
        <f>M20+M32+M68+M56+M44+M104+M92+M80</f>
      </c>
      <c r="N105" s="2715">
        <f>N20+N32+N68+N56+N44+N104+N92+N80</f>
      </c>
      <c r="O105" s="2715">
        <f>O20+O32+O68+O56+O44+O104+O92+O80</f>
      </c>
      <c r="P105" s="2715">
        <f>P20+P32+P68+P56+P44+P104+P92+P80</f>
      </c>
      <c r="Q105" s="2715">
        <f>Q20+Q32+Q68+Q56+Q44+Q104+Q92+Q80</f>
      </c>
      <c r="R105" s="2718">
        <f>R20+R32+R68+R56+R44+R104+R92+R80</f>
      </c>
      <c r="S105" s="2715">
        <f>S20+S32+S68+S56+S44+S104+S92+S80</f>
      </c>
      <c r="T105" s="2715">
        <f>T20+T32+T68+T56+T44+T104+T92+T80</f>
      </c>
      <c r="U105" s="2715">
        <f>U20+U32+U68+U56+U44+U104+U92+U80</f>
      </c>
      <c r="V105" s="2717">
        <f>V20+V32+V68+V56+V44+V104+V92+V80</f>
      </c>
      <c r="W105" s="2715">
        <f>W20+W32+W68+W56+W44+W104+W92+W80</f>
      </c>
      <c r="X105" s="2715">
        <f>X20+X32+X68+X56+X44+X104+X92+X80</f>
      </c>
      <c r="Y105" s="2715">
        <f>Y20+Y32+Y68+Y56+Y44+Y104+Y92+Y80</f>
      </c>
      <c r="Z105" s="2715">
        <f>Z20+Z32+Z68+Z56+Z44+Z104+Z92+Z80</f>
      </c>
      <c r="AA105" s="2715">
        <f>AA20+AA32+AA68+AA56+AA44+AA104+AA92+AA80</f>
      </c>
      <c r="AB105" s="2715">
        <f>AB20+AB32+AB68+AB56+AB44+AB104+AB92+AB80</f>
      </c>
      <c r="AC105" s="2715">
        <f>AC20+AC32+AC68+AC56+AC44+AC104+AC92+AC80</f>
      </c>
      <c r="AD105" s="2715">
        <f>AD20+AD32+AD68+AD56+AD44+AD104+AD92+AD80</f>
      </c>
      <c r="AE105" s="2715">
        <f>AE20+AE32+AE68+AE56+AE44+AE104+AE92+AE80</f>
      </c>
      <c r="AF105" s="2715">
        <f>AF20+AF32+AF68+AF56+AF44+AF104+AF92+AF80</f>
      </c>
      <c r="AG105" s="2715">
        <f>AG20+AG32+AG68+AG56+AG44+AG104+AG92+AG80</f>
      </c>
      <c r="AH105" s="2715">
        <f>AH20+AH32+AH68+AH56+AH44+AH104+AH92+AH80</f>
      </c>
      <c r="AI105" s="2715">
        <f>AI20+AI32+AI68+AI56+AI44+AI104+AI92+AI80</f>
      </c>
      <c r="AJ105" s="2715">
        <f>AJ20+AJ32+AJ68+AJ56+AJ44+AJ104+AJ92+AJ80</f>
      </c>
      <c r="AK105" s="2715">
        <f>AK20+AK32+AK68+AK56+AK44+AK104+AK92+AK80</f>
      </c>
      <c r="AL105" s="2715">
        <f>AL20+AL32+AL68+AL56+AL44+AL104+AL92+AL80</f>
      </c>
      <c r="AM105" s="2715">
        <f>AM20+AM32+AM68+AM56+AM44+AM104+AM92+AM80</f>
      </c>
      <c r="AN105" s="2715">
        <f>AN20+AN32+AN68+AN56+AN44+AN104+AN92+AN80</f>
      </c>
      <c r="AO105" s="2715">
        <f>AO20+AO32+AO68+AO56+AO44+AO104+AO92+AO80</f>
      </c>
      <c r="AP105" s="2718">
        <f>AP20+AP32+AP68+AP56+AP44+AP104+AP92+AP80</f>
      </c>
      <c r="AQ105" s="2675"/>
      <c r="AR105" s="2675"/>
      <c r="AS105" s="2675"/>
      <c r="AT105" s="2675"/>
    </row>
    <row r="106" customHeight="true" ht="49.5">
      <c r="A106" s="2865" t="s">
        <v>203</v>
      </c>
      <c r="B106" s="2865"/>
      <c r="C106" s="2866"/>
      <c r="D106" s="2867"/>
      <c r="E106" s="2868"/>
      <c r="F106" s="2869"/>
      <c r="G106" s="2870" t="s">
        <v>204</v>
      </c>
      <c r="H106" s="2871"/>
      <c r="I106" s="2872"/>
      <c r="J106" s="2870"/>
      <c r="K106" s="2871"/>
      <c r="L106" s="2872"/>
      <c r="M106" s="2870"/>
      <c r="N106" s="2871"/>
      <c r="O106" s="2872"/>
      <c r="P106" s="2870" t="s">
        <v>205</v>
      </c>
      <c r="Q106" s="2871"/>
      <c r="R106" s="2872"/>
      <c r="S106" s="2870"/>
      <c r="T106" s="2871"/>
      <c r="U106" s="2872"/>
      <c r="V106" s="2870"/>
      <c r="W106" s="2871"/>
      <c r="X106" s="2872"/>
      <c r="Y106" s="2873"/>
      <c r="Z106" s="2874"/>
      <c r="AA106" s="2875"/>
      <c r="AB106" s="2867"/>
      <c r="AC106" s="2868"/>
      <c r="AD106" s="2869"/>
      <c r="AE106" s="2867"/>
      <c r="AF106" s="2868"/>
      <c r="AG106" s="2869"/>
      <c r="AH106" s="2867"/>
      <c r="AI106" s="2868"/>
      <c r="AJ106" s="2869"/>
      <c r="AK106" s="2867"/>
      <c r="AL106" s="2868"/>
      <c r="AM106" s="2869"/>
      <c r="AN106" s="2867"/>
      <c r="AO106" s="2868"/>
      <c r="AP106" s="2868"/>
      <c r="AQ106" s="2876"/>
      <c r="AR106" s="2876"/>
      <c r="AS106" s="2876"/>
      <c r="AT106" s="2876"/>
    </row>
    <row r="107" customHeight="true" ht="12.75">
      <c r="A107" s="2877"/>
      <c r="B107" s="2877"/>
      <c r="C107" s="2877"/>
      <c r="D107" s="2878"/>
      <c r="E107" s="2878"/>
      <c r="F107" s="2878"/>
      <c r="G107" s="2878"/>
      <c r="H107" s="2878"/>
      <c r="I107" s="2878"/>
      <c r="J107" s="2878"/>
      <c r="K107" s="2878"/>
      <c r="L107" s="2878"/>
      <c r="M107" s="2878"/>
      <c r="N107" s="2878"/>
      <c r="O107" s="2878"/>
      <c r="P107" s="2878"/>
      <c r="Q107" s="2878"/>
      <c r="R107" s="2878"/>
      <c r="S107" s="2878"/>
      <c r="T107" s="2878"/>
      <c r="U107" s="2878"/>
      <c r="V107" s="2878"/>
      <c r="W107" s="2878"/>
      <c r="X107" s="2878"/>
      <c r="Y107" s="2879"/>
      <c r="Z107" s="2880"/>
      <c r="AA107" s="2881"/>
      <c r="AB107" s="2882"/>
      <c r="AC107" s="2883"/>
      <c r="AD107" s="2884"/>
      <c r="AE107" s="2878"/>
      <c r="AF107" s="2878"/>
      <c r="AG107" s="2878"/>
      <c r="AH107" s="2878"/>
      <c r="AI107" s="2878"/>
      <c r="AJ107" s="2878"/>
      <c r="AK107" s="2878"/>
      <c r="AL107" s="2878"/>
      <c r="AM107" s="2878"/>
      <c r="AN107" s="2885"/>
      <c r="AO107" s="2885"/>
      <c r="AP107" s="2885"/>
      <c r="AQ107" s="2876"/>
      <c r="AR107" s="2876"/>
      <c r="AS107" s="2876"/>
      <c r="AT107" s="2876"/>
    </row>
    <row r="108" customHeight="true" ht="12.75">
      <c r="A108" s="2886" t="s">
        <v>45</v>
      </c>
      <c r="B108" s="2886"/>
      <c r="C108" s="2887"/>
      <c r="D108" s="2887"/>
      <c r="E108" s="2887"/>
      <c r="F108" s="2887"/>
      <c r="G108" s="2887"/>
      <c r="H108" s="2887"/>
      <c r="I108" s="2887"/>
      <c r="J108" s="2887"/>
      <c r="K108" s="2887"/>
      <c r="L108" s="2887"/>
      <c r="M108" s="2887"/>
      <c r="N108" s="2887"/>
      <c r="O108" s="2887"/>
      <c r="P108" s="2887"/>
      <c r="Q108" s="2887"/>
      <c r="R108" s="2887"/>
      <c r="S108" s="2887"/>
      <c r="T108" s="2887"/>
      <c r="U108" s="2887"/>
      <c r="V108" s="2887"/>
      <c r="W108" s="2887"/>
      <c r="X108" s="2887"/>
      <c r="Y108" s="2887"/>
      <c r="Z108" s="2887"/>
      <c r="AA108" s="2887"/>
      <c r="AB108" s="2887"/>
      <c r="AC108" s="2887"/>
      <c r="AD108" s="2887"/>
      <c r="AE108" s="2887"/>
      <c r="AF108" s="2887"/>
      <c r="AG108" s="2887"/>
      <c r="AH108" s="2887"/>
      <c r="AI108" s="2887"/>
      <c r="AJ108" s="2887"/>
      <c r="AK108" s="2887"/>
      <c r="AL108" s="2887"/>
      <c r="AM108" s="2887"/>
      <c r="AN108" s="2887"/>
      <c r="AO108" s="2887"/>
      <c r="AP108" s="2887"/>
      <c r="AQ108" s="2876"/>
      <c r="AR108" s="2876"/>
      <c r="AS108" s="2876"/>
      <c r="AT108" s="2876"/>
    </row>
    <row r="109" customHeight="true" ht="19.5">
      <c r="A109" s="2888" t="s">
        <v>206</v>
      </c>
      <c r="B109" s="2889"/>
      <c r="C109" s="2890"/>
      <c r="D109" s="2891"/>
      <c r="E109" s="2892"/>
      <c r="F109" s="2893"/>
      <c r="G109" s="2894"/>
      <c r="H109" s="2895"/>
      <c r="I109" s="2896"/>
      <c r="J109" s="2897"/>
      <c r="K109" s="2898"/>
      <c r="L109" s="2899"/>
      <c r="M109" s="2900"/>
      <c r="N109" s="2901"/>
      <c r="O109" s="2902"/>
      <c r="P109" s="2903"/>
      <c r="Q109" s="2904"/>
      <c r="R109" s="2905"/>
      <c r="S109" s="2906"/>
      <c r="T109" s="2907"/>
      <c r="U109" s="2908"/>
      <c r="V109" s="2909"/>
      <c r="W109" s="2910"/>
      <c r="X109" s="2911"/>
      <c r="Y109" s="2912"/>
      <c r="Z109" s="2913"/>
      <c r="AA109" s="2914"/>
      <c r="AB109" s="2915"/>
      <c r="AC109" s="2916"/>
      <c r="AD109" s="2917"/>
      <c r="AE109" s="2918"/>
      <c r="AF109" s="2919"/>
      <c r="AG109" s="2920"/>
      <c r="AH109" s="2921"/>
      <c r="AI109" s="2922"/>
      <c r="AJ109" s="2923"/>
      <c r="AK109" s="2924"/>
      <c r="AL109" s="2925"/>
      <c r="AM109" s="2926"/>
      <c r="AN109" s="2927"/>
      <c r="AO109" s="2928"/>
      <c r="AP109" s="2929"/>
      <c r="AQ109" s="2876"/>
      <c r="AR109" s="2876"/>
      <c r="AS109" s="2876"/>
      <c r="AT109" s="2876"/>
    </row>
    <row r="110" customHeight="true" ht="19.5">
      <c r="A110" s="2930"/>
      <c r="B110" s="2931"/>
      <c r="C110" s="2932"/>
      <c r="D110" s="2933"/>
      <c r="E110" s="2934"/>
      <c r="F110" s="2935"/>
      <c r="G110" s="2936"/>
      <c r="H110" s="2937"/>
      <c r="I110" s="2938"/>
      <c r="J110" s="2939"/>
      <c r="K110" s="2940"/>
      <c r="L110" s="2941"/>
      <c r="M110" s="2942"/>
      <c r="N110" s="2943"/>
      <c r="O110" s="2944"/>
      <c r="P110" s="2945"/>
      <c r="Q110" s="2946"/>
      <c r="R110" s="2947"/>
      <c r="S110" s="2948"/>
      <c r="T110" s="2949"/>
      <c r="U110" s="2950"/>
      <c r="V110" s="2951"/>
      <c r="W110" s="2952"/>
      <c r="X110" s="2953"/>
      <c r="Y110" s="2954"/>
      <c r="Z110" s="2955"/>
      <c r="AA110" s="2956"/>
      <c r="AB110" s="2957"/>
      <c r="AC110" s="2958"/>
      <c r="AD110" s="2959"/>
      <c r="AE110" s="2960"/>
      <c r="AF110" s="2961"/>
      <c r="AG110" s="2962"/>
      <c r="AH110" s="2963"/>
      <c r="AI110" s="2964"/>
      <c r="AJ110" s="2965"/>
      <c r="AK110" s="2966"/>
      <c r="AL110" s="2967"/>
      <c r="AM110" s="2968"/>
      <c r="AN110" s="2969"/>
      <c r="AO110" s="2970"/>
      <c r="AP110" s="2971"/>
      <c r="AQ110" s="2675"/>
      <c r="AR110" s="2675"/>
      <c r="AS110" s="2675"/>
      <c r="AT110" s="2675"/>
    </row>
    <row r="111" customHeight="true" ht="19.5">
      <c r="A111" s="2972"/>
      <c r="B111" s="2973"/>
      <c r="C111" s="2974"/>
      <c r="D111" s="2975"/>
      <c r="E111" s="2976"/>
      <c r="F111" s="2977"/>
      <c r="G111" s="2978"/>
      <c r="H111" s="2979"/>
      <c r="I111" s="2980"/>
      <c r="J111" s="2981"/>
      <c r="K111" s="2982"/>
      <c r="L111" s="2983"/>
      <c r="M111" s="2984"/>
      <c r="N111" s="2985"/>
      <c r="O111" s="2986"/>
      <c r="P111" s="2987"/>
      <c r="Q111" s="2988"/>
      <c r="R111" s="2989"/>
      <c r="S111" s="2990"/>
      <c r="T111" s="2991"/>
      <c r="U111" s="2992"/>
      <c r="V111" s="2993"/>
      <c r="W111" s="2994"/>
      <c r="X111" s="2995"/>
      <c r="Y111" s="2996"/>
      <c r="Z111" s="2997"/>
      <c r="AA111" s="2998"/>
      <c r="AB111" s="2999"/>
      <c r="AC111" s="3000"/>
      <c r="AD111" s="3001"/>
      <c r="AE111" s="3002"/>
      <c r="AF111" s="3003"/>
      <c r="AG111" s="3004"/>
      <c r="AH111" s="3005"/>
      <c r="AI111" s="3006"/>
      <c r="AJ111" s="3007"/>
      <c r="AK111" s="3008"/>
      <c r="AL111" s="3009"/>
      <c r="AM111" s="3010"/>
      <c r="AN111" s="3011"/>
      <c r="AO111" s="3012"/>
      <c r="AP111" s="3013"/>
      <c r="AQ111" s="2675"/>
      <c r="AR111" s="2675"/>
      <c r="AS111" s="2675"/>
      <c r="AT111" s="2675"/>
    </row>
    <row r="112" customHeight="true" ht="19.5">
      <c r="A112" s="3014"/>
      <c r="B112" s="3015"/>
      <c r="C112" s="3016"/>
      <c r="D112" s="3017"/>
      <c r="E112" s="3018"/>
      <c r="F112" s="3019"/>
      <c r="G112" s="3020"/>
      <c r="H112" s="3021"/>
      <c r="I112" s="3022"/>
      <c r="J112" s="3023"/>
      <c r="K112" s="3024"/>
      <c r="L112" s="3025"/>
      <c r="M112" s="3026"/>
      <c r="N112" s="3027"/>
      <c r="O112" s="3028"/>
      <c r="P112" s="3029"/>
      <c r="Q112" s="3030"/>
      <c r="R112" s="3031"/>
      <c r="S112" s="3032"/>
      <c r="T112" s="3033"/>
      <c r="U112" s="3034"/>
      <c r="V112" s="3035"/>
      <c r="W112" s="3036"/>
      <c r="X112" s="3037"/>
      <c r="Y112" s="3038"/>
      <c r="Z112" s="3039"/>
      <c r="AA112" s="3040"/>
      <c r="AB112" s="3041"/>
      <c r="AC112" s="3042"/>
      <c r="AD112" s="3043"/>
      <c r="AE112" s="3044"/>
      <c r="AF112" s="3045"/>
      <c r="AG112" s="3046"/>
      <c r="AH112" s="3047"/>
      <c r="AI112" s="3048"/>
      <c r="AJ112" s="3049"/>
      <c r="AK112" s="3050"/>
      <c r="AL112" s="3051"/>
      <c r="AM112" s="3052"/>
      <c r="AN112" s="3053"/>
      <c r="AO112" s="3054"/>
      <c r="AP112" s="3055"/>
      <c r="AQ112" s="2675"/>
      <c r="AR112" s="2675"/>
      <c r="AS112" s="2675"/>
      <c r="AT112" s="2675"/>
    </row>
    <row r="113" customHeight="true" ht="19.5">
      <c r="A113" s="3056"/>
      <c r="B113" s="3057"/>
      <c r="C113" s="3058"/>
      <c r="D113" s="3059"/>
      <c r="E113" s="3060"/>
      <c r="F113" s="3061"/>
      <c r="G113" s="3062"/>
      <c r="H113" s="3063"/>
      <c r="I113" s="3064"/>
      <c r="J113" s="3065"/>
      <c r="K113" s="3066"/>
      <c r="L113" s="3067"/>
      <c r="M113" s="3068"/>
      <c r="N113" s="3069"/>
      <c r="O113" s="3070"/>
      <c r="P113" s="3071"/>
      <c r="Q113" s="3072"/>
      <c r="R113" s="3073"/>
      <c r="S113" s="3074"/>
      <c r="T113" s="3075"/>
      <c r="U113" s="3076"/>
      <c r="V113" s="3077"/>
      <c r="W113" s="3078"/>
      <c r="X113" s="3079"/>
      <c r="Y113" s="3080"/>
      <c r="Z113" s="3081"/>
      <c r="AA113" s="3082"/>
      <c r="AB113" s="3083"/>
      <c r="AC113" s="3084"/>
      <c r="AD113" s="3085"/>
      <c r="AE113" s="3086"/>
      <c r="AF113" s="3087"/>
      <c r="AG113" s="3088"/>
      <c r="AH113" s="3089"/>
      <c r="AI113" s="3090"/>
      <c r="AJ113" s="3091"/>
      <c r="AK113" s="3092"/>
      <c r="AL113" s="3093"/>
      <c r="AM113" s="3094"/>
      <c r="AN113" s="3095"/>
      <c r="AO113" s="3096"/>
      <c r="AP113" s="3097"/>
      <c r="AQ113" s="2675"/>
      <c r="AR113" s="2675"/>
      <c r="AS113" s="2675"/>
      <c r="AT113" s="2675"/>
    </row>
    <row r="114" customHeight="true" ht="15.75">
      <c r="A114" s="2644"/>
      <c r="B114" s="2644"/>
      <c r="C114" s="2644"/>
      <c r="D114" s="2644"/>
      <c r="E114" s="2644"/>
      <c r="F114" s="2644"/>
      <c r="G114" s="2644"/>
      <c r="H114" s="2644"/>
      <c r="I114" s="2644"/>
      <c r="J114" s="2644"/>
      <c r="K114" s="2644"/>
      <c r="L114" s="2644"/>
      <c r="M114" s="2644"/>
      <c r="N114" s="2644"/>
      <c r="O114" s="2644"/>
      <c r="P114" s="2644"/>
      <c r="Q114" s="2644"/>
      <c r="R114" s="2644"/>
      <c r="S114" s="2644"/>
      <c r="T114" s="2644"/>
      <c r="U114" s="2644"/>
      <c r="V114" s="2644"/>
      <c r="W114" s="2644"/>
      <c r="X114" s="2644"/>
      <c r="Y114" s="2644"/>
      <c r="Z114" s="2644"/>
      <c r="AA114" s="2644"/>
      <c r="AB114" s="2644"/>
      <c r="AC114" s="2644"/>
      <c r="AD114" s="2644"/>
      <c r="AE114" s="2644"/>
      <c r="AF114" s="2644"/>
      <c r="AG114" s="2644"/>
      <c r="AH114" s="2644"/>
      <c r="AI114" s="2644"/>
      <c r="AJ114" s="2644"/>
      <c r="AK114" s="2644"/>
      <c r="AL114" s="2644"/>
      <c r="AM114" s="2644"/>
      <c r="AN114" s="2644"/>
      <c r="AO114" s="2644"/>
      <c r="AP114" s="2644"/>
      <c r="AQ114" s="2639"/>
      <c r="AR114" s="2639"/>
      <c r="AS114" s="2639"/>
      <c r="AT114" s="2639"/>
    </row>
    <row r="115" customHeight="true" ht="24.75">
      <c r="A115" s="3098" t="s">
        <v>207</v>
      </c>
      <c r="B115" s="3099"/>
      <c r="C115" s="3099"/>
      <c r="D115" s="3099"/>
      <c r="E115" s="3099"/>
      <c r="F115" s="3099"/>
      <c r="G115" s="3099"/>
      <c r="H115" s="3099"/>
      <c r="I115" s="3099"/>
      <c r="J115" s="3099"/>
      <c r="K115" s="3099"/>
      <c r="L115" s="3099"/>
      <c r="M115" s="3099"/>
      <c r="N115" s="3099"/>
      <c r="O115" s="3099"/>
      <c r="P115" s="3099"/>
      <c r="Q115" s="3099"/>
      <c r="R115" s="3099"/>
      <c r="S115" s="3099"/>
      <c r="T115" s="3099"/>
      <c r="U115" s="3099"/>
      <c r="V115" s="3099"/>
      <c r="W115" s="3099"/>
      <c r="X115" s="3099"/>
      <c r="Y115" s="3099"/>
      <c r="Z115" s="3099"/>
      <c r="AA115" s="3099"/>
      <c r="AB115" s="3099"/>
      <c r="AC115" s="3099"/>
      <c r="AD115" s="3099"/>
      <c r="AE115" s="3099"/>
      <c r="AF115" s="3099"/>
      <c r="AG115" s="3099"/>
      <c r="AH115" s="3099"/>
      <c r="AI115" s="3099"/>
      <c r="AJ115" s="3099"/>
      <c r="AK115" s="3099"/>
      <c r="AL115" s="3099"/>
      <c r="AM115" s="3099"/>
      <c r="AN115" s="3099"/>
      <c r="AO115" s="3099"/>
      <c r="AP115" s="3099"/>
      <c r="AQ115" s="3100"/>
      <c r="AR115" s="3101"/>
      <c r="AS115" s="3101"/>
      <c r="AT115" s="3101"/>
    </row>
    <row r="116" customHeight="true" ht="30.0">
      <c r="A116" s="2650" t="s">
        <v>192</v>
      </c>
      <c r="B116" s="2651"/>
      <c r="C116" s="2652" t="s">
        <v>193</v>
      </c>
      <c r="D116" s="2653" t="s">
        <v>194</v>
      </c>
      <c r="E116" s="2654"/>
      <c r="F116" s="2654"/>
      <c r="G116" s="2654"/>
      <c r="H116" s="2654"/>
      <c r="I116" s="2654"/>
      <c r="J116" s="2654"/>
      <c r="K116" s="2654"/>
      <c r="L116" s="2654"/>
      <c r="M116" s="2654"/>
      <c r="N116" s="2654"/>
      <c r="O116" s="2654"/>
      <c r="P116" s="2654"/>
      <c r="Q116" s="2654"/>
      <c r="R116" s="2654"/>
      <c r="S116" s="2654"/>
      <c r="T116" s="2654"/>
      <c r="U116" s="2654"/>
      <c r="V116" s="2654"/>
      <c r="W116" s="2654"/>
      <c r="X116" s="2654"/>
      <c r="Y116" s="2654"/>
      <c r="Z116" s="2654"/>
      <c r="AA116" s="2654"/>
      <c r="AB116" s="2654"/>
      <c r="AC116" s="2654"/>
      <c r="AD116" s="2654"/>
      <c r="AE116" s="2654"/>
      <c r="AF116" s="2654"/>
      <c r="AG116" s="2654"/>
      <c r="AH116" s="2654"/>
      <c r="AI116" s="2654"/>
      <c r="AJ116" s="2654"/>
      <c r="AK116" s="2654"/>
      <c r="AL116" s="2654"/>
      <c r="AM116" s="2655"/>
      <c r="AN116" s="2656" t="s">
        <v>195</v>
      </c>
      <c r="AO116" s="2657"/>
      <c r="AP116" s="2657"/>
      <c r="AQ116" s="2639"/>
      <c r="AR116" s="2639"/>
      <c r="AS116" s="2639"/>
      <c r="AT116" s="2639"/>
    </row>
    <row r="117" customHeight="true" ht="30.0">
      <c r="A117" s="2656"/>
      <c r="B117" s="2658"/>
      <c r="C117" s="2659"/>
      <c r="D117" s="2660" t="s">
        <v>9</v>
      </c>
      <c r="E117" s="2661"/>
      <c r="F117" s="2662"/>
      <c r="G117" s="2660" t="s">
        <v>10</v>
      </c>
      <c r="H117" s="2661"/>
      <c r="I117" s="2662"/>
      <c r="J117" s="2660" t="s">
        <v>11</v>
      </c>
      <c r="K117" s="2661"/>
      <c r="L117" s="2662"/>
      <c r="M117" s="2660" t="s">
        <v>12</v>
      </c>
      <c r="N117" s="2661"/>
      <c r="O117" s="2662"/>
      <c r="P117" s="2660" t="s">
        <v>13</v>
      </c>
      <c r="Q117" s="2661"/>
      <c r="R117" s="2662"/>
      <c r="S117" s="2660" t="s">
        <v>14</v>
      </c>
      <c r="T117" s="2661"/>
      <c r="U117" s="2662"/>
      <c r="V117" s="2660" t="s">
        <v>15</v>
      </c>
      <c r="W117" s="2661"/>
      <c r="X117" s="2662"/>
      <c r="Y117" s="2660" t="s">
        <v>3</v>
      </c>
      <c r="Z117" s="2661"/>
      <c r="AA117" s="2662"/>
      <c r="AB117" s="2660" t="s">
        <v>16</v>
      </c>
      <c r="AC117" s="2661"/>
      <c r="AD117" s="2662"/>
      <c r="AE117" s="2660" t="s">
        <v>17</v>
      </c>
      <c r="AF117" s="2661"/>
      <c r="AG117" s="2662"/>
      <c r="AH117" s="2660" t="s">
        <v>18</v>
      </c>
      <c r="AI117" s="2661"/>
      <c r="AJ117" s="2662"/>
      <c r="AK117" s="2660" t="s">
        <v>19</v>
      </c>
      <c r="AL117" s="2661"/>
      <c r="AM117" s="2662"/>
      <c r="AN117" s="2663"/>
      <c r="AO117" s="2664"/>
      <c r="AP117" s="2664"/>
      <c r="AQ117" s="2639"/>
      <c r="AR117" s="2639"/>
      <c r="AS117" s="2639"/>
      <c r="AT117" s="2639"/>
    </row>
    <row r="118" customHeight="true" ht="39.75">
      <c r="A118" s="2663"/>
      <c r="B118" s="2665"/>
      <c r="C118" s="2666"/>
      <c r="D118" s="2667" t="s">
        <v>196</v>
      </c>
      <c r="E118" s="2667" t="s">
        <v>197</v>
      </c>
      <c r="F118" s="2668" t="s">
        <v>198</v>
      </c>
      <c r="G118" s="2667" t="s">
        <v>196</v>
      </c>
      <c r="H118" s="2667" t="s">
        <v>197</v>
      </c>
      <c r="I118" s="2668" t="s">
        <v>198</v>
      </c>
      <c r="J118" s="2667" t="s">
        <v>196</v>
      </c>
      <c r="K118" s="2667" t="s">
        <v>197</v>
      </c>
      <c r="L118" s="2668" t="s">
        <v>198</v>
      </c>
      <c r="M118" s="2667" t="s">
        <v>196</v>
      </c>
      <c r="N118" s="2667" t="s">
        <v>197</v>
      </c>
      <c r="O118" s="2668" t="s">
        <v>198</v>
      </c>
      <c r="P118" s="2667" t="s">
        <v>196</v>
      </c>
      <c r="Q118" s="2667" t="s">
        <v>197</v>
      </c>
      <c r="R118" s="2668" t="s">
        <v>198</v>
      </c>
      <c r="S118" s="2667" t="s">
        <v>196</v>
      </c>
      <c r="T118" s="2667" t="s">
        <v>197</v>
      </c>
      <c r="U118" s="2668" t="s">
        <v>198</v>
      </c>
      <c r="V118" s="2667" t="s">
        <v>196</v>
      </c>
      <c r="W118" s="2667" t="s">
        <v>197</v>
      </c>
      <c r="X118" s="2668" t="s">
        <v>198</v>
      </c>
      <c r="Y118" s="2667" t="s">
        <v>196</v>
      </c>
      <c r="Z118" s="2667" t="s">
        <v>197</v>
      </c>
      <c r="AA118" s="2668" t="s">
        <v>198</v>
      </c>
      <c r="AB118" s="2667" t="s">
        <v>196</v>
      </c>
      <c r="AC118" s="2667" t="s">
        <v>197</v>
      </c>
      <c r="AD118" s="2668" t="s">
        <v>198</v>
      </c>
      <c r="AE118" s="2667" t="s">
        <v>196</v>
      </c>
      <c r="AF118" s="2667" t="s">
        <v>197</v>
      </c>
      <c r="AG118" s="2668" t="s">
        <v>198</v>
      </c>
      <c r="AH118" s="2667" t="s">
        <v>196</v>
      </c>
      <c r="AI118" s="2667" t="s">
        <v>197</v>
      </c>
      <c r="AJ118" s="2668" t="s">
        <v>198</v>
      </c>
      <c r="AK118" s="2667" t="s">
        <v>196</v>
      </c>
      <c r="AL118" s="2667" t="s">
        <v>197</v>
      </c>
      <c r="AM118" s="2668" t="s">
        <v>198</v>
      </c>
      <c r="AN118" s="2667" t="s">
        <v>196</v>
      </c>
      <c r="AO118" s="2667" t="s">
        <v>197</v>
      </c>
      <c r="AP118" s="2669" t="s">
        <v>199</v>
      </c>
      <c r="AQ118" s="2639"/>
      <c r="AR118" s="2639"/>
      <c r="AS118" s="2639"/>
      <c r="AT118" s="2639"/>
    </row>
    <row r="119" customHeight="true" ht="24.75">
      <c r="A119" s="3102" t="s">
        <v>129</v>
      </c>
      <c r="B119" s="3103"/>
      <c r="C119" s="3104">
        <f>C10+C22+C34</f>
      </c>
      <c r="D119" s="3105">
        <f>D10+D22+D34</f>
      </c>
      <c r="E119" s="3106">
        <f>E10+E22+E34</f>
      </c>
      <c r="F119" s="2680">
        <f>C119+D119-E119</f>
      </c>
      <c r="G119" s="3105">
        <f>G10+G22+G34</f>
      </c>
      <c r="H119" s="3106">
        <f>H10+H22+H34</f>
      </c>
      <c r="I119" s="2680">
        <f>F119+G119-H119</f>
      </c>
      <c r="J119" s="3105">
        <f>J10+J22+J34</f>
      </c>
      <c r="K119" s="3106">
        <f>K10+K22+K34</f>
      </c>
      <c r="L119" s="2680">
        <f>I119+J119-K119</f>
      </c>
      <c r="M119" s="3105">
        <f>M10+M22+M34</f>
      </c>
      <c r="N119" s="3106">
        <f>N10+N22+N34</f>
      </c>
      <c r="O119" s="2680">
        <f>L119+M119-N119</f>
      </c>
      <c r="P119" s="3105">
        <f>P10+P22+P34</f>
      </c>
      <c r="Q119" s="3106">
        <f>Q10+Q22+Q34</f>
      </c>
      <c r="R119" s="2680">
        <f>O119+P119-Q119</f>
      </c>
      <c r="S119" s="3105">
        <f>S10+S22+S34</f>
      </c>
      <c r="T119" s="3106">
        <f>T10+T22+T34</f>
      </c>
      <c r="U119" s="2680">
        <f>R119+S119-T119</f>
      </c>
      <c r="V119" s="3105">
        <f>V10+V22+V34</f>
      </c>
      <c r="W119" s="3106">
        <f>W10+W22+W34</f>
      </c>
      <c r="X119" s="2680">
        <f>U119+V119-W119</f>
      </c>
      <c r="Y119" s="3105">
        <f>Y10+Y22+Y34</f>
      </c>
      <c r="Z119" s="3106">
        <f>Z10+Z22+Z34</f>
      </c>
      <c r="AA119" s="2680">
        <f>X119+Y119-Z119</f>
      </c>
      <c r="AB119" s="3105">
        <f>AB10+AB22+AB34</f>
      </c>
      <c r="AC119" s="3106">
        <f>AC10+AC22+AC34</f>
      </c>
      <c r="AD119" s="2680">
        <f>AA119+AB119-AC119</f>
      </c>
      <c r="AE119" s="3105">
        <f>AE10+AE22+AE34</f>
      </c>
      <c r="AF119" s="3106">
        <f>AF10+AF22+AF34</f>
      </c>
      <c r="AG119" s="2680">
        <f>AD119+AE119-AF119</f>
      </c>
      <c r="AH119" s="3105">
        <f>AH10+AH22+AH34</f>
      </c>
      <c r="AI119" s="3106">
        <f>AI10+AI22+AI34</f>
      </c>
      <c r="AJ119" s="2680">
        <f>AG119+AH119-AI119</f>
      </c>
      <c r="AK119" s="3105">
        <f>AK10+AK22+AK34</f>
      </c>
      <c r="AL119" s="3106">
        <f>AL10+AL22+AL34</f>
      </c>
      <c r="AM119" s="2680">
        <f>AJ119+AK119-AL119</f>
      </c>
      <c r="AN119" s="3106">
        <f>AN10+AN22+AN34</f>
      </c>
      <c r="AO119" s="3106">
        <f>AO10+AO22+AO34</f>
      </c>
      <c r="AP119" s="3107">
        <f>C119+AN119-AO119</f>
      </c>
      <c r="AQ119" s="3108"/>
      <c r="AR119" s="3109"/>
      <c r="AS119" s="3109"/>
      <c r="AT119" s="3109"/>
    </row>
    <row r="120" customHeight="true" ht="24.75">
      <c r="A120" s="3110" t="s">
        <v>130</v>
      </c>
      <c r="B120" s="3111"/>
      <c r="C120" s="3112">
        <f>C11+C23+C35</f>
      </c>
      <c r="D120" s="3113">
        <f>D11+D23+D35</f>
      </c>
      <c r="E120" s="3114">
        <f>E11+E23+E35</f>
      </c>
      <c r="F120" s="2688">
        <f>C120+D120-E120</f>
      </c>
      <c r="G120" s="3113">
        <f>G11+G23+G35</f>
      </c>
      <c r="H120" s="3114">
        <f>H11+H23+H35</f>
      </c>
      <c r="I120" s="2688">
        <f>F120+G120-H120</f>
      </c>
      <c r="J120" s="3113">
        <f>J11+J23+J35</f>
      </c>
      <c r="K120" s="3114">
        <f>K11+K23+K35</f>
      </c>
      <c r="L120" s="2688">
        <f>I120+J120-K120</f>
      </c>
      <c r="M120" s="3113">
        <f>M11+M23+M35</f>
      </c>
      <c r="N120" s="3114">
        <f>N11+N23+N35</f>
      </c>
      <c r="O120" s="2688">
        <f>L120+M120-N120</f>
      </c>
      <c r="P120" s="3113">
        <f>P11+P23+P35</f>
      </c>
      <c r="Q120" s="3114">
        <f>Q11+Q23+Q35</f>
      </c>
      <c r="R120" s="2688">
        <f>O120+P120-Q120</f>
      </c>
      <c r="S120" s="3113">
        <f>S11+S23+S35</f>
      </c>
      <c r="T120" s="3114">
        <f>T11+T23+T35</f>
      </c>
      <c r="U120" s="2688">
        <f>R120+S120-T120</f>
      </c>
      <c r="V120" s="3113">
        <f>V11+V23+V35</f>
      </c>
      <c r="W120" s="3114">
        <f>W11+W23+W35</f>
      </c>
      <c r="X120" s="2688">
        <f>U120+V120-W120</f>
      </c>
      <c r="Y120" s="3113">
        <f>Y11+Y23+Y35</f>
      </c>
      <c r="Z120" s="3114">
        <f>Z11+Z23+Z35</f>
      </c>
      <c r="AA120" s="2688">
        <f>X120+Y120-Z120</f>
      </c>
      <c r="AB120" s="3113">
        <f>AB11+AB23+AB35</f>
      </c>
      <c r="AC120" s="3114">
        <f>AC11+AC23+AC35</f>
      </c>
      <c r="AD120" s="2688">
        <f>AA120+AB120-AC120</f>
      </c>
      <c r="AE120" s="3113">
        <f>AE11+AE23+AE35</f>
      </c>
      <c r="AF120" s="3114">
        <f>AF11+AF23+AF35</f>
      </c>
      <c r="AG120" s="2688">
        <f>AD120+AE120-AF120</f>
      </c>
      <c r="AH120" s="3113">
        <f>AH11+AH23+AH35</f>
      </c>
      <c r="AI120" s="3114">
        <f>AI11+AI23+AI35</f>
      </c>
      <c r="AJ120" s="2688">
        <f>AG120+AH120-AI120</f>
      </c>
      <c r="AK120" s="3113">
        <f>AK11+AK23+AK35</f>
      </c>
      <c r="AL120" s="3114">
        <f>AL11+AL23+AL35</f>
      </c>
      <c r="AM120" s="2688">
        <f>AJ120+AK120-AL120</f>
      </c>
      <c r="AN120" s="3114">
        <f>AN11+AN23+AN35</f>
      </c>
      <c r="AO120" s="3114">
        <f>AO11+AO23+AO35</f>
      </c>
      <c r="AP120" s="3115">
        <f>C120+AN120-AO120</f>
      </c>
      <c r="AQ120" s="3108"/>
      <c r="AR120" s="3109"/>
      <c r="AS120" s="3109"/>
      <c r="AT120" s="3109"/>
    </row>
    <row r="121" customHeight="true" ht="24.75">
      <c r="A121" s="3110" t="s">
        <v>131</v>
      </c>
      <c r="B121" s="3111"/>
      <c r="C121" s="3112">
        <f>C12+C24+C36</f>
      </c>
      <c r="D121" s="3113">
        <f>D12+D24+D36</f>
      </c>
      <c r="E121" s="3114">
        <f>E12+E24+E36</f>
      </c>
      <c r="F121" s="2688">
        <f>C121+D121-E121</f>
      </c>
      <c r="G121" s="3113">
        <f>G12+G24+G36</f>
      </c>
      <c r="H121" s="3114">
        <f>H12+H24+H36</f>
      </c>
      <c r="I121" s="2688">
        <f>F121+G121-H121</f>
      </c>
      <c r="J121" s="3113">
        <f>J12+J24+J36</f>
      </c>
      <c r="K121" s="3114">
        <f>K12+K24+K36</f>
      </c>
      <c r="L121" s="2688">
        <f>I121+J121-K121</f>
      </c>
      <c r="M121" s="3113">
        <f>M12+M24+M36</f>
      </c>
      <c r="N121" s="3114">
        <f>N12+N24+N36</f>
      </c>
      <c r="O121" s="2688">
        <f>L121+M121-N121</f>
      </c>
      <c r="P121" s="3113">
        <f>P12+P24+P36</f>
      </c>
      <c r="Q121" s="3114">
        <f>Q12+Q24+Q36</f>
      </c>
      <c r="R121" s="2688">
        <f>O121+P121-Q121</f>
      </c>
      <c r="S121" s="3113">
        <f>S12+S24+S36</f>
      </c>
      <c r="T121" s="3114">
        <f>T12+T24+T36</f>
      </c>
      <c r="U121" s="2688">
        <f>R121+S121-T121</f>
      </c>
      <c r="V121" s="3113">
        <f>V12+V24+V36</f>
      </c>
      <c r="W121" s="3114">
        <f>W12+W24+W36</f>
      </c>
      <c r="X121" s="2688">
        <f>U121+V121-W121</f>
      </c>
      <c r="Y121" s="3113">
        <f>Y12+Y24+Y36</f>
      </c>
      <c r="Z121" s="3114">
        <f>Z12+Z24+Z36</f>
      </c>
      <c r="AA121" s="2688">
        <f>X121+Y121-Z121</f>
      </c>
      <c r="AB121" s="3113">
        <f>AB12+AB24+AB36</f>
      </c>
      <c r="AC121" s="3114">
        <f>AC12+AC24+AC36</f>
      </c>
      <c r="AD121" s="2688">
        <f>AA121+AB121-AC121</f>
      </c>
      <c r="AE121" s="3113">
        <f>AE12+AE24+AE36</f>
      </c>
      <c r="AF121" s="3114">
        <f>AF12+AF24+AF36</f>
      </c>
      <c r="AG121" s="2688">
        <f>AD121+AE121-AF121</f>
      </c>
      <c r="AH121" s="3113">
        <f>AH12+AH24+AH36</f>
      </c>
      <c r="AI121" s="3114">
        <f>AI12+AI24+AI36</f>
      </c>
      <c r="AJ121" s="2688">
        <f>AG121+AH121-AI121</f>
      </c>
      <c r="AK121" s="3113">
        <f>AK12+AK24+AK36</f>
      </c>
      <c r="AL121" s="3114">
        <f>AL12+AL24+AL36</f>
      </c>
      <c r="AM121" s="2688">
        <f>AJ121+AK121-AL121</f>
      </c>
      <c r="AN121" s="3114">
        <f>AN12+AN24+AN36</f>
      </c>
      <c r="AO121" s="3114">
        <f>AO12+AO24+AO36</f>
      </c>
      <c r="AP121" s="3115">
        <f>C121+AN121-AO121</f>
      </c>
      <c r="AQ121" s="3108"/>
      <c r="AR121" s="3109"/>
      <c r="AS121" s="3109"/>
      <c r="AT121" s="3109"/>
    </row>
    <row r="122" customHeight="true" ht="24.75">
      <c r="A122" s="3110" t="s">
        <v>132</v>
      </c>
      <c r="B122" s="3111"/>
      <c r="C122" s="3112">
        <f>C13+C25+C37</f>
      </c>
      <c r="D122" s="3113">
        <f>D13+D25+D37</f>
      </c>
      <c r="E122" s="3114">
        <f>E13+E25+E37</f>
      </c>
      <c r="F122" s="2688">
        <f>C122+D122-E122</f>
      </c>
      <c r="G122" s="3113">
        <f>G13+G25+G37</f>
      </c>
      <c r="H122" s="3114">
        <f>H13+H25+H37</f>
      </c>
      <c r="I122" s="2688">
        <f>F122+G122-H122</f>
      </c>
      <c r="J122" s="3113">
        <f>J13+J25+J37</f>
      </c>
      <c r="K122" s="3114">
        <f>K13+K25+K37</f>
      </c>
      <c r="L122" s="2688">
        <f>I122+J122-K122</f>
      </c>
      <c r="M122" s="3113">
        <f>M13+M25+M37</f>
      </c>
      <c r="N122" s="3114">
        <f>N13+N25+N37</f>
      </c>
      <c r="O122" s="2688">
        <f>L122+M122-N122</f>
      </c>
      <c r="P122" s="3113">
        <f>P13+P25+P37</f>
      </c>
      <c r="Q122" s="3114">
        <f>Q13+Q25+Q37</f>
      </c>
      <c r="R122" s="2688">
        <f>O122+P122-Q122</f>
      </c>
      <c r="S122" s="3113">
        <f>S13+S25+S37</f>
      </c>
      <c r="T122" s="3114">
        <f>T13+T25+T37</f>
      </c>
      <c r="U122" s="2688">
        <f>R122+S122-T122</f>
      </c>
      <c r="V122" s="3113">
        <f>V13+V25+V37</f>
      </c>
      <c r="W122" s="3114">
        <f>W13+W25+W37</f>
      </c>
      <c r="X122" s="2688">
        <f>U122+V122-W122</f>
      </c>
      <c r="Y122" s="3113">
        <f>Y13+Y25+Y37</f>
      </c>
      <c r="Z122" s="3114">
        <f>Z13+Z25+Z37</f>
      </c>
      <c r="AA122" s="2688">
        <f>X122+Y122-Z122</f>
      </c>
      <c r="AB122" s="3113">
        <f>AB13+AB25+AB37</f>
      </c>
      <c r="AC122" s="3114">
        <f>AC13+AC25+AC37</f>
      </c>
      <c r="AD122" s="2688">
        <f>AA122+AB122-AC122</f>
      </c>
      <c r="AE122" s="3113">
        <f>AE13+AE25+AE37</f>
      </c>
      <c r="AF122" s="3114">
        <f>AF13+AF25+AF37</f>
      </c>
      <c r="AG122" s="2688">
        <f>AD122+AE122-AF122</f>
      </c>
      <c r="AH122" s="3113">
        <f>AH13+AH25+AH37</f>
      </c>
      <c r="AI122" s="3114">
        <f>AI13+AI25+AI37</f>
      </c>
      <c r="AJ122" s="2688">
        <f>AG122+AH122-AI122</f>
      </c>
      <c r="AK122" s="3113">
        <f>AK13+AK25+AK37</f>
      </c>
      <c r="AL122" s="3114">
        <f>AL13+AL25+AL37</f>
      </c>
      <c r="AM122" s="2688">
        <f>AJ122+AK122-AL122</f>
      </c>
      <c r="AN122" s="3114">
        <f>AN13+AN25+AN37</f>
      </c>
      <c r="AO122" s="3114">
        <f>AO13+AO25+AO37</f>
      </c>
      <c r="AP122" s="3115">
        <f>C122+AN122-AO122</f>
      </c>
      <c r="AQ122" s="3108"/>
      <c r="AR122" s="3109"/>
      <c r="AS122" s="3109"/>
      <c r="AT122" s="3109"/>
    </row>
    <row r="123" customHeight="true" ht="19.5">
      <c r="A123" s="2670" t="s">
        <v>208</v>
      </c>
      <c r="B123" s="3116"/>
      <c r="C123" s="2715">
        <f>SUM(C119:C122)</f>
      </c>
      <c r="D123" s="2715">
        <f>SUM(D119:D122)</f>
      </c>
      <c r="E123" s="2715">
        <f>SUM(E119:E122)</f>
      </c>
      <c r="F123" s="2715">
        <f>SUM(F119:F122)</f>
      </c>
      <c r="G123" s="2715">
        <f>SUM(G119:G122)</f>
      </c>
      <c r="H123" s="2715">
        <f>SUM(H119:H122)</f>
      </c>
      <c r="I123" s="2715">
        <f>SUM(I119:I122)</f>
      </c>
      <c r="J123" s="2715">
        <f>SUM(J119:J122)</f>
      </c>
      <c r="K123" s="2715">
        <f>SUM(K119:K122)</f>
      </c>
      <c r="L123" s="2715">
        <f>SUM(L119:L122)</f>
      </c>
      <c r="M123" s="2715">
        <f>SUM(M119:M122)</f>
      </c>
      <c r="N123" s="2715">
        <f>SUM(N119:N122)</f>
      </c>
      <c r="O123" s="2715">
        <f>SUM(O119:O122)</f>
      </c>
      <c r="P123" s="2715">
        <f>SUM(P119:P122)</f>
      </c>
      <c r="Q123" s="2715">
        <f>SUM(Q119:Q122)</f>
      </c>
      <c r="R123" s="2715">
        <f>SUM(R119:R122)</f>
      </c>
      <c r="S123" s="2715">
        <f>SUM(S119:S122)</f>
      </c>
      <c r="T123" s="2715">
        <f>SUM(T119:T122)</f>
      </c>
      <c r="U123" s="2715">
        <f>SUM(U119:U122)</f>
      </c>
      <c r="V123" s="2715">
        <f>SUM(V119:V122)</f>
      </c>
      <c r="W123" s="2715">
        <f>SUM(W119:W122)</f>
      </c>
      <c r="X123" s="2715">
        <f>SUM(X119:X122)</f>
      </c>
      <c r="Y123" s="2715">
        <f>SUM(Y119:Y122)</f>
      </c>
      <c r="Z123" s="2715">
        <f>SUM(Z119:Z122)</f>
      </c>
      <c r="AA123" s="2715">
        <f>SUM(AA119:AA122)</f>
      </c>
      <c r="AB123" s="2715">
        <f>SUM(AB119:AB122)</f>
      </c>
      <c r="AC123" s="2715">
        <f>SUM(AC119:AC122)</f>
      </c>
      <c r="AD123" s="2715">
        <f>SUM(AD119:AD122)</f>
      </c>
      <c r="AE123" s="2715">
        <f>SUM(AE119:AE122)</f>
      </c>
      <c r="AF123" s="2715">
        <f>SUM(AF119:AF122)</f>
      </c>
      <c r="AG123" s="2715">
        <f>SUM(AG119:AG122)</f>
      </c>
      <c r="AH123" s="2715">
        <f>SUM(AH119:AH122)</f>
      </c>
      <c r="AI123" s="2715">
        <f>SUM(AI119:AI122)</f>
      </c>
      <c r="AJ123" s="2715">
        <f>SUM(AJ119:AJ122)</f>
      </c>
      <c r="AK123" s="2715">
        <f>SUM(AK119:AK122)</f>
      </c>
      <c r="AL123" s="2715">
        <f>SUM(AL119:AL122)</f>
      </c>
      <c r="AM123" s="2715">
        <f>SUM(AM119:AM122)</f>
      </c>
      <c r="AN123" s="2715">
        <f>SUM(AN119:AN122)</f>
      </c>
      <c r="AO123" s="2715">
        <f>SUM(AO119:AO122)</f>
      </c>
      <c r="AP123" s="2715">
        <f>SUM(AP119:AP122)</f>
      </c>
      <c r="AQ123" s="3117"/>
      <c r="AR123" s="3117"/>
      <c r="AS123" s="3117"/>
      <c r="AT123" s="3117"/>
    </row>
    <row r="124" customHeight="true" ht="24.75">
      <c r="A124" s="3110" t="s">
        <v>133</v>
      </c>
      <c r="B124" s="3111"/>
      <c r="C124" s="3112">
        <f>C14+C26+C38</f>
      </c>
      <c r="D124" s="3113">
        <f>D14+D26+D38</f>
      </c>
      <c r="E124" s="3114">
        <f>E14+E26+E38</f>
      </c>
      <c r="F124" s="2688">
        <f>C124+D124-E124</f>
      </c>
      <c r="G124" s="3113">
        <f>G14+G26+G38</f>
      </c>
      <c r="H124" s="3114">
        <f>H14+H26+H38</f>
      </c>
      <c r="I124" s="2688">
        <f>F124+G124-H124</f>
      </c>
      <c r="J124" s="3113">
        <f>J14+J26+J38</f>
      </c>
      <c r="K124" s="3114">
        <f>K14+K26+K38</f>
      </c>
      <c r="L124" s="2688">
        <f>I124+J124-K124</f>
      </c>
      <c r="M124" s="3113">
        <f>M14+M26+M38</f>
      </c>
      <c r="N124" s="3114">
        <f>N14+N26+N38</f>
      </c>
      <c r="O124" s="2688">
        <f>L124+M124-N124</f>
      </c>
      <c r="P124" s="3113">
        <f>P14+P26+P38</f>
      </c>
      <c r="Q124" s="3114">
        <f>Q14+Q26+Q38</f>
      </c>
      <c r="R124" s="2688">
        <f>O124+P124-Q124</f>
      </c>
      <c r="S124" s="3113">
        <f>S14+S26+S38</f>
      </c>
      <c r="T124" s="3114">
        <f>T14+T26+T38</f>
      </c>
      <c r="U124" s="2688">
        <f>R124+S124-T124</f>
      </c>
      <c r="V124" s="3113">
        <f>V14+V26+V38</f>
      </c>
      <c r="W124" s="3114">
        <f>W14+W26+W38</f>
      </c>
      <c r="X124" s="2688">
        <f>U124+V124-W124</f>
      </c>
      <c r="Y124" s="3113">
        <f>Y14+Y26+Y38</f>
      </c>
      <c r="Z124" s="3114">
        <f>Z14+Z26+Z38</f>
      </c>
      <c r="AA124" s="2688">
        <f>X124+Y124-Z124</f>
      </c>
      <c r="AB124" s="3113">
        <f>AB14+AB26+AB38</f>
      </c>
      <c r="AC124" s="3114">
        <f>AC14+AC26+AC38</f>
      </c>
      <c r="AD124" s="2688">
        <f>AA124+AB124-AC124</f>
      </c>
      <c r="AE124" s="3113">
        <f>AE14+AE26+AE38</f>
      </c>
      <c r="AF124" s="3114">
        <f>AF14+AF26+AF38</f>
      </c>
      <c r="AG124" s="2688">
        <f>AD124+AE124-AF124</f>
      </c>
      <c r="AH124" s="3113">
        <f>AH14+AH26+AH38</f>
      </c>
      <c r="AI124" s="3114">
        <f>AI14+AI26+AI38</f>
      </c>
      <c r="AJ124" s="2688">
        <f>AG124+AH124-AI124</f>
      </c>
      <c r="AK124" s="3113">
        <f>AK14+AK26+AK38</f>
      </c>
      <c r="AL124" s="3114">
        <f>AL14+AL26+AL38</f>
      </c>
      <c r="AM124" s="2688">
        <f>AJ124+AK124-AL124</f>
      </c>
      <c r="AN124" s="3114">
        <f>AN14+AN26+AN38</f>
      </c>
      <c r="AO124" s="3114">
        <f>AO14+AO26+AO38</f>
      </c>
      <c r="AP124" s="3115">
        <f>C124+AN124-AO124</f>
      </c>
      <c r="AQ124" s="3108"/>
      <c r="AR124" s="3109"/>
      <c r="AS124" s="3109"/>
      <c r="AT124" s="3109"/>
    </row>
    <row r="125" customHeight="true" ht="24.75">
      <c r="A125" s="3110" t="s">
        <v>134</v>
      </c>
      <c r="B125" s="3111"/>
      <c r="C125" s="3112">
        <f>C15+C27+C39</f>
      </c>
      <c r="D125" s="3113">
        <f>D15+D27+D39</f>
      </c>
      <c r="E125" s="3114">
        <f>E15+E27+E39</f>
      </c>
      <c r="F125" s="2688">
        <f>C125+D125-E125</f>
      </c>
      <c r="G125" s="3113">
        <f>G15+G27+G39</f>
      </c>
      <c r="H125" s="3114">
        <f>H15+H27+H39</f>
      </c>
      <c r="I125" s="2688">
        <f>F125+G125-H125</f>
      </c>
      <c r="J125" s="3113">
        <f>J15+J27+J39</f>
      </c>
      <c r="K125" s="3114">
        <f>K15+K27+K39</f>
      </c>
      <c r="L125" s="2688">
        <f>I125+J125-K125</f>
      </c>
      <c r="M125" s="3113">
        <f>M15+M27+M39</f>
      </c>
      <c r="N125" s="3114">
        <f>N15+N27+N39</f>
      </c>
      <c r="O125" s="2688">
        <f>L125+M125-N125</f>
      </c>
      <c r="P125" s="3113">
        <f>P15+P27+P39</f>
      </c>
      <c r="Q125" s="3114">
        <f>Q15+Q27+Q39</f>
      </c>
      <c r="R125" s="2688">
        <f>O125+P125-Q125</f>
      </c>
      <c r="S125" s="3113">
        <f>S15+S27+S39</f>
      </c>
      <c r="T125" s="3114">
        <f>T15+T27+T39</f>
      </c>
      <c r="U125" s="2688">
        <f>R125+S125-T125</f>
      </c>
      <c r="V125" s="3113">
        <f>V15+V27+V39</f>
      </c>
      <c r="W125" s="3114">
        <f>W15+W27+W39</f>
      </c>
      <c r="X125" s="2688">
        <f>U125+V125-W125</f>
      </c>
      <c r="Y125" s="3113">
        <f>Y15+Y27+Y39</f>
      </c>
      <c r="Z125" s="3114">
        <f>Z15+Z27+Z39</f>
      </c>
      <c r="AA125" s="2688">
        <f>X125+Y125-Z125</f>
      </c>
      <c r="AB125" s="3113">
        <f>AB15+AB27+AB39</f>
      </c>
      <c r="AC125" s="3114">
        <f>AC15+AC27+AC39</f>
      </c>
      <c r="AD125" s="2688">
        <f>AA125+AB125-AC125</f>
      </c>
      <c r="AE125" s="3113">
        <f>AE15+AE27+AE39</f>
      </c>
      <c r="AF125" s="3114">
        <f>AF15+AF27+AF39</f>
      </c>
      <c r="AG125" s="2688">
        <f>AD125+AE125-AF125</f>
      </c>
      <c r="AH125" s="3113">
        <f>AH15+AH27+AH39</f>
      </c>
      <c r="AI125" s="3114">
        <f>AI15+AI27+AI39</f>
      </c>
      <c r="AJ125" s="2688">
        <f>AG125+AH125-AI125</f>
      </c>
      <c r="AK125" s="3113">
        <f>AK15+AK27+AK39</f>
      </c>
      <c r="AL125" s="3114">
        <f>AL15+AL27+AL39</f>
      </c>
      <c r="AM125" s="2688">
        <f>AJ125+AK125-AL125</f>
      </c>
      <c r="AN125" s="3114">
        <f>AN15+AN27+AN39</f>
      </c>
      <c r="AO125" s="3114">
        <f>AO15+AO27+AO39</f>
      </c>
      <c r="AP125" s="3115">
        <f>C125+AN125-AO125</f>
      </c>
      <c r="AQ125" s="3108"/>
      <c r="AR125" s="3109"/>
      <c r="AS125" s="3109"/>
      <c r="AT125" s="3109"/>
    </row>
    <row r="126" customHeight="true" ht="24.75">
      <c r="A126" s="3110" t="s">
        <v>135</v>
      </c>
      <c r="B126" s="3111"/>
      <c r="C126" s="3112">
        <f>C16+C28+C40</f>
      </c>
      <c r="D126" s="3113">
        <f>D16+D28+D40</f>
      </c>
      <c r="E126" s="3114">
        <f>E16+E28+E40</f>
      </c>
      <c r="F126" s="2688">
        <f>C126+D126-E126</f>
      </c>
      <c r="G126" s="3113">
        <f>G16+G28+G40</f>
      </c>
      <c r="H126" s="3114">
        <f>H16+H28+H40</f>
      </c>
      <c r="I126" s="2688">
        <f>F126+G126-H126</f>
      </c>
      <c r="J126" s="3113">
        <f>J16+J28+J40</f>
      </c>
      <c r="K126" s="3114">
        <f>K16+K28+K40</f>
      </c>
      <c r="L126" s="2688">
        <f>I126+J126-K126</f>
      </c>
      <c r="M126" s="3113">
        <f>M16+M28+M40</f>
      </c>
      <c r="N126" s="3114">
        <f>N16+N28+N40</f>
      </c>
      <c r="O126" s="2688">
        <f>L126+M126-N126</f>
      </c>
      <c r="P126" s="3113">
        <f>P16+P28+P40</f>
      </c>
      <c r="Q126" s="3114">
        <f>Q16+Q28+Q40</f>
      </c>
      <c r="R126" s="2688">
        <f>O126+P126-Q126</f>
      </c>
      <c r="S126" s="3113">
        <f>S16+S28+S40</f>
      </c>
      <c r="T126" s="3114">
        <f>T16+T28+T40</f>
      </c>
      <c r="U126" s="2688">
        <f>R126+S126-T126</f>
      </c>
      <c r="V126" s="3113">
        <f>V16+V28+V40</f>
      </c>
      <c r="W126" s="3114">
        <f>W16+W28+W40</f>
      </c>
      <c r="X126" s="2688">
        <f>U126+V126-W126</f>
      </c>
      <c r="Y126" s="3113">
        <f>Y16+Y28+Y40</f>
      </c>
      <c r="Z126" s="3114">
        <f>Z16+Z28+Z40</f>
      </c>
      <c r="AA126" s="2688">
        <f>X126+Y126-Z126</f>
      </c>
      <c r="AB126" s="3113">
        <f>AB16+AB28+AB40</f>
      </c>
      <c r="AC126" s="3114">
        <f>AC16+AC28+AC40</f>
      </c>
      <c r="AD126" s="2688">
        <f>AA126+AB126-AC126</f>
      </c>
      <c r="AE126" s="3113">
        <f>AE16+AE28+AE40</f>
      </c>
      <c r="AF126" s="3114">
        <f>AF16+AF28+AF40</f>
      </c>
      <c r="AG126" s="2688">
        <f>AD126+AE126-AF126</f>
      </c>
      <c r="AH126" s="3113">
        <f>AH16+AH28+AH40</f>
      </c>
      <c r="AI126" s="3114">
        <f>AI16+AI28+AI40</f>
      </c>
      <c r="AJ126" s="2688">
        <f>AG126+AH126-AI126</f>
      </c>
      <c r="AK126" s="3113">
        <f>AK16+AK28+AK40</f>
      </c>
      <c r="AL126" s="3114">
        <f>AL16+AL28+AL40</f>
      </c>
      <c r="AM126" s="2688">
        <f>AJ126+AK126-AL126</f>
      </c>
      <c r="AN126" s="3114">
        <f>AN16+AN28+AN40</f>
      </c>
      <c r="AO126" s="3114">
        <f>AO16+AO28+AO40</f>
      </c>
      <c r="AP126" s="3115">
        <f>C126+AN126-AO126</f>
      </c>
      <c r="AQ126" s="3108"/>
      <c r="AR126" s="3109"/>
      <c r="AS126" s="3109"/>
      <c r="AT126" s="3109"/>
    </row>
    <row r="127" customHeight="true" ht="24.75">
      <c r="A127" s="3110" t="s">
        <v>136</v>
      </c>
      <c r="B127" s="3111"/>
      <c r="C127" s="3112">
        <f>C17+C29+C41</f>
      </c>
      <c r="D127" s="3113">
        <f>D17+D29+D41</f>
      </c>
      <c r="E127" s="3114">
        <f>E17+E29+E41</f>
      </c>
      <c r="F127" s="2688">
        <f>C127+D127-E127</f>
      </c>
      <c r="G127" s="3113">
        <f>G17+G29+G41</f>
      </c>
      <c r="H127" s="3114">
        <f>H17+H29+H41</f>
      </c>
      <c r="I127" s="2688">
        <f>F127+G127-H127</f>
      </c>
      <c r="J127" s="3113">
        <f>J17+J29+J41</f>
      </c>
      <c r="K127" s="3114">
        <f>K17+K29+K41</f>
      </c>
      <c r="L127" s="2688">
        <f>I127+J127-K127</f>
      </c>
      <c r="M127" s="3113">
        <f>M17+M29+M41</f>
      </c>
      <c r="N127" s="3114">
        <f>N17+N29+N41</f>
      </c>
      <c r="O127" s="2688">
        <f>L127+M127-N127</f>
      </c>
      <c r="P127" s="3113">
        <f>P17+P29+P41</f>
      </c>
      <c r="Q127" s="3114">
        <f>Q17+Q29+Q41</f>
      </c>
      <c r="R127" s="2688">
        <f>O127+P127-Q127</f>
      </c>
      <c r="S127" s="3113">
        <f>S17+S29+S41</f>
      </c>
      <c r="T127" s="3114">
        <f>T17+T29+T41</f>
      </c>
      <c r="U127" s="2688">
        <f>R127+S127-T127</f>
      </c>
      <c r="V127" s="3113">
        <f>V17+V29+V41</f>
      </c>
      <c r="W127" s="3114">
        <f>W17+W29+W41</f>
      </c>
      <c r="X127" s="2688">
        <f>U127+V127-W127</f>
      </c>
      <c r="Y127" s="3113">
        <f>Y17+Y29+Y41</f>
      </c>
      <c r="Z127" s="3114">
        <f>Z17+Z29+Z41</f>
      </c>
      <c r="AA127" s="2688">
        <f>X127+Y127-Z127</f>
      </c>
      <c r="AB127" s="3113">
        <f>AB17+AB29+AB41</f>
      </c>
      <c r="AC127" s="3114">
        <f>AC17+AC29+AC41</f>
      </c>
      <c r="AD127" s="2688">
        <f>AA127+AB127-AC127</f>
      </c>
      <c r="AE127" s="3113">
        <f>AE17+AE29+AE41</f>
      </c>
      <c r="AF127" s="3114">
        <f>AF17+AF29+AF41</f>
      </c>
      <c r="AG127" s="2688">
        <f>AD127+AE127-AF127</f>
      </c>
      <c r="AH127" s="3113">
        <f>AH17+AH29+AH41</f>
      </c>
      <c r="AI127" s="3114">
        <f>AI17+AI29+AI41</f>
      </c>
      <c r="AJ127" s="2688">
        <f>AG127+AH127-AI127</f>
      </c>
      <c r="AK127" s="3113">
        <f>AK17+AK29+AK41</f>
      </c>
      <c r="AL127" s="3114">
        <f>AL17+AL29+AL41</f>
      </c>
      <c r="AM127" s="2688">
        <f>AJ127+AK127-AL127</f>
      </c>
      <c r="AN127" s="3114">
        <f>AN17+AN29+AN41</f>
      </c>
      <c r="AO127" s="3114">
        <f>AO17+AO29+AO41</f>
      </c>
      <c r="AP127" s="3115">
        <f>C127+AN127-AO127</f>
      </c>
      <c r="AQ127" s="3108"/>
      <c r="AR127" s="3109"/>
      <c r="AS127" s="3109"/>
      <c r="AT127" s="3109"/>
    </row>
    <row r="128" customHeight="true" ht="24.75">
      <c r="A128" s="3110" t="s">
        <v>137</v>
      </c>
      <c r="B128" s="3111"/>
      <c r="C128" s="3112">
        <f>C18+C30+C42</f>
      </c>
      <c r="D128" s="3113">
        <f>D18+D30+D42</f>
      </c>
      <c r="E128" s="3114">
        <f>E18+E30+E42</f>
      </c>
      <c r="F128" s="2688">
        <f>C128+D128-E128</f>
      </c>
      <c r="G128" s="3113">
        <f>G18+G30+G42</f>
      </c>
      <c r="H128" s="3114">
        <f>H18+H30+H42</f>
      </c>
      <c r="I128" s="2688">
        <f>F128+G128-H128</f>
      </c>
      <c r="J128" s="3113">
        <f>J18+J30+J42</f>
      </c>
      <c r="K128" s="3114">
        <f>K18+K30+K42</f>
      </c>
      <c r="L128" s="2688">
        <f>I128+J128-K128</f>
      </c>
      <c r="M128" s="3113">
        <f>M18+M30+M42</f>
      </c>
      <c r="N128" s="3114">
        <f>N18+N30+N42</f>
      </c>
      <c r="O128" s="2688">
        <f>L128+M128-N128</f>
      </c>
      <c r="P128" s="3113">
        <f>P18+P30+P42</f>
      </c>
      <c r="Q128" s="3114">
        <f>Q18+Q30+Q42</f>
      </c>
      <c r="R128" s="2688">
        <f>O128+P128-Q128</f>
      </c>
      <c r="S128" s="3113">
        <f>S18+S30+S42</f>
      </c>
      <c r="T128" s="3114">
        <f>T18+T30+T42</f>
      </c>
      <c r="U128" s="2688">
        <f>R128+S128-T128</f>
      </c>
      <c r="V128" s="3113">
        <f>V18+V30+V42</f>
      </c>
      <c r="W128" s="3114">
        <f>W18+W30+W42</f>
      </c>
      <c r="X128" s="2688">
        <f>U128+V128-W128</f>
      </c>
      <c r="Y128" s="3113">
        <f>Y18+Y30+Y42</f>
      </c>
      <c r="Z128" s="3114">
        <f>Z18+Z30+Z42</f>
      </c>
      <c r="AA128" s="2688">
        <f>X128+Y128-Z128</f>
      </c>
      <c r="AB128" s="3113">
        <f>AB18+AB30+AB42</f>
      </c>
      <c r="AC128" s="3114">
        <f>AC18+AC30+AC42</f>
      </c>
      <c r="AD128" s="2688">
        <f>AA128+AB128-AC128</f>
      </c>
      <c r="AE128" s="3113">
        <f>AE18+AE30+AE42</f>
      </c>
      <c r="AF128" s="3114">
        <f>AF18+AF30+AF42</f>
      </c>
      <c r="AG128" s="2688">
        <f>AD128+AE128-AF128</f>
      </c>
      <c r="AH128" s="3113">
        <f>AH18+AH30+AH42</f>
      </c>
      <c r="AI128" s="3114">
        <f>AI18+AI30+AI42</f>
      </c>
      <c r="AJ128" s="2688">
        <f>AG128+AH128-AI128</f>
      </c>
      <c r="AK128" s="3113">
        <f>AK18+AK30+AK42</f>
      </c>
      <c r="AL128" s="3114">
        <f>AL18+AL30+AL42</f>
      </c>
      <c r="AM128" s="2688">
        <f>AJ128+AK128-AL128</f>
      </c>
      <c r="AN128" s="3114">
        <f>AN18+AN30+AN42</f>
      </c>
      <c r="AO128" s="3114">
        <f>AO18+AO30+AO42</f>
      </c>
      <c r="AP128" s="3115">
        <f>C128+AN128-AO128</f>
      </c>
      <c r="AQ128" s="3108"/>
      <c r="AR128" s="3109"/>
      <c r="AS128" s="3109"/>
      <c r="AT128" s="3109"/>
    </row>
    <row r="129" customHeight="true" ht="24.75">
      <c r="A129" s="3110" t="s">
        <v>138</v>
      </c>
      <c r="B129" s="3111"/>
      <c r="C129" s="3112">
        <f>C19+C31+C43</f>
      </c>
      <c r="D129" s="3118">
        <f>D19+D31+D43</f>
      </c>
      <c r="E129" s="3119">
        <f>E19+E31+E43</f>
      </c>
      <c r="F129" s="2707">
        <f>C129+D129-E129</f>
      </c>
      <c r="G129" s="3118">
        <f>G19+G31+G43</f>
      </c>
      <c r="H129" s="3119">
        <f>H19+H31+H43</f>
      </c>
      <c r="I129" s="2707">
        <f>F129+G129-H129</f>
      </c>
      <c r="J129" s="3118">
        <f>J19+J31+J43</f>
      </c>
      <c r="K129" s="3119">
        <f>K19+K31+K43</f>
      </c>
      <c r="L129" s="2707">
        <f>I129+J129-K129</f>
      </c>
      <c r="M129" s="3118">
        <f>M19+M31+M43</f>
      </c>
      <c r="N129" s="3119">
        <f>N19+N31+N43</f>
      </c>
      <c r="O129" s="2707">
        <f>L129+M129-N129</f>
      </c>
      <c r="P129" s="3118">
        <f>P19+P31+P43</f>
      </c>
      <c r="Q129" s="3119">
        <f>Q19+Q31+Q43</f>
      </c>
      <c r="R129" s="2707">
        <f>O129+P129-Q129</f>
      </c>
      <c r="S129" s="3118">
        <f>S19+S31+S43</f>
      </c>
      <c r="T129" s="3119">
        <f>T19+T31+T43</f>
      </c>
      <c r="U129" s="2707">
        <f>R129+S129-T129</f>
      </c>
      <c r="V129" s="3118">
        <f>V19+V31+V43</f>
      </c>
      <c r="W129" s="3119">
        <f>W19+W31+W43</f>
      </c>
      <c r="X129" s="2707">
        <f>U129+V129-W129</f>
      </c>
      <c r="Y129" s="3118">
        <f>Y19+Y31+Y43</f>
      </c>
      <c r="Z129" s="3119">
        <f>Z19+Z31+Z43</f>
      </c>
      <c r="AA129" s="2707">
        <f>X129+Y129-Z129</f>
      </c>
      <c r="AB129" s="3118">
        <f>AB19+AB31+AB43</f>
      </c>
      <c r="AC129" s="3119">
        <f>AC19+AC31+AC43</f>
      </c>
      <c r="AD129" s="2707">
        <f>AA129+AB129-AC129</f>
      </c>
      <c r="AE129" s="3118">
        <f>AE19+AE31+AE43</f>
      </c>
      <c r="AF129" s="3119">
        <f>AF19+AF31+AF43</f>
      </c>
      <c r="AG129" s="2707">
        <f>AD129+AE129-AF129</f>
      </c>
      <c r="AH129" s="3118">
        <f>AH19+AH31+AH43</f>
      </c>
      <c r="AI129" s="3119">
        <f>AI19+AI31+AI43</f>
      </c>
      <c r="AJ129" s="2707">
        <f>AG129+AH129-AI129</f>
      </c>
      <c r="AK129" s="3118">
        <f>AK19+AK31+AK43</f>
      </c>
      <c r="AL129" s="3119">
        <f>AL19+AL31+AL43</f>
      </c>
      <c r="AM129" s="2707">
        <f>AJ129+AK129-AL129</f>
      </c>
      <c r="AN129" s="3114">
        <f>AN19+AN31+AN43</f>
      </c>
      <c r="AO129" s="3114">
        <f>AO19+AO31+AO43</f>
      </c>
      <c r="AP129" s="3115">
        <f>C129+AN129-AO129</f>
      </c>
      <c r="AQ129" s="3108"/>
      <c r="AR129" s="3109"/>
      <c r="AS129" s="3109"/>
      <c r="AT129" s="3109"/>
    </row>
    <row r="130" customHeight="true" ht="19.5">
      <c r="A130" s="2670" t="s">
        <v>209</v>
      </c>
      <c r="B130" s="3116"/>
      <c r="C130" s="2715">
        <f>SUM(C124:C129)</f>
      </c>
      <c r="D130" s="2715">
        <f>SUM(D124:D129)</f>
      </c>
      <c r="E130" s="2715">
        <f>SUM(E124:E129)</f>
      </c>
      <c r="F130" s="2715">
        <f>SUM(F124:F129)</f>
      </c>
      <c r="G130" s="2715">
        <f>SUM(G124:G129)</f>
      </c>
      <c r="H130" s="2715">
        <f>SUM(H124:H129)</f>
      </c>
      <c r="I130" s="2715">
        <f>SUM(I124:I129)</f>
      </c>
      <c r="J130" s="2715">
        <f>SUM(J124:J129)</f>
      </c>
      <c r="K130" s="2715">
        <f>SUM(K124:K129)</f>
      </c>
      <c r="L130" s="2715">
        <f>SUM(L124:L129)</f>
      </c>
      <c r="M130" s="2715">
        <f>SUM(M124:M129)</f>
      </c>
      <c r="N130" s="2715">
        <f>SUM(N124:N129)</f>
      </c>
      <c r="O130" s="2715">
        <f>SUM(O124:O129)</f>
      </c>
      <c r="P130" s="2715">
        <f>SUM(P124:P129)</f>
      </c>
      <c r="Q130" s="2715">
        <f>SUM(Q124:Q129)</f>
      </c>
      <c r="R130" s="2715">
        <f>SUM(R124:R129)</f>
      </c>
      <c r="S130" s="2715">
        <f>SUM(S124:S129)</f>
      </c>
      <c r="T130" s="2715">
        <f>SUM(T124:T129)</f>
      </c>
      <c r="U130" s="2715">
        <f>SUM(U124:U129)</f>
      </c>
      <c r="V130" s="2715">
        <f>SUM(V124:V129)</f>
      </c>
      <c r="W130" s="2715">
        <f>SUM(W124:W129)</f>
      </c>
      <c r="X130" s="2715">
        <f>SUM(X124:X129)</f>
      </c>
      <c r="Y130" s="2715">
        <f>SUM(Y124:Y129)</f>
      </c>
      <c r="Z130" s="2715">
        <f>SUM(Z124:Z129)</f>
      </c>
      <c r="AA130" s="2715">
        <f>SUM(AA124:AA129)</f>
      </c>
      <c r="AB130" s="2715">
        <f>SUM(AB124:AB129)</f>
      </c>
      <c r="AC130" s="2715">
        <f>SUM(AC124:AC129)</f>
      </c>
      <c r="AD130" s="2715">
        <f>SUM(AD124:AD129)</f>
      </c>
      <c r="AE130" s="2715">
        <f>SUM(AE124:AE129)</f>
      </c>
      <c r="AF130" s="2715">
        <f>SUM(AF124:AF129)</f>
      </c>
      <c r="AG130" s="2715">
        <f>SUM(AG124:AG129)</f>
      </c>
      <c r="AH130" s="2715">
        <f>SUM(AH124:AH129)</f>
      </c>
      <c r="AI130" s="2715">
        <f>SUM(AI124:AI129)</f>
      </c>
      <c r="AJ130" s="2715">
        <f>SUM(AJ124:AJ129)</f>
      </c>
      <c r="AK130" s="2715">
        <f>SUM(AK124:AK129)</f>
      </c>
      <c r="AL130" s="2715">
        <f>SUM(AL124:AL129)</f>
      </c>
      <c r="AM130" s="2715">
        <f>SUM(AM124:AM129)</f>
      </c>
      <c r="AN130" s="2715">
        <f>SUM(AN124:AN129)</f>
      </c>
      <c r="AO130" s="2715">
        <f>SUM(AO124:AO129)</f>
      </c>
      <c r="AP130" s="2715">
        <f>SUM(AP124:AP129)</f>
      </c>
      <c r="AQ130" s="3117"/>
      <c r="AR130" s="3117"/>
      <c r="AS130" s="3117"/>
      <c r="AT130" s="3117"/>
    </row>
    <row r="131" customHeight="true" ht="19.5">
      <c r="A131" s="2670" t="s">
        <v>210</v>
      </c>
      <c r="B131" s="3116"/>
      <c r="C131" s="2715">
        <f>C123+C130</f>
      </c>
      <c r="D131" s="2715">
        <f>D123+D130</f>
      </c>
      <c r="E131" s="2715">
        <f>E123+E130</f>
      </c>
      <c r="F131" s="2715">
        <f>F123+F130</f>
      </c>
      <c r="G131" s="2715">
        <f>G123+G130</f>
      </c>
      <c r="H131" s="2715">
        <f>H123+H130</f>
      </c>
      <c r="I131" s="2715">
        <f>I123+I130</f>
      </c>
      <c r="J131" s="2715">
        <f>J123+J130</f>
      </c>
      <c r="K131" s="2715">
        <f>K123+K130</f>
      </c>
      <c r="L131" s="2715">
        <f>L123+L130</f>
      </c>
      <c r="M131" s="2715">
        <f>M123+M130</f>
      </c>
      <c r="N131" s="2715">
        <f>N123+N130</f>
      </c>
      <c r="O131" s="2715">
        <f>O123+O130</f>
      </c>
      <c r="P131" s="2715">
        <f>P123+P130</f>
      </c>
      <c r="Q131" s="2715">
        <f>Q123+Q130</f>
      </c>
      <c r="R131" s="2715">
        <f>R123+R130</f>
      </c>
      <c r="S131" s="2715">
        <f>S123+S130</f>
      </c>
      <c r="T131" s="2715">
        <f>T123+T130</f>
      </c>
      <c r="U131" s="2715">
        <f>U123+U130</f>
      </c>
      <c r="V131" s="2715">
        <f>V123+V130</f>
      </c>
      <c r="W131" s="2715">
        <f>W123+W130</f>
      </c>
      <c r="X131" s="2715">
        <f>X123+X130</f>
      </c>
      <c r="Y131" s="2715">
        <f>Y123+Y130</f>
      </c>
      <c r="Z131" s="2715">
        <f>Z123+Z130</f>
      </c>
      <c r="AA131" s="2715">
        <f>AA123+AA130</f>
      </c>
      <c r="AB131" s="2715">
        <f>AB123+AB130</f>
      </c>
      <c r="AC131" s="2715">
        <f>AC123+AC130</f>
      </c>
      <c r="AD131" s="2715">
        <f>AD123+AD130</f>
      </c>
      <c r="AE131" s="2715">
        <f>AE123+AE130</f>
      </c>
      <c r="AF131" s="2715">
        <f>AF123+AF130</f>
      </c>
      <c r="AG131" s="2715">
        <f>AG123+AG130</f>
      </c>
      <c r="AH131" s="2715">
        <f>AH123+AH130</f>
      </c>
      <c r="AI131" s="2715">
        <f>AI123+AI130</f>
      </c>
      <c r="AJ131" s="2715">
        <f>AJ123+AJ130</f>
      </c>
      <c r="AK131" s="2715">
        <f>AK123+AK130</f>
      </c>
      <c r="AL131" s="2715">
        <f>AL123+AL130</f>
      </c>
      <c r="AM131" s="2715">
        <f>AM123+AM130</f>
      </c>
      <c r="AN131" s="2715">
        <f>AN123+AN130</f>
      </c>
      <c r="AO131" s="2715">
        <f>AO123+AO130</f>
      </c>
      <c r="AP131" s="2715">
        <f>AP123+AP130</f>
      </c>
      <c r="AQ131" s="3117"/>
      <c r="AR131" s="3117"/>
      <c r="AS131" s="3117"/>
      <c r="AT131" s="3117"/>
    </row>
  </sheetData>
  <mergeCells>
    <mergeCell ref="AH7:AJ7"/>
    <mergeCell ref="A109:AP113"/>
    <mergeCell ref="AN106:AP106"/>
    <mergeCell ref="AN6:AP7"/>
    <mergeCell ref="A106:C106"/>
    <mergeCell ref="D106:F106"/>
    <mergeCell ref="G106:I106"/>
    <mergeCell ref="J106:L106"/>
    <mergeCell ref="M106:O106"/>
    <mergeCell ref="P106:R106"/>
    <mergeCell ref="S106:U106"/>
    <mergeCell ref="V106:X106"/>
    <mergeCell ref="Y106:AA106"/>
    <mergeCell ref="AB106:AD106"/>
    <mergeCell ref="AE106:AG106"/>
    <mergeCell ref="AH106:AJ106"/>
    <mergeCell ref="AK106:AM106"/>
    <mergeCell ref="A44:B44"/>
    <mergeCell ref="AK7:AM7"/>
    <mergeCell ref="P7:R7"/>
    <mergeCell ref="S7:U7"/>
    <mergeCell ref="V7:X7"/>
    <mergeCell ref="Y7:AA7"/>
    <mergeCell ref="A6:B8"/>
    <mergeCell ref="A10:B10"/>
    <mergeCell ref="A11:B11"/>
    <mergeCell ref="AB7:AD7"/>
    <mergeCell ref="AE7:AG7"/>
    <mergeCell ref="C6:C8"/>
    <mergeCell ref="D7:F7"/>
    <mergeCell ref="G7:I7"/>
    <mergeCell ref="J7:L7"/>
    <mergeCell ref="M7:O7"/>
    <mergeCell ref="A12:B12"/>
    <mergeCell ref="D6:AM6"/>
    <mergeCell ref="A35:B35"/>
    <mergeCell ref="A36:B36"/>
    <mergeCell ref="A18:B18"/>
    <mergeCell ref="A19:B19"/>
    <mergeCell ref="A22:B22"/>
    <mergeCell ref="A23:B23"/>
    <mergeCell ref="A24:B24"/>
    <mergeCell ref="A20:B20"/>
    <mergeCell ref="A13:B13"/>
    <mergeCell ref="A14:B14"/>
    <mergeCell ref="A15:B15"/>
    <mergeCell ref="A16:B16"/>
    <mergeCell ref="A17:B17"/>
    <mergeCell ref="A29:B29"/>
    <mergeCell ref="A30:B30"/>
    <mergeCell ref="A31:B31"/>
    <mergeCell ref="A34:B34"/>
    <mergeCell ref="A32:B32"/>
    <mergeCell ref="A27:B27"/>
    <mergeCell ref="A28:B28"/>
    <mergeCell ref="A25:B25"/>
    <mergeCell ref="A26:B26"/>
    <mergeCell ref="A102:B102"/>
    <mergeCell ref="A103:B103"/>
    <mergeCell ref="A83:B83"/>
    <mergeCell ref="A68:B68"/>
    <mergeCell ref="A70:B70"/>
    <mergeCell ref="A56:B56"/>
    <mergeCell ref="A82:B82"/>
    <mergeCell ref="A73:B73"/>
    <mergeCell ref="A74:B74"/>
    <mergeCell ref="A75:B75"/>
    <mergeCell ref="A72:B72"/>
    <mergeCell ref="A77:B77"/>
    <mergeCell ref="A67:B67"/>
    <mergeCell ref="A58:B58"/>
    <mergeCell ref="A59:B59"/>
    <mergeCell ref="A60:B60"/>
    <mergeCell ref="A61:B61"/>
    <mergeCell ref="A63:B63"/>
    <mergeCell ref="A64:B64"/>
    <mergeCell ref="A65:B65"/>
    <mergeCell ref="A76:B76"/>
    <mergeCell ref="A66:B66"/>
    <mergeCell ref="A37:B37"/>
    <mergeCell ref="A38:B38"/>
    <mergeCell ref="A39:B39"/>
    <mergeCell ref="A78:B78"/>
    <mergeCell ref="A79:B79"/>
    <mergeCell ref="A80:B80"/>
    <mergeCell ref="A105:B105"/>
    <mergeCell ref="A40:B40"/>
    <mergeCell ref="A41:B41"/>
    <mergeCell ref="A42:B42"/>
    <mergeCell ref="A43:B43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99:B99"/>
    <mergeCell ref="A100:B100"/>
    <mergeCell ref="A101:B101"/>
    <mergeCell ref="A124:B124"/>
    <mergeCell ref="A125:B125"/>
    <mergeCell ref="A126:B126"/>
    <mergeCell ref="A127:B127"/>
    <mergeCell ref="A128:B128"/>
    <mergeCell ref="A115:AP115"/>
    <mergeCell ref="A1:AP1"/>
    <mergeCell ref="A104:B104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4:B94"/>
    <mergeCell ref="A95:B95"/>
    <mergeCell ref="A96:B96"/>
    <mergeCell ref="A97:B97"/>
    <mergeCell ref="A98:B98"/>
    <mergeCell ref="A62:B62"/>
    <mergeCell ref="A71:B71"/>
    <mergeCell ref="A129:B129"/>
    <mergeCell ref="A130:B130"/>
    <mergeCell ref="A123:B123"/>
    <mergeCell ref="A131:B131"/>
    <mergeCell ref="A116:B118"/>
    <mergeCell ref="C116:C118"/>
    <mergeCell ref="D116:AM116"/>
    <mergeCell ref="AN116:AP117"/>
    <mergeCell ref="D117:F117"/>
    <mergeCell ref="G117:I117"/>
    <mergeCell ref="J117:L117"/>
    <mergeCell ref="M117:O117"/>
    <mergeCell ref="P117:R117"/>
    <mergeCell ref="S117:U117"/>
    <mergeCell ref="V117:X117"/>
    <mergeCell ref="Y117:AA117"/>
    <mergeCell ref="AB117:AD117"/>
    <mergeCell ref="AE117:AG117"/>
    <mergeCell ref="AH117:AJ117"/>
    <mergeCell ref="AK117:AM117"/>
    <mergeCell ref="A119:B119"/>
    <mergeCell ref="A120:B120"/>
    <mergeCell ref="A121:B121"/>
    <mergeCell ref="A122:B122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5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16.71484375" hidden="false"/>
    <col min="2" max="2" style="0" customWidth="true" width="19.71484375" hidden="false"/>
    <col min="3" max="3" style="0" customWidth="true" width="19.71484375" hidden="false"/>
    <col min="4" max="4" style="0" customWidth="true" width="19.71484375" hidden="false"/>
    <col min="5" max="5" style="0" customWidth="true" width="19.71484375" hidden="false"/>
    <col min="6" max="6" style="0" customWidth="true" width="19.71484375" hidden="false"/>
    <col min="7" max="7" style="0" customWidth="true" width="19.71484375" hidden="false"/>
    <col min="8" max="8" style="0" customWidth="true" width="19.71484375" hidden="false"/>
    <col min="9" max="9" style="0" customWidth="true" width="18.71484375" hidden="true"/>
    <col min="10" max="10" style="0" customWidth="true" width="18.71484375" hidden="true"/>
    <col min="11" max="11" style="0" customWidth="true" width="18.71484375" hidden="true"/>
    <col min="12" max="12" style="0" customWidth="true" width="18.71484375" hidden="true"/>
    <col min="13" max="13" style="0" customWidth="true" width="18.71484375" hidden="true"/>
    <col min="14" max="14" style="0" customWidth="true" width="18.71484375" hidden="true"/>
    <col min="15" max="15" style="0" customWidth="true" width="18.71484375" hidden="true"/>
    <col min="16" max="16" style="0" customWidth="true" width="18.71484375" hidden="true"/>
    <col min="17" max="17" style="0" customWidth="true" width="18.71484375" hidden="true"/>
    <col min="18" max="18" style="0" customWidth="true" width="18.71484375" hidden="true"/>
    <col min="19" max="19" style="0" customWidth="true" width="18.71484375" hidden="true"/>
    <col min="20" max="20" style="0" customWidth="true" width="18.71484375" hidden="true"/>
    <col min="21" max="21" style="0" customWidth="true" width="18.71484375" hidden="true"/>
    <col min="22" max="22" style="0" customWidth="true" width="18.71484375" hidden="true"/>
    <col min="23" max="23" style="0" customWidth="true" width="18.71484375" hidden="true"/>
    <col min="24" max="24" style="0" customWidth="true" width="18.71484375" hidden="true"/>
    <col min="25" max="25" style="0" customWidth="true" width="18.71484375" hidden="true"/>
    <col min="26" max="26" style="0" customWidth="true" width="18.71484375" hidden="true"/>
    <col min="27" max="27" style="0" customWidth="true" width="18.71484375" hidden="true"/>
    <col min="28" max="28" style="0" customWidth="true" width="18.71484375" hidden="true"/>
    <col min="29" max="29" style="0" customWidth="true" width="18.71484375" hidden="true"/>
    <col min="30" max="30" style="0" customWidth="true" width="18.71484375" hidden="true"/>
    <col min="31" max="31" style="0" customWidth="true" width="18.71484375" hidden="true"/>
    <col min="32" max="32" style="0" customWidth="true" width="18.71484375" hidden="true"/>
    <col min="33" max="33" style="0" customWidth="true" width="18.71484375" hidden="true"/>
    <col min="34" max="34" style="0" customWidth="true" width="18.71484375" hidden="true"/>
    <col min="35" max="35" style="0" customWidth="true" width="18.71484375" hidden="true"/>
    <col min="36" max="36" style="0" customWidth="true" width="18.71484375" hidden="true"/>
    <col min="37" max="37" style="0" customWidth="true" width="18.71484375" hidden="true"/>
    <col min="38" max="38" style="0" customWidth="true" width="18.71484375" hidden="true"/>
    <col min="39" max="39" style="0" customWidth="true" width="18.71484375" hidden="true"/>
    <col min="40" max="40" style="0" customWidth="true" width="18.71484375" hidden="true"/>
    <col min="41" max="41" style="0" customWidth="true" width="18.71484375" hidden="true"/>
    <col min="42" max="42" style="0" customWidth="true" width="18.71484375" hidden="true"/>
    <col min="43" max="43" style="0" customWidth="true" width="18.71484375" hidden="true"/>
    <col min="44" max="44" style="0" customWidth="true" width="18.71484375" hidden="true"/>
    <col min="45" max="45" style="0" customWidth="true" width="18.71484375" hidden="false"/>
    <col min="46" max="46" style="0" customWidth="true" width="18.71484375" hidden="false"/>
    <col min="47" max="47" style="0" customWidth="true" width="18.71484375" hidden="false"/>
    <col min="48" max="48" style="0" customWidth="true" width="18.71484375" hidden="false"/>
    <col min="49" max="49" style="0" customWidth="true" width="18.71484375" hidden="false"/>
    <col min="50" max="50" style="0" customWidth="true" width="18.71484375" hidden="false"/>
    <col min="51" max="51" style="0" customWidth="true" width="18.71484375" hidden="false"/>
    <col min="52" max="52" style="0" customWidth="true" width="18.71484375" hidden="false"/>
    <col min="53" max="53" style="0" customWidth="true" width="18.71484375" hidden="false"/>
    <col min="54" max="54" style="0" customWidth="true" width="18.71484375" hidden="false"/>
    <col min="55" max="55" style="0" customWidth="true" width="18.71484375" hidden="false"/>
    <col min="56" max="56" style="0" customWidth="true" width="18.71484375" hidden="false"/>
    <col min="57" max="57" style="0" customWidth="true" width="18.71484375" hidden="true"/>
    <col min="58" max="58" style="0" customWidth="true" width="18.71484375" hidden="true"/>
    <col min="59" max="59" style="0" customWidth="true" width="18.71484375" hidden="true"/>
    <col min="60" max="60" style="0" customWidth="true" width="18.71484375" hidden="true"/>
    <col min="61" max="61" style="0" customWidth="true" width="18.71484375" hidden="true"/>
    <col min="62" max="62" style="0" customWidth="true" width="18.71484375" hidden="true"/>
    <col min="63" max="63" style="0" customWidth="true" width="18.71484375" hidden="true"/>
    <col min="64" max="64" style="0" customWidth="true" width="18.71484375" hidden="true"/>
    <col min="65" max="65" style="0" customWidth="true" width="18.71484375" hidden="true"/>
    <col min="66" max="66" style="0" customWidth="true" width="18.71484375" hidden="true"/>
    <col min="67" max="67" style="0" customWidth="true" width="18.71484375" hidden="true"/>
    <col min="68" max="68" style="0" customWidth="true" width="18.71484375" hidden="true"/>
    <col min="69" max="69" style="0" customWidth="true" width="18.71484375" hidden="true"/>
    <col min="70" max="70" style="0" customWidth="true" width="18.71484375" hidden="true"/>
    <col min="71" max="71" style="0" customWidth="true" width="18.71484375" hidden="true"/>
    <col min="72" max="72" style="0" customWidth="true" width="18.71484375" hidden="true"/>
    <col min="73" max="73" style="0" customWidth="true" width="18.71484375" hidden="true"/>
    <col min="74" max="74" style="0" customWidth="true" width="18.71484375" hidden="true"/>
    <col min="75" max="75" style="0" customWidth="true" width="18.71484375" hidden="true"/>
    <col min="76" max="76" style="0" customWidth="true" width="18.71484375" hidden="true"/>
    <col min="77" max="77" style="0" customWidth="true" width="18.71484375" hidden="true"/>
    <col min="78" max="78" style="0" customWidth="true" width="18.71484375" hidden="true"/>
    <col min="79" max="79" style="0" customWidth="true" width="18.71484375" hidden="true"/>
    <col min="80" max="80" style="0" customWidth="true" width="18.71484375" hidden="true"/>
    <col min="81" max="81" style="0" customWidth="true" width="19.71484375" hidden="false"/>
    <col min="82" max="82" style="0" customWidth="true" width="19.71484375" hidden="false"/>
    <col min="83" max="83" style="0" customWidth="true" width="19.71484375" hidden="false"/>
    <col min="84" max="84" style="0" customWidth="true" width="19.71484375" hidden="false"/>
    <col min="85" max="85" style="0" customWidth="true" width="19.71484375" hidden="false"/>
    <col min="86" max="86" style="0" customWidth="true" width="19.71484375" hidden="false"/>
    <col min="87" max="87" style="0" customWidth="true" width="19.71484375" hidden="false"/>
    <col min="88" max="88" style="0" customWidth="true" width="19.71484375" hidden="false"/>
    <col min="89" max="89" style="0" customWidth="true" width="19.71484375" hidden="false"/>
    <col min="90" max="90" style="0" customWidth="true" width="19.71484375" hidden="false"/>
    <col min="91" max="91" style="0" customWidth="true" width="19.71484375" hidden="false"/>
    <col min="92" max="92" style="0" customWidth="true" width="19.71484375" hidden="false"/>
    <col min="93" max="93" style="0" customWidth="true" width="15.71484375" hidden="false"/>
  </cols>
  <sheetData>
    <row r="1" customHeight="true" ht="30.0">
      <c r="A1" s="3120" t="s">
        <v>211</v>
      </c>
      <c r="B1" s="3120"/>
      <c r="C1" s="3120"/>
      <c r="D1" s="3120"/>
      <c r="E1" s="3120"/>
      <c r="F1" s="3120"/>
      <c r="G1" s="3120"/>
      <c r="H1" s="3120"/>
      <c r="I1" s="3120"/>
      <c r="J1" s="3120"/>
      <c r="K1" s="3120"/>
      <c r="L1" s="3120"/>
      <c r="M1" s="3120"/>
      <c r="N1" s="3120"/>
      <c r="O1" s="3120"/>
      <c r="P1" s="3120"/>
      <c r="Q1" s="3120"/>
      <c r="R1" s="3120"/>
      <c r="S1" s="3120"/>
      <c r="T1" s="3120"/>
      <c r="U1" s="3120"/>
      <c r="V1" s="3120"/>
      <c r="W1" s="3120"/>
      <c r="X1" s="3120"/>
      <c r="Y1" s="3120"/>
      <c r="Z1" s="3120"/>
      <c r="AA1" s="3120"/>
      <c r="AB1" s="3120"/>
      <c r="AC1" s="3120"/>
      <c r="AD1" s="3120"/>
      <c r="AE1" s="3120"/>
      <c r="AF1" s="3120"/>
      <c r="AG1" s="3120"/>
      <c r="AH1" s="3120"/>
      <c r="AI1" s="3120"/>
      <c r="AJ1" s="3120"/>
      <c r="AK1" s="3120"/>
      <c r="AL1" s="3120"/>
      <c r="AM1" s="3120"/>
      <c r="AN1" s="3120"/>
      <c r="AO1" s="3120"/>
      <c r="AP1" s="3120"/>
      <c r="AQ1" s="3120"/>
      <c r="AR1" s="3120"/>
      <c r="AS1" s="3120"/>
      <c r="AT1" s="3120"/>
      <c r="AU1" s="3120"/>
      <c r="AV1" s="3120"/>
      <c r="AW1" s="3120"/>
      <c r="AX1" s="3120"/>
      <c r="AY1" s="3120"/>
      <c r="AZ1" s="3120"/>
      <c r="BA1" s="3120"/>
      <c r="BB1" s="3120"/>
      <c r="BC1" s="3120"/>
      <c r="BD1" s="3120"/>
      <c r="BE1" s="3120"/>
      <c r="BF1" s="3120"/>
      <c r="BG1" s="3120"/>
      <c r="BH1" s="3120"/>
      <c r="BI1" s="3120"/>
      <c r="BJ1" s="3120"/>
      <c r="BK1" s="3120"/>
      <c r="BL1" s="3120"/>
      <c r="BM1" s="3120"/>
      <c r="BN1" s="3120"/>
      <c r="BO1" s="3120"/>
      <c r="BP1" s="3120"/>
      <c r="BQ1" s="3120"/>
      <c r="BR1" s="3120"/>
      <c r="BS1" s="3120"/>
      <c r="BT1" s="3120"/>
      <c r="BU1" s="3120"/>
      <c r="BV1" s="3120"/>
      <c r="BW1" s="3120"/>
      <c r="BX1" s="3120"/>
      <c r="BY1" s="3120"/>
      <c r="BZ1" s="3120"/>
      <c r="CA1" s="3120"/>
      <c r="CB1" s="3120"/>
      <c r="CC1" s="3120"/>
      <c r="CD1" s="3120"/>
      <c r="CE1" s="3120"/>
      <c r="CF1" s="3120"/>
      <c r="CG1" s="3120"/>
      <c r="CH1" s="3120"/>
      <c r="CI1" s="3120"/>
      <c r="CJ1" s="3120"/>
      <c r="CK1" s="3120"/>
      <c r="CL1" s="3120"/>
      <c r="CM1" s="3120"/>
      <c r="CN1" s="3120"/>
      <c r="CO1" s="3121"/>
    </row>
    <row r="2" customHeight="true" ht="30.0">
      <c r="A2" s="3120" t="s">
        <v>212</v>
      </c>
      <c r="B2" s="3120"/>
      <c r="C2" s="3120"/>
      <c r="D2" s="3120"/>
      <c r="E2" s="3120"/>
      <c r="F2" s="3120"/>
      <c r="G2" s="3120"/>
      <c r="H2" s="3120"/>
      <c r="I2" s="3120"/>
      <c r="J2" s="3120"/>
      <c r="K2" s="3120"/>
      <c r="L2" s="3120"/>
      <c r="M2" s="3120"/>
      <c r="N2" s="3120"/>
      <c r="O2" s="3120"/>
      <c r="P2" s="3120"/>
      <c r="Q2" s="3120"/>
      <c r="R2" s="3120"/>
      <c r="S2" s="3120"/>
      <c r="T2" s="3120"/>
      <c r="U2" s="3120"/>
      <c r="V2" s="3120"/>
      <c r="W2" s="3120"/>
      <c r="X2" s="3120"/>
      <c r="Y2" s="3120"/>
      <c r="Z2" s="3120"/>
      <c r="AA2" s="3120"/>
      <c r="AB2" s="3120"/>
      <c r="AC2" s="3120"/>
      <c r="AD2" s="3120"/>
      <c r="AE2" s="3120"/>
      <c r="AF2" s="3120"/>
      <c r="AG2" s="3120"/>
      <c r="AH2" s="3120"/>
      <c r="AI2" s="3120"/>
      <c r="AJ2" s="3120"/>
      <c r="AK2" s="3120"/>
      <c r="AL2" s="3120"/>
      <c r="AM2" s="3120"/>
      <c r="AN2" s="3120"/>
      <c r="AO2" s="3120"/>
      <c r="AP2" s="3120"/>
      <c r="AQ2" s="3120"/>
      <c r="AR2" s="3120"/>
      <c r="AS2" s="3120"/>
      <c r="AT2" s="3120"/>
      <c r="AU2" s="3120"/>
      <c r="AV2" s="3120"/>
      <c r="AW2" s="3120"/>
      <c r="AX2" s="3120"/>
      <c r="AY2" s="3120"/>
      <c r="AZ2" s="3120"/>
      <c r="BA2" s="3120"/>
      <c r="BB2" s="3120"/>
      <c r="BC2" s="3120"/>
      <c r="BD2" s="3120"/>
      <c r="BE2" s="3120"/>
      <c r="BF2" s="3120"/>
      <c r="BG2" s="3120"/>
      <c r="BH2" s="3120"/>
      <c r="BI2" s="3120"/>
      <c r="BJ2" s="3120"/>
      <c r="BK2" s="3120"/>
      <c r="BL2" s="3120"/>
      <c r="BM2" s="3120"/>
      <c r="BN2" s="3120"/>
      <c r="BO2" s="3120"/>
      <c r="BP2" s="3120"/>
      <c r="BQ2" s="3120"/>
      <c r="BR2" s="3120"/>
      <c r="BS2" s="3120"/>
      <c r="BT2" s="3120"/>
      <c r="BU2" s="3120"/>
      <c r="BV2" s="3120"/>
      <c r="BW2" s="3120"/>
      <c r="BX2" s="3120"/>
      <c r="BY2" s="3120"/>
      <c r="BZ2" s="3120"/>
      <c r="CA2" s="3120"/>
      <c r="CB2" s="3120"/>
      <c r="CC2" s="3120"/>
      <c r="CD2" s="3120"/>
      <c r="CE2" s="3120"/>
      <c r="CF2" s="3120"/>
      <c r="CG2" s="3120"/>
      <c r="CH2" s="3120"/>
      <c r="CI2" s="3120"/>
      <c r="CJ2" s="3120"/>
      <c r="CK2" s="3120"/>
      <c r="CL2" s="3120"/>
      <c r="CM2" s="3120"/>
      <c r="CN2" s="3120"/>
      <c r="CO2" s="3121"/>
    </row>
    <row r="3" customHeight="true" ht="24.75">
      <c r="A3" s="3122" t="s">
        <v>2</v>
      </c>
      <c r="B3" s="3123" t="s">
        <v>3</v>
      </c>
      <c r="C3" s="3124" t="s">
        <v>4</v>
      </c>
      <c r="D3" s="3125"/>
      <c r="E3" s="3126"/>
      <c r="F3" s="3126"/>
      <c r="G3" s="3126"/>
      <c r="H3" s="3127"/>
      <c r="I3" s="3127"/>
      <c r="J3" s="3127"/>
      <c r="K3" s="3127"/>
      <c r="L3" s="3127"/>
      <c r="M3" s="3127"/>
      <c r="N3" s="3127"/>
      <c r="O3" s="3127"/>
      <c r="P3" s="3127"/>
      <c r="Q3" s="3127"/>
      <c r="R3" s="3127"/>
      <c r="S3" s="3127"/>
      <c r="T3" s="3127"/>
      <c r="U3" s="3128"/>
      <c r="V3" s="3127"/>
      <c r="W3" s="3127"/>
      <c r="X3" s="3128"/>
      <c r="Y3" s="3127"/>
      <c r="Z3" s="3128"/>
      <c r="AA3" s="3129"/>
      <c r="AB3" s="3127"/>
      <c r="AC3" s="3127"/>
      <c r="AD3" s="3129"/>
      <c r="AE3" s="3127"/>
      <c r="AF3" s="3129"/>
      <c r="AG3" s="3127"/>
      <c r="AH3" s="3127"/>
      <c r="AI3" s="3127"/>
      <c r="AJ3" s="3127"/>
      <c r="AK3" s="3128"/>
      <c r="AL3" s="3127"/>
      <c r="AM3" s="3127"/>
      <c r="AN3" s="3127"/>
      <c r="AO3" s="3127"/>
      <c r="AP3" s="3127"/>
      <c r="AQ3" s="3129"/>
      <c r="AR3" s="3130"/>
      <c r="AS3" s="3128"/>
      <c r="AT3" s="3127"/>
      <c r="AU3" s="3127"/>
      <c r="AV3" s="3128"/>
      <c r="AW3" s="3130"/>
      <c r="AX3" s="3128"/>
      <c r="AY3" s="3129"/>
      <c r="AZ3" s="3127"/>
      <c r="BA3" s="3127"/>
      <c r="BB3" s="3129"/>
      <c r="BC3" s="3130"/>
      <c r="BD3" s="3129"/>
      <c r="BE3" s="3130"/>
      <c r="BF3" s="3127"/>
      <c r="BG3" s="3127"/>
      <c r="BH3" s="3130"/>
      <c r="BI3" s="3128"/>
      <c r="BJ3" s="3130"/>
      <c r="BK3" s="3127"/>
      <c r="BL3" s="3127"/>
      <c r="BM3" s="3127"/>
      <c r="BN3" s="3127"/>
      <c r="BO3" s="3127"/>
      <c r="BP3" s="3127"/>
      <c r="BQ3" s="3127"/>
      <c r="BR3" s="3127"/>
      <c r="BS3" s="3127"/>
      <c r="BT3" s="3127"/>
      <c r="BU3" s="3127"/>
      <c r="BV3" s="3127"/>
      <c r="BW3" s="3127"/>
      <c r="BX3" s="3127"/>
      <c r="BY3" s="3127"/>
      <c r="BZ3" s="3127"/>
      <c r="CA3" s="3127"/>
      <c r="CB3" s="3127"/>
      <c r="CC3" s="3127"/>
      <c r="CD3" s="3127"/>
      <c r="CE3" s="3127"/>
      <c r="CF3" s="3127"/>
      <c r="CG3" s="3127"/>
      <c r="CH3" s="3127"/>
      <c r="CI3" s="3127"/>
      <c r="CJ3" s="3127"/>
      <c r="CK3" s="3127"/>
      <c r="CL3" s="3127"/>
      <c r="CM3" s="3127"/>
      <c r="CN3" s="3127"/>
      <c r="CO3" s="3127"/>
    </row>
    <row r="4" customHeight="true" ht="24.75">
      <c r="A4" s="3122" t="s">
        <v>5</v>
      </c>
      <c r="B4" s="3131" t="s">
        <v>6</v>
      </c>
      <c r="C4" s="3132" t="s">
        <v>7</v>
      </c>
      <c r="D4" s="3133"/>
      <c r="E4" s="3134"/>
      <c r="F4" s="3134"/>
      <c r="G4" s="3134"/>
      <c r="H4" s="3135"/>
      <c r="I4" s="3135"/>
      <c r="J4" s="3135"/>
      <c r="K4" s="3135"/>
      <c r="L4" s="3135"/>
      <c r="M4" s="3135"/>
      <c r="N4" s="3135"/>
      <c r="O4" s="3135"/>
      <c r="P4" s="3135"/>
      <c r="Q4" s="3127"/>
      <c r="R4" s="3135"/>
      <c r="S4" s="3127"/>
      <c r="T4" s="3135"/>
      <c r="U4" s="3135"/>
      <c r="V4" s="3135"/>
      <c r="W4" s="3127"/>
      <c r="X4" s="3135"/>
      <c r="Y4" s="3135"/>
      <c r="Z4" s="3135"/>
      <c r="AA4" s="3135"/>
      <c r="AB4" s="3135"/>
      <c r="AC4" s="3127"/>
      <c r="AD4" s="3135"/>
      <c r="AE4" s="3135"/>
      <c r="AF4" s="3135"/>
      <c r="AG4" s="3135"/>
      <c r="AH4" s="3135"/>
      <c r="AI4" s="3127"/>
      <c r="AJ4" s="3135"/>
      <c r="AK4" s="3135"/>
      <c r="AL4" s="3135"/>
      <c r="AM4" s="3136"/>
      <c r="AN4" s="3135"/>
      <c r="AO4" s="3127"/>
      <c r="AP4" s="3136"/>
      <c r="AQ4" s="3135"/>
      <c r="AR4" s="3136"/>
      <c r="AS4" s="3135"/>
      <c r="AT4" s="3135"/>
      <c r="AU4" s="3127"/>
      <c r="AV4" s="3135"/>
      <c r="AW4" s="3135"/>
      <c r="AX4" s="3135"/>
      <c r="AY4" s="3135"/>
      <c r="AZ4" s="3135"/>
      <c r="BA4" s="3127"/>
      <c r="BB4" s="3135"/>
      <c r="BC4" s="3136"/>
      <c r="BD4" s="3135"/>
      <c r="BE4" s="3135"/>
      <c r="BF4" s="3135"/>
      <c r="BG4" s="3127"/>
      <c r="BH4" s="3135"/>
      <c r="BI4" s="3135"/>
      <c r="BJ4" s="3135"/>
      <c r="BK4" s="3136"/>
      <c r="BL4" s="3135"/>
      <c r="BM4" s="3127"/>
      <c r="BN4" s="3136"/>
      <c r="BO4" s="3135"/>
      <c r="BP4" s="3135"/>
      <c r="BQ4" s="3135"/>
      <c r="BR4" s="3135"/>
      <c r="BS4" s="3127"/>
      <c r="BT4" s="3135"/>
      <c r="BU4" s="3128"/>
      <c r="BV4" s="3128"/>
      <c r="BW4" s="3128"/>
      <c r="BX4" s="3135"/>
      <c r="BY4" s="3127"/>
      <c r="BZ4" s="3128"/>
      <c r="CA4" s="3128"/>
      <c r="CB4" s="3128"/>
      <c r="CC4" s="3128"/>
      <c r="CD4" s="3128"/>
      <c r="CE4" s="3128"/>
      <c r="CF4" s="3128"/>
      <c r="CG4" s="3128"/>
      <c r="CH4" s="3128"/>
      <c r="CI4" s="3127"/>
      <c r="CJ4" s="3127"/>
      <c r="CK4" s="3127"/>
      <c r="CL4" s="3127"/>
      <c r="CM4" s="3127"/>
      <c r="CN4" s="3127"/>
      <c r="CO4" s="3128"/>
    </row>
    <row r="5" customHeight="true" ht="14.25">
      <c r="A5" s="3137"/>
      <c r="B5" s="3137"/>
      <c r="C5" s="3138"/>
      <c r="D5" s="3139"/>
      <c r="E5" s="3139"/>
      <c r="F5" s="3139"/>
      <c r="G5" s="3139"/>
      <c r="H5" s="3135"/>
      <c r="I5" s="3135"/>
      <c r="J5" s="3135"/>
      <c r="K5" s="3135"/>
      <c r="L5" s="3135"/>
      <c r="M5" s="3135"/>
      <c r="N5" s="3135"/>
      <c r="O5" s="3135"/>
      <c r="P5" s="3135"/>
      <c r="Q5" s="3135"/>
      <c r="R5" s="3135"/>
      <c r="S5" s="3135"/>
      <c r="T5" s="3135"/>
      <c r="U5" s="3136"/>
      <c r="V5" s="3135"/>
      <c r="W5" s="3135"/>
      <c r="X5" s="3136"/>
      <c r="Y5" s="3135"/>
      <c r="Z5" s="3135"/>
      <c r="AA5" s="3135"/>
      <c r="AB5" s="3135"/>
      <c r="AC5" s="3135"/>
      <c r="AD5" s="3135"/>
      <c r="AE5" s="3135"/>
      <c r="AF5" s="3135"/>
      <c r="AG5" s="3135"/>
      <c r="AH5" s="3135"/>
      <c r="AI5" s="3135"/>
      <c r="AJ5" s="3135"/>
      <c r="AK5" s="3135"/>
      <c r="AL5" s="3135"/>
      <c r="AM5" s="3136"/>
      <c r="AN5" s="3135"/>
      <c r="AO5" s="3135"/>
      <c r="AP5" s="3136"/>
      <c r="AQ5" s="3135"/>
      <c r="AR5" s="3136"/>
      <c r="AS5" s="3135"/>
      <c r="AT5" s="3135"/>
      <c r="AU5" s="3135"/>
      <c r="AV5" s="3135"/>
      <c r="AW5" s="3135"/>
      <c r="AX5" s="3135"/>
      <c r="AY5" s="3135"/>
      <c r="AZ5" s="3135"/>
      <c r="BA5" s="3135"/>
      <c r="BB5" s="3135"/>
      <c r="BC5" s="3136"/>
      <c r="BD5" s="3135"/>
      <c r="BE5" s="3135"/>
      <c r="BF5" s="3135"/>
      <c r="BG5" s="3135"/>
      <c r="BH5" s="3135"/>
      <c r="BI5" s="3135"/>
      <c r="BJ5" s="3135"/>
      <c r="BK5" s="3136"/>
      <c r="BL5" s="3135"/>
      <c r="BM5" s="3135"/>
      <c r="BN5" s="3136"/>
      <c r="BO5" s="3135"/>
      <c r="BP5" s="3135"/>
      <c r="BQ5" s="3135"/>
      <c r="BR5" s="3135"/>
      <c r="BS5" s="3135"/>
      <c r="BT5" s="3135"/>
      <c r="BU5" s="3128"/>
      <c r="BV5" s="3128"/>
      <c r="BW5" s="3128"/>
      <c r="BX5" s="3135"/>
      <c r="BY5" s="3135"/>
      <c r="BZ5" s="3128"/>
      <c r="CA5" s="3128"/>
      <c r="CB5" s="3128"/>
      <c r="CC5" s="3128"/>
      <c r="CD5" s="3128"/>
      <c r="CE5" s="3128"/>
      <c r="CF5" s="3128"/>
      <c r="CG5" s="3128"/>
      <c r="CH5" s="3128"/>
      <c r="CI5" s="3127"/>
      <c r="CJ5" s="3127"/>
      <c r="CK5" s="3127"/>
      <c r="CL5" s="3127"/>
      <c r="CM5" s="3127"/>
      <c r="CN5" s="3127"/>
      <c r="CO5" s="3128"/>
    </row>
    <row r="6" customHeight="true" ht="30.0">
      <c r="A6" s="3140" t="s">
        <v>213</v>
      </c>
      <c r="B6" s="3127"/>
      <c r="C6" s="3141"/>
      <c r="D6" s="3141"/>
      <c r="E6" s="3141"/>
      <c r="F6" s="3141"/>
      <c r="G6" s="3141"/>
      <c r="H6" s="3127"/>
      <c r="I6" s="3127"/>
      <c r="J6" s="3127"/>
      <c r="K6" s="3127"/>
      <c r="L6" s="3127"/>
      <c r="M6" s="3127"/>
      <c r="N6" s="3127"/>
      <c r="O6" s="3127"/>
      <c r="P6" s="3127"/>
      <c r="Q6" s="3127"/>
      <c r="R6" s="3127"/>
      <c r="S6" s="3127"/>
      <c r="T6" s="3127"/>
      <c r="U6" s="3127"/>
      <c r="V6" s="3127"/>
      <c r="W6" s="3127"/>
      <c r="X6" s="3127"/>
      <c r="Y6" s="3127"/>
      <c r="Z6" s="3127"/>
      <c r="AA6" s="3127"/>
      <c r="AB6" s="3127"/>
      <c r="AC6" s="3127"/>
      <c r="AD6" s="3127"/>
      <c r="AE6" s="3127"/>
      <c r="AF6" s="3127"/>
      <c r="AG6" s="3127"/>
      <c r="AH6" s="3127"/>
      <c r="AI6" s="3127"/>
      <c r="AJ6" s="3127"/>
      <c r="AK6" s="3127"/>
      <c r="AL6" s="3127"/>
      <c r="AM6" s="3127"/>
      <c r="AN6" s="3127"/>
      <c r="AO6" s="3127"/>
      <c r="AP6" s="3127"/>
      <c r="AQ6" s="3127"/>
      <c r="AR6" s="3127"/>
      <c r="AS6" s="3127"/>
      <c r="AT6" s="3127"/>
      <c r="AU6" s="3127"/>
      <c r="AV6" s="3127"/>
      <c r="AW6" s="3127"/>
      <c r="AX6" s="3127"/>
      <c r="AY6" s="3127"/>
      <c r="AZ6" s="3127"/>
      <c r="BA6" s="3127"/>
      <c r="BB6" s="3127"/>
      <c r="BC6" s="3127"/>
      <c r="BD6" s="3127"/>
      <c r="BE6" s="3127"/>
      <c r="BF6" s="3127"/>
      <c r="BG6" s="3127"/>
      <c r="BH6" s="3127"/>
      <c r="BI6" s="3127"/>
      <c r="BJ6" s="3127"/>
      <c r="BK6" s="3127"/>
      <c r="BL6" s="3127"/>
      <c r="BM6" s="3127"/>
      <c r="BN6" s="3127"/>
      <c r="BO6" s="3127"/>
      <c r="BP6" s="3127"/>
      <c r="BQ6" s="3127"/>
      <c r="BR6" s="3127"/>
      <c r="BS6" s="3127"/>
      <c r="BT6" s="3127"/>
      <c r="BU6" s="3142"/>
      <c r="BV6" s="3142"/>
      <c r="BW6" s="3142"/>
      <c r="BX6" s="3127"/>
      <c r="BY6" s="3127"/>
      <c r="BZ6" s="3142"/>
      <c r="CA6" s="3142"/>
      <c r="CB6" s="3142"/>
      <c r="CC6" s="3142"/>
      <c r="CD6" s="3142"/>
      <c r="CE6" s="3142"/>
      <c r="CF6" s="3142"/>
      <c r="CG6" s="3142"/>
      <c r="CH6" s="3142"/>
      <c r="CI6" s="3143"/>
      <c r="CJ6" s="3143"/>
      <c r="CK6" s="3143"/>
      <c r="CL6" s="3143"/>
      <c r="CM6" s="3143"/>
      <c r="CN6" s="3143"/>
      <c r="CO6" s="3142"/>
    </row>
    <row r="7" customHeight="true" ht="30.0">
      <c r="A7" s="3144" t="s">
        <v>214</v>
      </c>
      <c r="B7" s="3145"/>
      <c r="C7" s="3146" t="s">
        <v>215</v>
      </c>
      <c r="D7" s="3147"/>
      <c r="E7" s="3147"/>
      <c r="F7" s="3147"/>
      <c r="G7" s="3147"/>
      <c r="H7" s="3148"/>
      <c r="I7" s="3149" t="s">
        <v>9</v>
      </c>
      <c r="J7" s="3150"/>
      <c r="K7" s="3150"/>
      <c r="L7" s="3150"/>
      <c r="M7" s="3150"/>
      <c r="N7" s="3151"/>
      <c r="O7" s="3149" t="s">
        <v>10</v>
      </c>
      <c r="P7" s="3150"/>
      <c r="Q7" s="3150"/>
      <c r="R7" s="3150"/>
      <c r="S7" s="3150"/>
      <c r="T7" s="3151"/>
      <c r="U7" s="3149" t="s">
        <v>11</v>
      </c>
      <c r="V7" s="3150"/>
      <c r="W7" s="3150"/>
      <c r="X7" s="3150"/>
      <c r="Y7" s="3150"/>
      <c r="Z7" s="3151"/>
      <c r="AA7" s="3149" t="s">
        <v>12</v>
      </c>
      <c r="AB7" s="3150"/>
      <c r="AC7" s="3150"/>
      <c r="AD7" s="3150"/>
      <c r="AE7" s="3150"/>
      <c r="AF7" s="3151"/>
      <c r="AG7" s="3149" t="s">
        <v>13</v>
      </c>
      <c r="AH7" s="3150"/>
      <c r="AI7" s="3150"/>
      <c r="AJ7" s="3150"/>
      <c r="AK7" s="3150"/>
      <c r="AL7" s="3151"/>
      <c r="AM7" s="3149" t="s">
        <v>14</v>
      </c>
      <c r="AN7" s="3150"/>
      <c r="AO7" s="3150"/>
      <c r="AP7" s="3150"/>
      <c r="AQ7" s="3150"/>
      <c r="AR7" s="3151"/>
      <c r="AS7" s="3149" t="s">
        <v>15</v>
      </c>
      <c r="AT7" s="3150"/>
      <c r="AU7" s="3150"/>
      <c r="AV7" s="3150"/>
      <c r="AW7" s="3150"/>
      <c r="AX7" s="3151"/>
      <c r="AY7" s="3149" t="s">
        <v>3</v>
      </c>
      <c r="AZ7" s="3150"/>
      <c r="BA7" s="3150"/>
      <c r="BB7" s="3150"/>
      <c r="BC7" s="3150"/>
      <c r="BD7" s="3151"/>
      <c r="BE7" s="3149" t="s">
        <v>16</v>
      </c>
      <c r="BF7" s="3150"/>
      <c r="BG7" s="3150"/>
      <c r="BH7" s="3150"/>
      <c r="BI7" s="3150"/>
      <c r="BJ7" s="3151"/>
      <c r="BK7" s="3149" t="s">
        <v>17</v>
      </c>
      <c r="BL7" s="3150"/>
      <c r="BM7" s="3150"/>
      <c r="BN7" s="3150"/>
      <c r="BO7" s="3150"/>
      <c r="BP7" s="3151"/>
      <c r="BQ7" s="3149" t="s">
        <v>18</v>
      </c>
      <c r="BR7" s="3150"/>
      <c r="BS7" s="3150"/>
      <c r="BT7" s="3150"/>
      <c r="BU7" s="3150"/>
      <c r="BV7" s="3151"/>
      <c r="BW7" s="3149" t="s">
        <v>19</v>
      </c>
      <c r="BX7" s="3150"/>
      <c r="BY7" s="3150"/>
      <c r="BZ7" s="3150"/>
      <c r="CA7" s="3150"/>
      <c r="CB7" s="3151"/>
      <c r="CC7" s="3152" t="s">
        <v>216</v>
      </c>
      <c r="CD7" s="3153"/>
      <c r="CE7" s="3153"/>
      <c r="CF7" s="3153"/>
      <c r="CG7" s="3153"/>
      <c r="CH7" s="3153"/>
      <c r="CI7" s="3152" t="s">
        <v>217</v>
      </c>
      <c r="CJ7" s="3153"/>
      <c r="CK7" s="3153"/>
      <c r="CL7" s="3153"/>
      <c r="CM7" s="3153"/>
      <c r="CN7" s="3153"/>
      <c r="CO7" s="3154"/>
    </row>
    <row r="8" customHeight="true" ht="34.5">
      <c r="A8" s="3144"/>
      <c r="B8" s="3145"/>
      <c r="C8" s="3155" t="s">
        <v>218</v>
      </c>
      <c r="D8" s="3156" t="s">
        <v>219</v>
      </c>
      <c r="E8" s="3156"/>
      <c r="F8" s="3156" t="s">
        <v>220</v>
      </c>
      <c r="G8" s="3156"/>
      <c r="H8" s="3157" t="s">
        <v>221</v>
      </c>
      <c r="I8" s="3155" t="s">
        <v>222</v>
      </c>
      <c r="J8" s="3156" t="s">
        <v>219</v>
      </c>
      <c r="K8" s="3156"/>
      <c r="L8" s="3156" t="s">
        <v>220</v>
      </c>
      <c r="M8" s="3156"/>
      <c r="N8" s="3157" t="s">
        <v>223</v>
      </c>
      <c r="O8" s="3155" t="s">
        <v>222</v>
      </c>
      <c r="P8" s="3156" t="s">
        <v>219</v>
      </c>
      <c r="Q8" s="3156"/>
      <c r="R8" s="3156" t="s">
        <v>220</v>
      </c>
      <c r="S8" s="3156"/>
      <c r="T8" s="3157" t="s">
        <v>223</v>
      </c>
      <c r="U8" s="3155" t="s">
        <v>222</v>
      </c>
      <c r="V8" s="3156" t="s">
        <v>219</v>
      </c>
      <c r="W8" s="3156"/>
      <c r="X8" s="3156" t="s">
        <v>220</v>
      </c>
      <c r="Y8" s="3156"/>
      <c r="Z8" s="3157" t="s">
        <v>223</v>
      </c>
      <c r="AA8" s="3155" t="s">
        <v>222</v>
      </c>
      <c r="AB8" s="3156" t="s">
        <v>219</v>
      </c>
      <c r="AC8" s="3156"/>
      <c r="AD8" s="3156" t="s">
        <v>220</v>
      </c>
      <c r="AE8" s="3156"/>
      <c r="AF8" s="3157" t="s">
        <v>223</v>
      </c>
      <c r="AG8" s="3155" t="s">
        <v>222</v>
      </c>
      <c r="AH8" s="3156" t="s">
        <v>219</v>
      </c>
      <c r="AI8" s="3156"/>
      <c r="AJ8" s="3156" t="s">
        <v>220</v>
      </c>
      <c r="AK8" s="3156"/>
      <c r="AL8" s="3157" t="s">
        <v>223</v>
      </c>
      <c r="AM8" s="3155" t="s">
        <v>222</v>
      </c>
      <c r="AN8" s="3156" t="s">
        <v>219</v>
      </c>
      <c r="AO8" s="3156"/>
      <c r="AP8" s="3156" t="s">
        <v>220</v>
      </c>
      <c r="AQ8" s="3156"/>
      <c r="AR8" s="3157" t="s">
        <v>223</v>
      </c>
      <c r="AS8" s="3155" t="s">
        <v>222</v>
      </c>
      <c r="AT8" s="3156" t="s">
        <v>219</v>
      </c>
      <c r="AU8" s="3156"/>
      <c r="AV8" s="3156" t="s">
        <v>220</v>
      </c>
      <c r="AW8" s="3156"/>
      <c r="AX8" s="3157" t="s">
        <v>223</v>
      </c>
      <c r="AY8" s="3155" t="s">
        <v>222</v>
      </c>
      <c r="AZ8" s="3156" t="s">
        <v>219</v>
      </c>
      <c r="BA8" s="3156"/>
      <c r="BB8" s="3156" t="s">
        <v>220</v>
      </c>
      <c r="BC8" s="3156"/>
      <c r="BD8" s="3157" t="s">
        <v>223</v>
      </c>
      <c r="BE8" s="3155" t="s">
        <v>222</v>
      </c>
      <c r="BF8" s="3156" t="s">
        <v>219</v>
      </c>
      <c r="BG8" s="3156"/>
      <c r="BH8" s="3156" t="s">
        <v>220</v>
      </c>
      <c r="BI8" s="3156"/>
      <c r="BJ8" s="3157" t="s">
        <v>223</v>
      </c>
      <c r="BK8" s="3155" t="s">
        <v>222</v>
      </c>
      <c r="BL8" s="3156" t="s">
        <v>219</v>
      </c>
      <c r="BM8" s="3156"/>
      <c r="BN8" s="3156" t="s">
        <v>220</v>
      </c>
      <c r="BO8" s="3156"/>
      <c r="BP8" s="3157" t="s">
        <v>223</v>
      </c>
      <c r="BQ8" s="3155" t="s">
        <v>222</v>
      </c>
      <c r="BR8" s="3156" t="s">
        <v>219</v>
      </c>
      <c r="BS8" s="3156"/>
      <c r="BT8" s="3156" t="s">
        <v>220</v>
      </c>
      <c r="BU8" s="3156"/>
      <c r="BV8" s="3157" t="s">
        <v>223</v>
      </c>
      <c r="BW8" s="3155" t="s">
        <v>222</v>
      </c>
      <c r="BX8" s="3156" t="s">
        <v>219</v>
      </c>
      <c r="BY8" s="3156"/>
      <c r="BZ8" s="3156" t="s">
        <v>220</v>
      </c>
      <c r="CA8" s="3156"/>
      <c r="CB8" s="3157" t="s">
        <v>223</v>
      </c>
      <c r="CC8" s="3158" t="s">
        <v>224</v>
      </c>
      <c r="CD8" s="3156" t="s">
        <v>219</v>
      </c>
      <c r="CE8" s="3156"/>
      <c r="CF8" s="3156" t="s">
        <v>220</v>
      </c>
      <c r="CG8" s="3156"/>
      <c r="CH8" s="3157" t="s">
        <v>225</v>
      </c>
      <c r="CI8" s="3155" t="s">
        <v>218</v>
      </c>
      <c r="CJ8" s="3156" t="s">
        <v>219</v>
      </c>
      <c r="CK8" s="3156"/>
      <c r="CL8" s="3156" t="s">
        <v>220</v>
      </c>
      <c r="CM8" s="3156"/>
      <c r="CN8" s="3158" t="s">
        <v>225</v>
      </c>
      <c r="CO8" s="3154"/>
    </row>
    <row r="9" customHeight="true" ht="34.5">
      <c r="A9" s="3144"/>
      <c r="B9" s="3145"/>
      <c r="C9" s="3159"/>
      <c r="D9" s="3158" t="s">
        <v>21</v>
      </c>
      <c r="E9" s="3158" t="s">
        <v>22</v>
      </c>
      <c r="F9" s="3158" t="s">
        <v>226</v>
      </c>
      <c r="G9" s="3158" t="s">
        <v>227</v>
      </c>
      <c r="H9" s="3160"/>
      <c r="I9" s="3159"/>
      <c r="J9" s="3158" t="s">
        <v>21</v>
      </c>
      <c r="K9" s="3158" t="s">
        <v>22</v>
      </c>
      <c r="L9" s="3158" t="s">
        <v>226</v>
      </c>
      <c r="M9" s="3158" t="s">
        <v>227</v>
      </c>
      <c r="N9" s="3160"/>
      <c r="O9" s="3159"/>
      <c r="P9" s="3158" t="s">
        <v>21</v>
      </c>
      <c r="Q9" s="3158" t="s">
        <v>22</v>
      </c>
      <c r="R9" s="3158" t="s">
        <v>226</v>
      </c>
      <c r="S9" s="3158" t="s">
        <v>227</v>
      </c>
      <c r="T9" s="3160"/>
      <c r="U9" s="3159"/>
      <c r="V9" s="3158" t="s">
        <v>21</v>
      </c>
      <c r="W9" s="3158" t="s">
        <v>22</v>
      </c>
      <c r="X9" s="3158" t="s">
        <v>226</v>
      </c>
      <c r="Y9" s="3158" t="s">
        <v>227</v>
      </c>
      <c r="Z9" s="3160"/>
      <c r="AA9" s="3159"/>
      <c r="AB9" s="3158" t="s">
        <v>21</v>
      </c>
      <c r="AC9" s="3158" t="s">
        <v>22</v>
      </c>
      <c r="AD9" s="3158" t="s">
        <v>226</v>
      </c>
      <c r="AE9" s="3158" t="s">
        <v>227</v>
      </c>
      <c r="AF9" s="3160"/>
      <c r="AG9" s="3159"/>
      <c r="AH9" s="3158" t="s">
        <v>21</v>
      </c>
      <c r="AI9" s="3158" t="s">
        <v>22</v>
      </c>
      <c r="AJ9" s="3158" t="s">
        <v>226</v>
      </c>
      <c r="AK9" s="3158" t="s">
        <v>227</v>
      </c>
      <c r="AL9" s="3160"/>
      <c r="AM9" s="3159"/>
      <c r="AN9" s="3158" t="s">
        <v>21</v>
      </c>
      <c r="AO9" s="3158" t="s">
        <v>22</v>
      </c>
      <c r="AP9" s="3158" t="s">
        <v>226</v>
      </c>
      <c r="AQ9" s="3158" t="s">
        <v>227</v>
      </c>
      <c r="AR9" s="3160"/>
      <c r="AS9" s="3159"/>
      <c r="AT9" s="3158" t="s">
        <v>21</v>
      </c>
      <c r="AU9" s="3158" t="s">
        <v>22</v>
      </c>
      <c r="AV9" s="3158" t="s">
        <v>226</v>
      </c>
      <c r="AW9" s="3158" t="s">
        <v>227</v>
      </c>
      <c r="AX9" s="3160"/>
      <c r="AY9" s="3159"/>
      <c r="AZ9" s="3158" t="s">
        <v>21</v>
      </c>
      <c r="BA9" s="3158" t="s">
        <v>22</v>
      </c>
      <c r="BB9" s="3158" t="s">
        <v>226</v>
      </c>
      <c r="BC9" s="3158" t="s">
        <v>227</v>
      </c>
      <c r="BD9" s="3160"/>
      <c r="BE9" s="3159"/>
      <c r="BF9" s="3158" t="s">
        <v>21</v>
      </c>
      <c r="BG9" s="3158" t="s">
        <v>22</v>
      </c>
      <c r="BH9" s="3158" t="s">
        <v>226</v>
      </c>
      <c r="BI9" s="3158" t="s">
        <v>227</v>
      </c>
      <c r="BJ9" s="3160"/>
      <c r="BK9" s="3159"/>
      <c r="BL9" s="3158" t="s">
        <v>21</v>
      </c>
      <c r="BM9" s="3158" t="s">
        <v>22</v>
      </c>
      <c r="BN9" s="3158" t="s">
        <v>226</v>
      </c>
      <c r="BO9" s="3158" t="s">
        <v>227</v>
      </c>
      <c r="BP9" s="3160"/>
      <c r="BQ9" s="3159"/>
      <c r="BR9" s="3158" t="s">
        <v>21</v>
      </c>
      <c r="BS9" s="3158" t="s">
        <v>22</v>
      </c>
      <c r="BT9" s="3158" t="s">
        <v>226</v>
      </c>
      <c r="BU9" s="3158" t="s">
        <v>227</v>
      </c>
      <c r="BV9" s="3160"/>
      <c r="BW9" s="3159"/>
      <c r="BX9" s="3158" t="s">
        <v>21</v>
      </c>
      <c r="BY9" s="3158" t="s">
        <v>22</v>
      </c>
      <c r="BZ9" s="3158" t="s">
        <v>226</v>
      </c>
      <c r="CA9" s="3158" t="s">
        <v>227</v>
      </c>
      <c r="CB9" s="3160"/>
      <c r="CC9" s="3161"/>
      <c r="CD9" s="3158" t="s">
        <v>21</v>
      </c>
      <c r="CE9" s="3158" t="s">
        <v>22</v>
      </c>
      <c r="CF9" s="3158" t="s">
        <v>226</v>
      </c>
      <c r="CG9" s="3158" t="s">
        <v>227</v>
      </c>
      <c r="CH9" s="3160"/>
      <c r="CI9" s="3159"/>
      <c r="CJ9" s="3158" t="s">
        <v>21</v>
      </c>
      <c r="CK9" s="3158" t="s">
        <v>22</v>
      </c>
      <c r="CL9" s="3158" t="s">
        <v>226</v>
      </c>
      <c r="CM9" s="3158" t="s">
        <v>227</v>
      </c>
      <c r="CN9" s="3161"/>
      <c r="CO9" s="3154"/>
    </row>
    <row r="10" customHeight="true" ht="15.0">
      <c r="A10" s="3162" t="s">
        <v>228</v>
      </c>
      <c r="B10" s="3163"/>
      <c r="C10" s="3164">
        <f>MOV_ZONAS_ELEITORAIS!C$44</f>
      </c>
      <c r="D10" s="3165">
        <f>MOV_ZONAS_ELEITORAIS!D$44</f>
      </c>
      <c r="E10" s="3165">
        <f>MOV_ZONAS_ELEITORAIS!E$44</f>
      </c>
      <c r="F10" s="3165">
        <f>MOV_ZONAS_ELEITORAIS!F$44</f>
      </c>
      <c r="G10" s="3165">
        <f>MOV_ZONAS_ELEITORAIS!G$44</f>
      </c>
      <c r="H10" s="3166">
        <f>C10+D10-E10+F10-G10</f>
      </c>
      <c r="I10" s="3167">
        <f>H10</f>
      </c>
      <c r="J10" s="3165">
        <f>MOV_ZONAS_ELEITORAIS!J$44</f>
      </c>
      <c r="K10" s="3165">
        <f>MOV_ZONAS_ELEITORAIS!K$44</f>
      </c>
      <c r="L10" s="3165">
        <f>MOV_ZONAS_ELEITORAIS!L$44</f>
      </c>
      <c r="M10" s="3165">
        <f>MOV_ZONAS_ELEITORAIS!M$44</f>
      </c>
      <c r="N10" s="3168">
        <f>I10+J10-K10+L10-M10</f>
      </c>
      <c r="O10" s="3164">
        <f>N10</f>
      </c>
      <c r="P10" s="3165">
        <f>MOV_ZONAS_ELEITORAIS!P$44</f>
      </c>
      <c r="Q10" s="3165">
        <f>MOV_ZONAS_ELEITORAIS!Q$44</f>
      </c>
      <c r="R10" s="3165">
        <f>MOV_ZONAS_ELEITORAIS!R$44</f>
      </c>
      <c r="S10" s="3165">
        <f>MOV_ZONAS_ELEITORAIS!S$44</f>
      </c>
      <c r="T10" s="3166">
        <f>O10+P10-Q10+R10-S10</f>
      </c>
      <c r="U10" s="3167">
        <f>T10</f>
      </c>
      <c r="V10" s="3165">
        <f>MOV_ZONAS_ELEITORAIS!V$44</f>
      </c>
      <c r="W10" s="3165">
        <f>MOV_ZONAS_ELEITORAIS!W$44</f>
      </c>
      <c r="X10" s="3165">
        <f>MOV_ZONAS_ELEITORAIS!X$44</f>
      </c>
      <c r="Y10" s="3165">
        <f>MOV_ZONAS_ELEITORAIS!Y$44</f>
      </c>
      <c r="Z10" s="3168">
        <f>U10+V10-W10+X10-Y10</f>
      </c>
      <c r="AA10" s="3164">
        <f>Z10</f>
      </c>
      <c r="AB10" s="3165">
        <f>MOV_ZONAS_ELEITORAIS!AB$44</f>
      </c>
      <c r="AC10" s="3165">
        <f>MOV_ZONAS_ELEITORAIS!AC$44</f>
      </c>
      <c r="AD10" s="3165">
        <f>MOV_ZONAS_ELEITORAIS!AD$44</f>
      </c>
      <c r="AE10" s="3165">
        <f>MOV_ZONAS_ELEITORAIS!AE$44</f>
      </c>
      <c r="AF10" s="3166">
        <f>AA10+AB10-AC10+AD10-AE10</f>
      </c>
      <c r="AG10" s="3164">
        <f>AF10</f>
      </c>
      <c r="AH10" s="3165">
        <f>MOV_ZONAS_ELEITORAIS!AH$44</f>
      </c>
      <c r="AI10" s="3165">
        <f>MOV_ZONAS_ELEITORAIS!AI$44</f>
      </c>
      <c r="AJ10" s="3165">
        <f>MOV_ZONAS_ELEITORAIS!AJ$44</f>
      </c>
      <c r="AK10" s="3165">
        <f>MOV_ZONAS_ELEITORAIS!AK$44</f>
      </c>
      <c r="AL10" s="3166">
        <f>AG10+AH10-AI10+AJ10-AK10</f>
      </c>
      <c r="AM10" s="3164">
        <f>AL10</f>
      </c>
      <c r="AN10" s="3165">
        <f>MOV_ZONAS_ELEITORAIS!AN$44</f>
      </c>
      <c r="AO10" s="3165">
        <f>MOV_ZONAS_ELEITORAIS!AO$44</f>
      </c>
      <c r="AP10" s="3165">
        <f>MOV_ZONAS_ELEITORAIS!AP$44</f>
      </c>
      <c r="AQ10" s="3165">
        <f>MOV_ZONAS_ELEITORAIS!AQ$44</f>
      </c>
      <c r="AR10" s="3166">
        <f>AM10+AN10-AO10+AP10-AQ10</f>
      </c>
      <c r="AS10" s="3164">
        <f>AR10</f>
      </c>
      <c r="AT10" s="3165">
        <f>MOV_ZONAS_ELEITORAIS!AT$44</f>
      </c>
      <c r="AU10" s="3165">
        <f>MOV_ZONAS_ELEITORAIS!AU$44</f>
      </c>
      <c r="AV10" s="3165">
        <f>MOV_ZONAS_ELEITORAIS!AV$44</f>
      </c>
      <c r="AW10" s="3165">
        <f>MOV_ZONAS_ELEITORAIS!AW$44</f>
      </c>
      <c r="AX10" s="3166">
        <f>AS10+AT10-AU10+AV10-AW10</f>
      </c>
      <c r="AY10" s="3164">
        <f>AX10</f>
      </c>
      <c r="AZ10" s="3165">
        <f>MOV_ZONAS_ELEITORAIS!AZ$44</f>
      </c>
      <c r="BA10" s="3165">
        <f>MOV_ZONAS_ELEITORAIS!BA$44</f>
      </c>
      <c r="BB10" s="3165">
        <f>MOV_ZONAS_ELEITORAIS!BB$44</f>
      </c>
      <c r="BC10" s="3165">
        <f>MOV_ZONAS_ELEITORAIS!BC$44</f>
      </c>
      <c r="BD10" s="3166">
        <f>AY10+AZ10-BA10+BB10-BC10</f>
      </c>
      <c r="BE10" s="3164">
        <f>BD10</f>
      </c>
      <c r="BF10" s="3165">
        <f>MOV_ZONAS_ELEITORAIS!BF$44</f>
      </c>
      <c r="BG10" s="3165">
        <f>MOV_ZONAS_ELEITORAIS!BG$44</f>
      </c>
      <c r="BH10" s="3165">
        <f>MOV_ZONAS_ELEITORAIS!BH$44</f>
      </c>
      <c r="BI10" s="3165">
        <f>MOV_ZONAS_ELEITORAIS!BI$44</f>
      </c>
      <c r="BJ10" s="3166">
        <f>BE10+BF10-BG10+BH10-BI10</f>
      </c>
      <c r="BK10" s="3164">
        <f>BJ10</f>
      </c>
      <c r="BL10" s="3165">
        <f>MOV_ZONAS_ELEITORAIS!BL$44</f>
      </c>
      <c r="BM10" s="3165">
        <f>MOV_ZONAS_ELEITORAIS!BM$44</f>
      </c>
      <c r="BN10" s="3165">
        <f>MOV_ZONAS_ELEITORAIS!BN$44</f>
      </c>
      <c r="BO10" s="3165">
        <f>MOV_ZONAS_ELEITORAIS!BO$44</f>
      </c>
      <c r="BP10" s="3166">
        <f>BK10+BL10-BM10+BN10-BO10</f>
      </c>
      <c r="BQ10" s="3164">
        <f>BP10</f>
      </c>
      <c r="BR10" s="3165">
        <f>MOV_ZONAS_ELEITORAIS!BR$44</f>
      </c>
      <c r="BS10" s="3165">
        <f>MOV_ZONAS_ELEITORAIS!BS$44</f>
      </c>
      <c r="BT10" s="3165">
        <f>MOV_ZONAS_ELEITORAIS!BT$44</f>
      </c>
      <c r="BU10" s="3165">
        <f>MOV_ZONAS_ELEITORAIS!BU$44</f>
      </c>
      <c r="BV10" s="3166">
        <f>BQ10+BR10-BS10+BT10-BU10</f>
      </c>
      <c r="BW10" s="3164">
        <f>BV10</f>
      </c>
      <c r="BX10" s="3165">
        <f>MOV_ZONAS_ELEITORAIS!BX$44</f>
      </c>
      <c r="BY10" s="3165">
        <f>MOV_ZONAS_ELEITORAIS!BY$44</f>
      </c>
      <c r="BZ10" s="3165">
        <f>MOV_ZONAS_ELEITORAIS!BZ$44</f>
      </c>
      <c r="CA10" s="3165">
        <f>MOV_ZONAS_ELEITORAIS!CA$44</f>
      </c>
      <c r="CB10" s="3166">
        <f>BW10+BX10-BY10+BZ10-CA10</f>
      </c>
      <c r="CC10" s="3164">
        <f>H10</f>
      </c>
      <c r="CD10" s="3165">
        <f>J10+P10+V10+AB10+AH10+AN10+AT10+AZ10+BF10+BL10+BR10+BX10</f>
      </c>
      <c r="CE10" s="3165">
        <f>K10+Q10+W10+AC10+AI10+AO10+AU10+BA10+BG10+BM10+BS10+BY10</f>
      </c>
      <c r="CF10" s="3165">
        <f>L10+R10+X10+AD10+AJ10+AP10+AV10+BB10+BH10+BN10+BT10+BZ10</f>
      </c>
      <c r="CG10" s="3165">
        <f>M10+S10+Y10+AE10+AK10+AQ10+AW10+BC10+BI10+BO10+BU10+CA10</f>
      </c>
      <c r="CH10" s="3166">
        <f>CC10+CD10-CE10+CF10-CG10</f>
      </c>
      <c r="CI10" s="3165">
        <f>C10</f>
      </c>
      <c r="CJ10" s="3165">
        <f>CD10+D10</f>
      </c>
      <c r="CK10" s="3165">
        <f>CE10+E10</f>
      </c>
      <c r="CL10" s="3165">
        <f>CF10+F10</f>
      </c>
      <c r="CM10" s="3165">
        <f>CG10+G10</f>
      </c>
      <c r="CN10" s="3168">
        <f>CI10+CJ10-CK10+CL10-CM10</f>
      </c>
      <c r="CO10" s="3169"/>
    </row>
    <row r="11" customHeight="true" ht="15.0">
      <c r="A11" s="3170" t="s">
        <v>229</v>
      </c>
      <c r="B11" s="3171"/>
      <c r="C11" s="3172">
        <f>MOV_ZONAS_ELEITORAIS!C$44</f>
      </c>
      <c r="D11" s="3173">
        <f>MOV_ZONAS_ELEITORAIS!D$44</f>
      </c>
      <c r="E11" s="3173">
        <f>MOV_ZONAS_ELEITORAIS!E$44</f>
      </c>
      <c r="F11" s="3173">
        <f>MOV_ZONAS_ELEITORAIS!F$44</f>
      </c>
      <c r="G11" s="3173">
        <f>MOV_ZONAS_ELEITORAIS!G$44</f>
      </c>
      <c r="H11" s="3174">
        <f>C11+D11-E11+F11-G11</f>
      </c>
      <c r="I11" s="3175">
        <f>H11</f>
      </c>
      <c r="J11" s="3173">
        <f>MOV_ZONAS_ELEITORAIS!J$44</f>
      </c>
      <c r="K11" s="3173">
        <f>MOV_ZONAS_ELEITORAIS!K$44</f>
      </c>
      <c r="L11" s="3173">
        <f>MOV_ZONAS_ELEITORAIS!L$44</f>
      </c>
      <c r="M11" s="3173">
        <f>MOV_ZONAS_ELEITORAIS!M$44</f>
      </c>
      <c r="N11" s="3176">
        <f>I11+J11-K11+L11-M11</f>
      </c>
      <c r="O11" s="3172">
        <f>N11</f>
      </c>
      <c r="P11" s="3173">
        <f>MOV_ZONAS_ELEITORAIS!P$44</f>
      </c>
      <c r="Q11" s="3173">
        <f>MOV_ZONAS_ELEITORAIS!Q$44</f>
      </c>
      <c r="R11" s="3173">
        <f>MOV_ZONAS_ELEITORAIS!R$44</f>
      </c>
      <c r="S11" s="3173">
        <f>MOV_ZONAS_ELEITORAIS!S$44</f>
      </c>
      <c r="T11" s="3174">
        <f>O11+P11-Q11+R11-S11</f>
      </c>
      <c r="U11" s="3175">
        <f>T11</f>
      </c>
      <c r="V11" s="3173">
        <f>MOV_ZONAS_ELEITORAIS!V$44</f>
      </c>
      <c r="W11" s="3173">
        <f>MOV_ZONAS_ELEITORAIS!W$44</f>
      </c>
      <c r="X11" s="3173">
        <f>MOV_ZONAS_ELEITORAIS!X$44</f>
      </c>
      <c r="Y11" s="3173">
        <f>MOV_ZONAS_ELEITORAIS!Y$44</f>
      </c>
      <c r="Z11" s="3176">
        <f>U11+V11-W11+X11-Y11</f>
      </c>
      <c r="AA11" s="3172">
        <f>Z11</f>
      </c>
      <c r="AB11" s="3173">
        <f>MOV_ZONAS_ELEITORAIS!AB$44</f>
      </c>
      <c r="AC11" s="3173">
        <f>MOV_ZONAS_ELEITORAIS!AC$44</f>
      </c>
      <c r="AD11" s="3173">
        <f>MOV_ZONAS_ELEITORAIS!AD$44</f>
      </c>
      <c r="AE11" s="3173">
        <f>MOV_ZONAS_ELEITORAIS!AE$44</f>
      </c>
      <c r="AF11" s="3174">
        <f>AA11+AB11-AC11+AD11-AE11</f>
      </c>
      <c r="AG11" s="3172">
        <f>AF11</f>
      </c>
      <c r="AH11" s="3173">
        <f>MOV_ZONAS_ELEITORAIS!AH$44</f>
      </c>
      <c r="AI11" s="3173">
        <f>MOV_ZONAS_ELEITORAIS!AI$44</f>
      </c>
      <c r="AJ11" s="3173">
        <f>MOV_ZONAS_ELEITORAIS!AJ$44</f>
      </c>
      <c r="AK11" s="3173">
        <f>MOV_ZONAS_ELEITORAIS!AK$44</f>
      </c>
      <c r="AL11" s="3174">
        <f>AG11+AH11-AI11+AJ11-AK11</f>
      </c>
      <c r="AM11" s="3172">
        <f>AL11</f>
      </c>
      <c r="AN11" s="3173">
        <f>MOV_ZONAS_ELEITORAIS!AN$44</f>
      </c>
      <c r="AO11" s="3173">
        <f>MOV_ZONAS_ELEITORAIS!AO$44</f>
      </c>
      <c r="AP11" s="3173">
        <f>MOV_ZONAS_ELEITORAIS!AP$44</f>
      </c>
      <c r="AQ11" s="3173">
        <f>MOV_ZONAS_ELEITORAIS!AQ$44</f>
      </c>
      <c r="AR11" s="3174">
        <f>AM11+AN11-AO11+AP11-AQ11</f>
      </c>
      <c r="AS11" s="3172">
        <f>AR11</f>
      </c>
      <c r="AT11" s="3173">
        <f>MOV_ZONAS_ELEITORAIS!AT$44</f>
      </c>
      <c r="AU11" s="3173">
        <f>MOV_ZONAS_ELEITORAIS!AU$44</f>
      </c>
      <c r="AV11" s="3173">
        <f>MOV_ZONAS_ELEITORAIS!AV$44</f>
      </c>
      <c r="AW11" s="3173">
        <f>MOV_ZONAS_ELEITORAIS!AW$44</f>
      </c>
      <c r="AX11" s="3174">
        <f>AS11+AT11-AU11+AV11-AW11</f>
      </c>
      <c r="AY11" s="3172">
        <f>AX11</f>
      </c>
      <c r="AZ11" s="3173">
        <f>MOV_ZONAS_ELEITORAIS!AZ$44</f>
      </c>
      <c r="BA11" s="3173">
        <f>MOV_ZONAS_ELEITORAIS!BA$44</f>
      </c>
      <c r="BB11" s="3173">
        <f>MOV_ZONAS_ELEITORAIS!BB$44</f>
      </c>
      <c r="BC11" s="3173">
        <f>MOV_ZONAS_ELEITORAIS!BC$44</f>
      </c>
      <c r="BD11" s="3174">
        <f>AY11+AZ11-BA11+BB11-BC11</f>
      </c>
      <c r="BE11" s="3172">
        <f>BD11</f>
      </c>
      <c r="BF11" s="3173">
        <f>MOV_ZONAS_ELEITORAIS!BF$44</f>
      </c>
      <c r="BG11" s="3173">
        <f>MOV_ZONAS_ELEITORAIS!BG$44</f>
      </c>
      <c r="BH11" s="3173">
        <f>MOV_ZONAS_ELEITORAIS!BH$44</f>
      </c>
      <c r="BI11" s="3173">
        <f>MOV_ZONAS_ELEITORAIS!BI$44</f>
      </c>
      <c r="BJ11" s="3174">
        <f>BE11+BF11-BG11+BH11-BI11</f>
      </c>
      <c r="BK11" s="3172">
        <f>BJ11</f>
      </c>
      <c r="BL11" s="3173">
        <f>MOV_ZONAS_ELEITORAIS!BL$44</f>
      </c>
      <c r="BM11" s="3173">
        <f>MOV_ZONAS_ELEITORAIS!BM$44</f>
      </c>
      <c r="BN11" s="3173">
        <f>MOV_ZONAS_ELEITORAIS!BN$44</f>
      </c>
      <c r="BO11" s="3173">
        <f>MOV_ZONAS_ELEITORAIS!BO$44</f>
      </c>
      <c r="BP11" s="3174">
        <f>BK11+BL11-BM11+BN11-BO11</f>
      </c>
      <c r="BQ11" s="3172">
        <f>BP11</f>
      </c>
      <c r="BR11" s="3173">
        <f>MOV_ZONAS_ELEITORAIS!BR$44</f>
      </c>
      <c r="BS11" s="3173">
        <f>MOV_ZONAS_ELEITORAIS!BS$44</f>
      </c>
      <c r="BT11" s="3173">
        <f>MOV_ZONAS_ELEITORAIS!BT$44</f>
      </c>
      <c r="BU11" s="3173">
        <f>MOV_ZONAS_ELEITORAIS!BU$44</f>
      </c>
      <c r="BV11" s="3174">
        <f>BQ11+BR11-BS11+BT11-BU11</f>
      </c>
      <c r="BW11" s="3172">
        <f>BV11</f>
      </c>
      <c r="BX11" s="3173">
        <f>MOV_ZONAS_ELEITORAIS!BX$44</f>
      </c>
      <c r="BY11" s="3173">
        <f>MOV_ZONAS_ELEITORAIS!BY$44</f>
      </c>
      <c r="BZ11" s="3173">
        <f>MOV_ZONAS_ELEITORAIS!BZ$44</f>
      </c>
      <c r="CA11" s="3173">
        <f>MOV_ZONAS_ELEITORAIS!CA$44</f>
      </c>
      <c r="CB11" s="3174">
        <f>BW11+BX11-BY11+BZ11-CA11</f>
      </c>
      <c r="CC11" s="3172">
        <f>H11</f>
      </c>
      <c r="CD11" s="3173">
        <f>J11+P11+V11+AB11+AH11+AN11+AT11+AZ11+BF11+BL11+BR11+BX11</f>
      </c>
      <c r="CE11" s="3173">
        <f>K11+Q11+W11+AC11+AI11+AO11+AU11+BA11+BG11+BM11+BS11+BY11</f>
      </c>
      <c r="CF11" s="3173">
        <f>L11+R11+X11+AD11+AJ11+AP11+AV11+BB11+BH11+BN11+BT11+BZ11</f>
      </c>
      <c r="CG11" s="3173">
        <f>M11+S11+Y11+AE11+AK11+AQ11+AW11+BC11+BI11+BO11+BU11+CA11</f>
      </c>
      <c r="CH11" s="3174">
        <f>CC11+CD11-CE11+CF11-CG11</f>
      </c>
      <c r="CI11" s="3173">
        <f>C11</f>
      </c>
      <c r="CJ11" s="3173">
        <f>CD11+D11</f>
      </c>
      <c r="CK11" s="3173">
        <f>CE11+E11</f>
      </c>
      <c r="CL11" s="3173">
        <f>CF11+F11</f>
      </c>
      <c r="CM11" s="3173">
        <f>CG11+G11</f>
      </c>
      <c r="CN11" s="3176">
        <f>CI11+CJ11-CK11+CL11-CM11</f>
      </c>
      <c r="CO11" s="3169"/>
    </row>
    <row r="12" customHeight="true" ht="15.0">
      <c r="A12" s="3170" t="s">
        <v>230</v>
      </c>
      <c r="B12" s="3171"/>
      <c r="C12" s="3172">
        <f>MOV_ZONAS_ELEITORAIS!C$21+MOV_ZONAS_ELEITORAIS!C$31</f>
      </c>
      <c r="D12" s="3173">
        <f>MOV_ZONAS_ELEITORAIS!D$21+MOV_ZONAS_ELEITORAIS!D$31</f>
      </c>
      <c r="E12" s="3173">
        <f>MOV_ZONAS_ELEITORAIS!E$21+MOV_ZONAS_ELEITORAIS!E$31</f>
      </c>
      <c r="F12" s="3173">
        <f>MOV_ZONAS_ELEITORAIS!F$21+MOV_ZONAS_ELEITORAIS!F$31</f>
      </c>
      <c r="G12" s="3173">
        <f>MOV_ZONAS_ELEITORAIS!G$21+MOV_ZONAS_ELEITORAIS!G$31</f>
      </c>
      <c r="H12" s="3174">
        <f>C12+D12-E12+F12-G12</f>
      </c>
      <c r="I12" s="3175">
        <f>H12</f>
      </c>
      <c r="J12" s="3173">
        <f>MOV_ZONAS_ELEITORAIS!J$21+MOV_ZONAS_ELEITORAIS!J$31</f>
      </c>
      <c r="K12" s="3173">
        <f>MOV_ZONAS_ELEITORAIS!K$21+MOV_ZONAS_ELEITORAIS!K$31</f>
      </c>
      <c r="L12" s="3173">
        <f>MOV_ZONAS_ELEITORAIS!L$21+MOV_ZONAS_ELEITORAIS!L$31</f>
      </c>
      <c r="M12" s="3173">
        <f>MOV_ZONAS_ELEITORAIS!M$21+MOV_ZONAS_ELEITORAIS!M$31</f>
      </c>
      <c r="N12" s="3176">
        <f>I12+J12-K12+L12-M12</f>
      </c>
      <c r="O12" s="3172">
        <f>N12</f>
      </c>
      <c r="P12" s="3173">
        <f>MOV_ZONAS_ELEITORAIS!P$21+MOV_ZONAS_ELEITORAIS!P$31</f>
      </c>
      <c r="Q12" s="3173">
        <f>MOV_ZONAS_ELEITORAIS!Q$21+MOV_ZONAS_ELEITORAIS!Q$31</f>
      </c>
      <c r="R12" s="3173">
        <f>MOV_ZONAS_ELEITORAIS!R$21+MOV_ZONAS_ELEITORAIS!R$31</f>
      </c>
      <c r="S12" s="3173">
        <f>MOV_ZONAS_ELEITORAIS!S$21+MOV_ZONAS_ELEITORAIS!S$31</f>
      </c>
      <c r="T12" s="3174">
        <f>O12+P12-Q12+R12-S12</f>
      </c>
      <c r="U12" s="3175">
        <f>T12</f>
      </c>
      <c r="V12" s="3173">
        <f>MOV_ZONAS_ELEITORAIS!V$21+MOV_ZONAS_ELEITORAIS!V$31</f>
      </c>
      <c r="W12" s="3173">
        <f>MOV_ZONAS_ELEITORAIS!W$21+MOV_ZONAS_ELEITORAIS!W$31</f>
      </c>
      <c r="X12" s="3173">
        <f>MOV_ZONAS_ELEITORAIS!X$21+MOV_ZONAS_ELEITORAIS!X$31</f>
      </c>
      <c r="Y12" s="3173">
        <f>MOV_ZONAS_ELEITORAIS!Y$21+MOV_ZONAS_ELEITORAIS!Y$31</f>
      </c>
      <c r="Z12" s="3176">
        <f>U12+V12-W12+X12-Y12</f>
      </c>
      <c r="AA12" s="3172">
        <f>Z12</f>
      </c>
      <c r="AB12" s="3173">
        <f>MOV_ZONAS_ELEITORAIS!AB$21+MOV_ZONAS_ELEITORAIS!AB$31</f>
      </c>
      <c r="AC12" s="3173">
        <f>MOV_ZONAS_ELEITORAIS!AC$21+MOV_ZONAS_ELEITORAIS!AC$31</f>
      </c>
      <c r="AD12" s="3173">
        <f>MOV_ZONAS_ELEITORAIS!AD$21+MOV_ZONAS_ELEITORAIS!AD$31</f>
      </c>
      <c r="AE12" s="3173">
        <f>MOV_ZONAS_ELEITORAIS!AE$21+MOV_ZONAS_ELEITORAIS!AE$31</f>
      </c>
      <c r="AF12" s="3174">
        <f>AA12+AB12-AC12+AD12-AE12</f>
      </c>
      <c r="AG12" s="3172">
        <f>AF12</f>
      </c>
      <c r="AH12" s="3173">
        <f>MOV_ZONAS_ELEITORAIS!AH$21+MOV_ZONAS_ELEITORAIS!AH$31</f>
      </c>
      <c r="AI12" s="3173">
        <f>MOV_ZONAS_ELEITORAIS!AI$21+MOV_ZONAS_ELEITORAIS!AI$31</f>
      </c>
      <c r="AJ12" s="3173">
        <f>MOV_ZONAS_ELEITORAIS!AJ$21+MOV_ZONAS_ELEITORAIS!AJ$31</f>
      </c>
      <c r="AK12" s="3173">
        <f>MOV_ZONAS_ELEITORAIS!AK$21+MOV_ZONAS_ELEITORAIS!AK$31</f>
      </c>
      <c r="AL12" s="3174">
        <f>AG12+AH12-AI12+AJ12-AK12</f>
      </c>
      <c r="AM12" s="3172">
        <f>AL12</f>
      </c>
      <c r="AN12" s="3173">
        <f>MOV_ZONAS_ELEITORAIS!AN$21+MOV_ZONAS_ELEITORAIS!AN$31</f>
      </c>
      <c r="AO12" s="3173">
        <f>MOV_ZONAS_ELEITORAIS!AO$21+MOV_ZONAS_ELEITORAIS!AO$31</f>
      </c>
      <c r="AP12" s="3173">
        <f>MOV_ZONAS_ELEITORAIS!AP$21+MOV_ZONAS_ELEITORAIS!AP$31</f>
      </c>
      <c r="AQ12" s="3173">
        <f>MOV_ZONAS_ELEITORAIS!AQ$21+MOV_ZONAS_ELEITORAIS!AQ$31</f>
      </c>
      <c r="AR12" s="3174">
        <f>AM12+AN12-AO12+AP12-AQ12</f>
      </c>
      <c r="AS12" s="3172">
        <f>AR12</f>
      </c>
      <c r="AT12" s="3173">
        <f>MOV_ZONAS_ELEITORAIS!AT$21+MOV_ZONAS_ELEITORAIS!AT$31</f>
      </c>
      <c r="AU12" s="3173">
        <f>MOV_ZONAS_ELEITORAIS!AU$21+MOV_ZONAS_ELEITORAIS!AU$31</f>
      </c>
      <c r="AV12" s="3173">
        <f>MOV_ZONAS_ELEITORAIS!AV$21+MOV_ZONAS_ELEITORAIS!AV$31</f>
      </c>
      <c r="AW12" s="3173">
        <f>MOV_ZONAS_ELEITORAIS!AW$21+MOV_ZONAS_ELEITORAIS!AW$31</f>
      </c>
      <c r="AX12" s="3174">
        <f>AS12+AT12-AU12+AV12-AW12</f>
      </c>
      <c r="AY12" s="3172">
        <f>AX12</f>
      </c>
      <c r="AZ12" s="3173">
        <f>MOV_ZONAS_ELEITORAIS!AZ$21+MOV_ZONAS_ELEITORAIS!AZ$31</f>
      </c>
      <c r="BA12" s="3173">
        <f>MOV_ZONAS_ELEITORAIS!BA$21+MOV_ZONAS_ELEITORAIS!BA$31</f>
      </c>
      <c r="BB12" s="3173">
        <f>MOV_ZONAS_ELEITORAIS!BB$21+MOV_ZONAS_ELEITORAIS!BB$31</f>
      </c>
      <c r="BC12" s="3173">
        <f>MOV_ZONAS_ELEITORAIS!BC$21+MOV_ZONAS_ELEITORAIS!BC$31</f>
      </c>
      <c r="BD12" s="3174">
        <f>AY12+AZ12-BA12+BB12-BC12</f>
      </c>
      <c r="BE12" s="3172">
        <f>BD12</f>
      </c>
      <c r="BF12" s="3173">
        <f>MOV_ZONAS_ELEITORAIS!BF$21+MOV_ZONAS_ELEITORAIS!BF$31</f>
      </c>
      <c r="BG12" s="3173">
        <f>MOV_ZONAS_ELEITORAIS!BG$21+MOV_ZONAS_ELEITORAIS!BG$31</f>
      </c>
      <c r="BH12" s="3173">
        <f>MOV_ZONAS_ELEITORAIS!BH$21+MOV_ZONAS_ELEITORAIS!BH$31</f>
      </c>
      <c r="BI12" s="3173">
        <f>MOV_ZONAS_ELEITORAIS!BI$21+MOV_ZONAS_ELEITORAIS!BI$31</f>
      </c>
      <c r="BJ12" s="3174">
        <f>BE12+BF12-BG12+BH12-BI12</f>
      </c>
      <c r="BK12" s="3172">
        <f>BJ12</f>
      </c>
      <c r="BL12" s="3173">
        <f>MOV_ZONAS_ELEITORAIS!BL$21+MOV_ZONAS_ELEITORAIS!BL$31</f>
      </c>
      <c r="BM12" s="3173">
        <f>MOV_ZONAS_ELEITORAIS!BM$21+MOV_ZONAS_ELEITORAIS!BM$31</f>
      </c>
      <c r="BN12" s="3173">
        <f>MOV_ZONAS_ELEITORAIS!BN$21+MOV_ZONAS_ELEITORAIS!BN$31</f>
      </c>
      <c r="BO12" s="3173">
        <f>MOV_ZONAS_ELEITORAIS!BO$21+MOV_ZONAS_ELEITORAIS!BO$31</f>
      </c>
      <c r="BP12" s="3174">
        <f>BK12+BL12-BM12+BN12-BO12</f>
      </c>
      <c r="BQ12" s="3172">
        <f>BP12</f>
      </c>
      <c r="BR12" s="3173">
        <f>MOV_ZONAS_ELEITORAIS!BR$21+MOV_ZONAS_ELEITORAIS!BR$31</f>
      </c>
      <c r="BS12" s="3173">
        <f>MOV_ZONAS_ELEITORAIS!BS$21+MOV_ZONAS_ELEITORAIS!BS$31</f>
      </c>
      <c r="BT12" s="3173">
        <f>MOV_ZONAS_ELEITORAIS!BT$21+MOV_ZONAS_ELEITORAIS!BT$31</f>
      </c>
      <c r="BU12" s="3173">
        <f>MOV_ZONAS_ELEITORAIS!BU$21+MOV_ZONAS_ELEITORAIS!BU$31</f>
      </c>
      <c r="BV12" s="3174">
        <f>BQ12+BR12-BS12+BT12-BU12</f>
      </c>
      <c r="BW12" s="3172">
        <f>BV12</f>
      </c>
      <c r="BX12" s="3173">
        <f>MOV_ZONAS_ELEITORAIS!BX$21+MOV_ZONAS_ELEITORAIS!BX$31</f>
      </c>
      <c r="BY12" s="3173">
        <f>MOV_ZONAS_ELEITORAIS!BY$21+MOV_ZONAS_ELEITORAIS!BY$31</f>
      </c>
      <c r="BZ12" s="3173">
        <f>MOV_ZONAS_ELEITORAIS!BZ$21+MOV_ZONAS_ELEITORAIS!BZ$31</f>
      </c>
      <c r="CA12" s="3173">
        <f>MOV_ZONAS_ELEITORAIS!CA$21+MOV_ZONAS_ELEITORAIS!CA$31</f>
      </c>
      <c r="CB12" s="3174">
        <f>BW12+BX12-BY12+BZ12-CA12</f>
      </c>
      <c r="CC12" s="3172">
        <f>H12</f>
      </c>
      <c r="CD12" s="3173">
        <f>J12+P12+V12+AB12+AH12+AN12+AT12+AZ12+BF12+BL12+BR12+BX12</f>
      </c>
      <c r="CE12" s="3173">
        <f>K12+Q12+W12+AC12+AI12+AO12+AU12+BA12+BG12+BM12+BS12+BY12</f>
      </c>
      <c r="CF12" s="3173">
        <f>L12+R12+X12+AD12+AJ12+AP12+AV12+BB12+BH12+BN12+BT12+BZ12</f>
      </c>
      <c r="CG12" s="3173">
        <f>M12+S12+Y12+AE12+AK12+AQ12+AW12+BC12+BI12+BO12+BU12+CA12</f>
      </c>
      <c r="CH12" s="3174">
        <f>CC12+CD12-CE12+CF12-CG12</f>
      </c>
      <c r="CI12" s="3173">
        <f>C12</f>
      </c>
      <c r="CJ12" s="3173">
        <f>CD12+D12</f>
      </c>
      <c r="CK12" s="3173">
        <f>CE12+E12</f>
      </c>
      <c r="CL12" s="3173">
        <f>CF12+F12</f>
      </c>
      <c r="CM12" s="3173">
        <f>CG12+G12</f>
      </c>
      <c r="CN12" s="3176">
        <f>CI12+CJ12-CK12+CL12-CM12</f>
      </c>
      <c r="CO12" s="3169"/>
    </row>
    <row r="13" customHeight="true" ht="15.0">
      <c r="A13" s="3170" t="s">
        <v>231</v>
      </c>
      <c r="B13" s="3171"/>
      <c r="C13" s="3172">
        <f>MOV_ZONAS_ELEITORAIS!C$221+MOV_ZONAS_ELEITORAIS!C$32</f>
      </c>
      <c r="D13" s="3173">
        <f>MOV_ZONAS_ELEITORAIS!D$221+MOV_ZONAS_ELEITORAIS!D$32</f>
      </c>
      <c r="E13" s="3173">
        <f>MOV_ZONAS_ELEITORAIS!E$221+MOV_ZONAS_ELEITORAIS!E$32</f>
      </c>
      <c r="F13" s="3173">
        <f>MOV_ZONAS_ELEITORAIS!F$221+MOV_ZONAS_ELEITORAIS!F$32</f>
      </c>
      <c r="G13" s="3173">
        <f>MOV_ZONAS_ELEITORAIS!G$221+MOV_ZONAS_ELEITORAIS!G$32</f>
      </c>
      <c r="H13" s="3174">
        <f>C13+D13-E13+F13-G13</f>
      </c>
      <c r="I13" s="3175">
        <f>H13</f>
      </c>
      <c r="J13" s="3173">
        <f>MOV_ZONAS_ELEITORAIS!J$221+MOV_ZONAS_ELEITORAIS!J$32</f>
      </c>
      <c r="K13" s="3173">
        <f>MOV_ZONAS_ELEITORAIS!K$221+MOV_ZONAS_ELEITORAIS!K$32</f>
      </c>
      <c r="L13" s="3173">
        <f>MOV_ZONAS_ELEITORAIS!L$221+MOV_ZONAS_ELEITORAIS!L$32</f>
      </c>
      <c r="M13" s="3173">
        <f>MOV_ZONAS_ELEITORAIS!M$221+MOV_ZONAS_ELEITORAIS!M$32</f>
      </c>
      <c r="N13" s="3176">
        <f>I13+J13-K13+L13-M13</f>
      </c>
      <c r="O13" s="3172">
        <f>N13</f>
      </c>
      <c r="P13" s="3173">
        <f>MOV_ZONAS_ELEITORAIS!P$221+MOV_ZONAS_ELEITORAIS!P$32</f>
      </c>
      <c r="Q13" s="3173">
        <f>MOV_ZONAS_ELEITORAIS!Q$221+MOV_ZONAS_ELEITORAIS!Q$32</f>
      </c>
      <c r="R13" s="3173">
        <f>MOV_ZONAS_ELEITORAIS!R$221+MOV_ZONAS_ELEITORAIS!R$32</f>
      </c>
      <c r="S13" s="3173">
        <f>MOV_ZONAS_ELEITORAIS!S$221+MOV_ZONAS_ELEITORAIS!S$32</f>
      </c>
      <c r="T13" s="3174">
        <f>O13+P13-Q13+R13-S13</f>
      </c>
      <c r="U13" s="3175">
        <f>T13</f>
      </c>
      <c r="V13" s="3173">
        <f>MOV_ZONAS_ELEITORAIS!V$221+MOV_ZONAS_ELEITORAIS!V$32</f>
      </c>
      <c r="W13" s="3173">
        <f>MOV_ZONAS_ELEITORAIS!W$221+MOV_ZONAS_ELEITORAIS!W$32</f>
      </c>
      <c r="X13" s="3173">
        <f>MOV_ZONAS_ELEITORAIS!X$221+MOV_ZONAS_ELEITORAIS!X$32</f>
      </c>
      <c r="Y13" s="3173">
        <f>MOV_ZONAS_ELEITORAIS!Y$221+MOV_ZONAS_ELEITORAIS!Y$32</f>
      </c>
      <c r="Z13" s="3176">
        <f>U13+V13-W13+X13-Y13</f>
      </c>
      <c r="AA13" s="3172">
        <f>Z13</f>
      </c>
      <c r="AB13" s="3173">
        <f>MOV_ZONAS_ELEITORAIS!AB$221+MOV_ZONAS_ELEITORAIS!AB$32</f>
      </c>
      <c r="AC13" s="3173">
        <f>MOV_ZONAS_ELEITORAIS!AC$221+MOV_ZONAS_ELEITORAIS!AC$32</f>
      </c>
      <c r="AD13" s="3173">
        <f>MOV_ZONAS_ELEITORAIS!AD$221+MOV_ZONAS_ELEITORAIS!AD$32</f>
      </c>
      <c r="AE13" s="3173">
        <f>MOV_ZONAS_ELEITORAIS!AE$221+MOV_ZONAS_ELEITORAIS!AE$32</f>
      </c>
      <c r="AF13" s="3174">
        <f>AA13+AB13-AC13+AD13-AE13</f>
      </c>
      <c r="AG13" s="3172">
        <f>AF13</f>
      </c>
      <c r="AH13" s="3173">
        <f>MOV_ZONAS_ELEITORAIS!AH$221+MOV_ZONAS_ELEITORAIS!AH$32</f>
      </c>
      <c r="AI13" s="3173">
        <f>MOV_ZONAS_ELEITORAIS!AI$221+MOV_ZONAS_ELEITORAIS!AI$32</f>
      </c>
      <c r="AJ13" s="3173">
        <f>MOV_ZONAS_ELEITORAIS!AJ$221+MOV_ZONAS_ELEITORAIS!AJ$32</f>
      </c>
      <c r="AK13" s="3173">
        <f>MOV_ZONAS_ELEITORAIS!AK$221+MOV_ZONAS_ELEITORAIS!AK$32</f>
      </c>
      <c r="AL13" s="3174">
        <f>AG13+AH13-AI13+AJ13-AK13</f>
      </c>
      <c r="AM13" s="3172">
        <f>AL13</f>
      </c>
      <c r="AN13" s="3173">
        <f>MOV_ZONAS_ELEITORAIS!AN$221+MOV_ZONAS_ELEITORAIS!AN$32</f>
      </c>
      <c r="AO13" s="3173">
        <f>MOV_ZONAS_ELEITORAIS!AO$221+MOV_ZONAS_ELEITORAIS!AO$32</f>
      </c>
      <c r="AP13" s="3173">
        <f>MOV_ZONAS_ELEITORAIS!AP$221+MOV_ZONAS_ELEITORAIS!AP$32</f>
      </c>
      <c r="AQ13" s="3173">
        <f>MOV_ZONAS_ELEITORAIS!AQ$221+MOV_ZONAS_ELEITORAIS!AQ$32</f>
      </c>
      <c r="AR13" s="3174">
        <f>AM13+AN13-AO13+AP13-AQ13</f>
      </c>
      <c r="AS13" s="3172">
        <f>AR13</f>
      </c>
      <c r="AT13" s="3173">
        <f>MOV_ZONAS_ELEITORAIS!AT$221+MOV_ZONAS_ELEITORAIS!AT$32</f>
      </c>
      <c r="AU13" s="3173">
        <f>MOV_ZONAS_ELEITORAIS!AU$221+MOV_ZONAS_ELEITORAIS!AU$32</f>
      </c>
      <c r="AV13" s="3173">
        <f>MOV_ZONAS_ELEITORAIS!AV$221+MOV_ZONAS_ELEITORAIS!AV$32</f>
      </c>
      <c r="AW13" s="3173">
        <f>MOV_ZONAS_ELEITORAIS!AW$221+MOV_ZONAS_ELEITORAIS!AW$32</f>
      </c>
      <c r="AX13" s="3174">
        <f>AS13+AT13-AU13+AV13-AW13</f>
      </c>
      <c r="AY13" s="3172">
        <f>AX13</f>
      </c>
      <c r="AZ13" s="3173">
        <f>MOV_ZONAS_ELEITORAIS!AZ$221+MOV_ZONAS_ELEITORAIS!AZ$32</f>
      </c>
      <c r="BA13" s="3173">
        <f>MOV_ZONAS_ELEITORAIS!BA$221+MOV_ZONAS_ELEITORAIS!BA$32</f>
      </c>
      <c r="BB13" s="3173">
        <f>MOV_ZONAS_ELEITORAIS!BB$221+MOV_ZONAS_ELEITORAIS!BB$32</f>
      </c>
      <c r="BC13" s="3173">
        <f>MOV_ZONAS_ELEITORAIS!BC$221+MOV_ZONAS_ELEITORAIS!BC$32</f>
      </c>
      <c r="BD13" s="3174">
        <f>AY13+AZ13-BA13+BB13-BC13</f>
      </c>
      <c r="BE13" s="3172">
        <f>BD13</f>
      </c>
      <c r="BF13" s="3173">
        <f>MOV_ZONAS_ELEITORAIS!BF$221+MOV_ZONAS_ELEITORAIS!BF$32</f>
      </c>
      <c r="BG13" s="3173">
        <f>MOV_ZONAS_ELEITORAIS!BG$221+MOV_ZONAS_ELEITORAIS!BG$32</f>
      </c>
      <c r="BH13" s="3173">
        <f>MOV_ZONAS_ELEITORAIS!BH$221+MOV_ZONAS_ELEITORAIS!BH$32</f>
      </c>
      <c r="BI13" s="3173">
        <f>MOV_ZONAS_ELEITORAIS!BI$221+MOV_ZONAS_ELEITORAIS!BI$32</f>
      </c>
      <c r="BJ13" s="3174">
        <f>BE13+BF13-BG13+BH13-BI13</f>
      </c>
      <c r="BK13" s="3172">
        <f>BJ13</f>
      </c>
      <c r="BL13" s="3173">
        <f>MOV_ZONAS_ELEITORAIS!BL$221+MOV_ZONAS_ELEITORAIS!BL$32</f>
      </c>
      <c r="BM13" s="3173">
        <f>MOV_ZONAS_ELEITORAIS!BM$221+MOV_ZONAS_ELEITORAIS!BM$32</f>
      </c>
      <c r="BN13" s="3173">
        <f>MOV_ZONAS_ELEITORAIS!BN$221+MOV_ZONAS_ELEITORAIS!BN$32</f>
      </c>
      <c r="BO13" s="3173">
        <f>MOV_ZONAS_ELEITORAIS!BO$221+MOV_ZONAS_ELEITORAIS!BO$32</f>
      </c>
      <c r="BP13" s="3174">
        <f>BK13+BL13-BM13+BN13-BO13</f>
      </c>
      <c r="BQ13" s="3172">
        <f>BP13</f>
      </c>
      <c r="BR13" s="3173">
        <f>MOV_ZONAS_ELEITORAIS!BR$221+MOV_ZONAS_ELEITORAIS!BR$32</f>
      </c>
      <c r="BS13" s="3173">
        <f>MOV_ZONAS_ELEITORAIS!BS$221+MOV_ZONAS_ELEITORAIS!BS$32</f>
      </c>
      <c r="BT13" s="3173">
        <f>MOV_ZONAS_ELEITORAIS!BT$221+MOV_ZONAS_ELEITORAIS!BT$32</f>
      </c>
      <c r="BU13" s="3173">
        <f>MOV_ZONAS_ELEITORAIS!BU$221+MOV_ZONAS_ELEITORAIS!BU$32</f>
      </c>
      <c r="BV13" s="3174">
        <f>BQ13+BR13-BS13+BT13-BU13</f>
      </c>
      <c r="BW13" s="3172">
        <f>BV13</f>
      </c>
      <c r="BX13" s="3173">
        <f>MOV_ZONAS_ELEITORAIS!BX$221+MOV_ZONAS_ELEITORAIS!BX$32</f>
      </c>
      <c r="BY13" s="3173">
        <f>MOV_ZONAS_ELEITORAIS!BY$221+MOV_ZONAS_ELEITORAIS!BY$32</f>
      </c>
      <c r="BZ13" s="3173">
        <f>MOV_ZONAS_ELEITORAIS!BZ$221+MOV_ZONAS_ELEITORAIS!BZ$32</f>
      </c>
      <c r="CA13" s="3173">
        <f>MOV_ZONAS_ELEITORAIS!CA$221+MOV_ZONAS_ELEITORAIS!CA$32</f>
      </c>
      <c r="CB13" s="3174">
        <f>BW13+BX13-BY13+BZ13-CA13</f>
      </c>
      <c r="CC13" s="3172">
        <f>H13</f>
      </c>
      <c r="CD13" s="3173">
        <f>J13+P13+V13+AB13+AH13+AN13+AT13+AZ13+BF13+BL13+BR13+BX13</f>
      </c>
      <c r="CE13" s="3173">
        <f>K13+Q13+W13+AC13+AI13+AO13+AU13+BA13+BG13+BM13+BS13+BY13</f>
      </c>
      <c r="CF13" s="3173">
        <f>L13+R13+X13+AD13+AJ13+AP13+AV13+BB13+BH13+BN13+BT13+BZ13</f>
      </c>
      <c r="CG13" s="3173">
        <f>M13+S13+Y13+AE13+AK13+AQ13+AW13+BC13+BI13+BO13+BU13+CA13</f>
      </c>
      <c r="CH13" s="3174">
        <f>CC13+CD13-CE13+CF13-CG13</f>
      </c>
      <c r="CI13" s="3173">
        <f>C13</f>
      </c>
      <c r="CJ13" s="3173">
        <f>CD13+D13</f>
      </c>
      <c r="CK13" s="3173">
        <f>CE13+E13</f>
      </c>
      <c r="CL13" s="3173">
        <f>CF13+F13</f>
      </c>
      <c r="CM13" s="3173">
        <f>CG13+G13</f>
      </c>
      <c r="CN13" s="3176">
        <f>CI13+CJ13-CK13+CL13-CM13</f>
      </c>
      <c r="CO13" s="3169"/>
    </row>
    <row r="14" customHeight="true" ht="15.0">
      <c r="A14" s="3177" t="s">
        <v>232</v>
      </c>
      <c r="B14" s="3178"/>
      <c r="C14" s="3179">
        <f>MOV_ZONAS_ELEITORAIS!C$23+MOV_ZONAS_ELEITORAIS!C$33</f>
      </c>
      <c r="D14" s="3180">
        <f>MOV_ZONAS_ELEITORAIS!D$23+MOV_ZONAS_ELEITORAIS!D$33</f>
      </c>
      <c r="E14" s="3180">
        <f>MOV_ZONAS_ELEITORAIS!E$23+MOV_ZONAS_ELEITORAIS!E$33</f>
      </c>
      <c r="F14" s="3180">
        <f>MOV_ZONAS_ELEITORAIS!F$23+MOV_ZONAS_ELEITORAIS!F$33</f>
      </c>
      <c r="G14" s="3180">
        <f>MOV_ZONAS_ELEITORAIS!G$23+MOV_ZONAS_ELEITORAIS!G$33</f>
      </c>
      <c r="H14" s="3181">
        <f>C14+D14-E14+F14-G14</f>
      </c>
      <c r="I14" s="3182">
        <f>H14</f>
      </c>
      <c r="J14" s="3180">
        <f>MOV_ZONAS_ELEITORAIS!J$23+MOV_ZONAS_ELEITORAIS!J$33</f>
      </c>
      <c r="K14" s="3180">
        <f>MOV_ZONAS_ELEITORAIS!K$23+MOV_ZONAS_ELEITORAIS!K$33</f>
      </c>
      <c r="L14" s="3180">
        <f>MOV_ZONAS_ELEITORAIS!L$23+MOV_ZONAS_ELEITORAIS!L$33</f>
      </c>
      <c r="M14" s="3180">
        <f>MOV_ZONAS_ELEITORAIS!M$23+MOV_ZONAS_ELEITORAIS!M$33</f>
      </c>
      <c r="N14" s="3183">
        <f>I14+J14-K14+L14-M14</f>
      </c>
      <c r="O14" s="3179">
        <f>N14</f>
      </c>
      <c r="P14" s="3180">
        <f>MOV_ZONAS_ELEITORAIS!P$23+MOV_ZONAS_ELEITORAIS!P$33</f>
      </c>
      <c r="Q14" s="3180">
        <f>MOV_ZONAS_ELEITORAIS!Q$23+MOV_ZONAS_ELEITORAIS!Q$33</f>
      </c>
      <c r="R14" s="3180">
        <f>MOV_ZONAS_ELEITORAIS!R$23+MOV_ZONAS_ELEITORAIS!R$33</f>
      </c>
      <c r="S14" s="3180">
        <f>MOV_ZONAS_ELEITORAIS!S$23+MOV_ZONAS_ELEITORAIS!S$33</f>
      </c>
      <c r="T14" s="3181">
        <f>O14+P14-Q14+R14-S14</f>
      </c>
      <c r="U14" s="3182">
        <f>T14</f>
      </c>
      <c r="V14" s="3180">
        <f>MOV_ZONAS_ELEITORAIS!V$23+MOV_ZONAS_ELEITORAIS!V$33</f>
      </c>
      <c r="W14" s="3180">
        <f>MOV_ZONAS_ELEITORAIS!W$23+MOV_ZONAS_ELEITORAIS!W$33</f>
      </c>
      <c r="X14" s="3180">
        <f>MOV_ZONAS_ELEITORAIS!X$23+MOV_ZONAS_ELEITORAIS!X$33</f>
      </c>
      <c r="Y14" s="3180">
        <f>MOV_ZONAS_ELEITORAIS!Y$23+MOV_ZONAS_ELEITORAIS!Y$33</f>
      </c>
      <c r="Z14" s="3183">
        <f>U14+V14-W14+X14-Y14</f>
      </c>
      <c r="AA14" s="3179">
        <f>Z14</f>
      </c>
      <c r="AB14" s="3180">
        <f>MOV_ZONAS_ELEITORAIS!AB$23+MOV_ZONAS_ELEITORAIS!AB$33</f>
      </c>
      <c r="AC14" s="3180">
        <f>MOV_ZONAS_ELEITORAIS!AC$23+MOV_ZONAS_ELEITORAIS!AC$33</f>
      </c>
      <c r="AD14" s="3180">
        <f>MOV_ZONAS_ELEITORAIS!AD$23+MOV_ZONAS_ELEITORAIS!AD$33</f>
      </c>
      <c r="AE14" s="3180">
        <f>MOV_ZONAS_ELEITORAIS!AE$23+MOV_ZONAS_ELEITORAIS!AE$33</f>
      </c>
      <c r="AF14" s="3181">
        <f>AA14+AB14-AC14+AD14-AE14</f>
      </c>
      <c r="AG14" s="3179">
        <f>AF14</f>
      </c>
      <c r="AH14" s="3180">
        <f>MOV_ZONAS_ELEITORAIS!AH$23+MOV_ZONAS_ELEITORAIS!AH$33</f>
      </c>
      <c r="AI14" s="3180">
        <f>MOV_ZONAS_ELEITORAIS!AI$23+MOV_ZONAS_ELEITORAIS!AI$33</f>
      </c>
      <c r="AJ14" s="3180">
        <f>MOV_ZONAS_ELEITORAIS!AJ$23+MOV_ZONAS_ELEITORAIS!AJ$33</f>
      </c>
      <c r="AK14" s="3180">
        <f>MOV_ZONAS_ELEITORAIS!AK$23+MOV_ZONAS_ELEITORAIS!AK$33</f>
      </c>
      <c r="AL14" s="3181">
        <f>AG14+AH14-AI14+AJ14-AK14</f>
      </c>
      <c r="AM14" s="3179">
        <f>AL14</f>
      </c>
      <c r="AN14" s="3180">
        <f>MOV_ZONAS_ELEITORAIS!AN$23+MOV_ZONAS_ELEITORAIS!AN$33</f>
      </c>
      <c r="AO14" s="3180">
        <f>MOV_ZONAS_ELEITORAIS!AO$23+MOV_ZONAS_ELEITORAIS!AO$33</f>
      </c>
      <c r="AP14" s="3180">
        <f>MOV_ZONAS_ELEITORAIS!AP$23+MOV_ZONAS_ELEITORAIS!AP$33</f>
      </c>
      <c r="AQ14" s="3180">
        <f>MOV_ZONAS_ELEITORAIS!AQ$23+MOV_ZONAS_ELEITORAIS!AQ$33</f>
      </c>
      <c r="AR14" s="3181">
        <f>AM14+AN14-AO14+AP14-AQ14</f>
      </c>
      <c r="AS14" s="3179">
        <f>AR14</f>
      </c>
      <c r="AT14" s="3180">
        <f>MOV_ZONAS_ELEITORAIS!AT$23+MOV_ZONAS_ELEITORAIS!AT$33</f>
      </c>
      <c r="AU14" s="3180">
        <f>MOV_ZONAS_ELEITORAIS!AU$23+MOV_ZONAS_ELEITORAIS!AU$33</f>
      </c>
      <c r="AV14" s="3180">
        <f>MOV_ZONAS_ELEITORAIS!AV$23+MOV_ZONAS_ELEITORAIS!AV$33</f>
      </c>
      <c r="AW14" s="3180">
        <f>MOV_ZONAS_ELEITORAIS!AW$23+MOV_ZONAS_ELEITORAIS!AW$33</f>
      </c>
      <c r="AX14" s="3181">
        <f>AS14+AT14-AU14+AV14-AW14</f>
      </c>
      <c r="AY14" s="3179">
        <f>AX14</f>
      </c>
      <c r="AZ14" s="3180">
        <f>MOV_ZONAS_ELEITORAIS!AZ$23+MOV_ZONAS_ELEITORAIS!AZ$33</f>
      </c>
      <c r="BA14" s="3180">
        <f>MOV_ZONAS_ELEITORAIS!BA$23+MOV_ZONAS_ELEITORAIS!BA$33</f>
      </c>
      <c r="BB14" s="3180">
        <f>MOV_ZONAS_ELEITORAIS!BB$23+MOV_ZONAS_ELEITORAIS!BB$33</f>
      </c>
      <c r="BC14" s="3180">
        <f>MOV_ZONAS_ELEITORAIS!BC$23+MOV_ZONAS_ELEITORAIS!BC$33</f>
      </c>
      <c r="BD14" s="3181">
        <f>AY14+AZ14-BA14+BB14-BC14</f>
      </c>
      <c r="BE14" s="3179">
        <f>BD14</f>
      </c>
      <c r="BF14" s="3180">
        <f>MOV_ZONAS_ELEITORAIS!BF$23+MOV_ZONAS_ELEITORAIS!BF$33</f>
      </c>
      <c r="BG14" s="3180">
        <f>MOV_ZONAS_ELEITORAIS!BG$23+MOV_ZONAS_ELEITORAIS!BG$33</f>
      </c>
      <c r="BH14" s="3180">
        <f>MOV_ZONAS_ELEITORAIS!BH$23+MOV_ZONAS_ELEITORAIS!BH$33</f>
      </c>
      <c r="BI14" s="3180">
        <f>MOV_ZONAS_ELEITORAIS!BI$23+MOV_ZONAS_ELEITORAIS!BI$33</f>
      </c>
      <c r="BJ14" s="3181">
        <f>BE14+BF14-BG14+BH14-BI14</f>
      </c>
      <c r="BK14" s="3179">
        <f>BJ14</f>
      </c>
      <c r="BL14" s="3180">
        <f>MOV_ZONAS_ELEITORAIS!BL$23+MOV_ZONAS_ELEITORAIS!BL$33</f>
      </c>
      <c r="BM14" s="3180">
        <f>MOV_ZONAS_ELEITORAIS!BM$23+MOV_ZONAS_ELEITORAIS!BM$33</f>
      </c>
      <c r="BN14" s="3180">
        <f>MOV_ZONAS_ELEITORAIS!BN$23+MOV_ZONAS_ELEITORAIS!BN$33</f>
      </c>
      <c r="BO14" s="3180">
        <f>MOV_ZONAS_ELEITORAIS!BO$23+MOV_ZONAS_ELEITORAIS!BO$33</f>
      </c>
      <c r="BP14" s="3181">
        <f>BK14+BL14-BM14+BN14-BO14</f>
      </c>
      <c r="BQ14" s="3179">
        <f>BP14</f>
      </c>
      <c r="BR14" s="3180">
        <f>MOV_ZONAS_ELEITORAIS!BR$23+MOV_ZONAS_ELEITORAIS!BR$33</f>
      </c>
      <c r="BS14" s="3180">
        <f>MOV_ZONAS_ELEITORAIS!BS$23+MOV_ZONAS_ELEITORAIS!BS$33</f>
      </c>
      <c r="BT14" s="3180">
        <f>MOV_ZONAS_ELEITORAIS!BT$23+MOV_ZONAS_ELEITORAIS!BT$33</f>
      </c>
      <c r="BU14" s="3180">
        <f>MOV_ZONAS_ELEITORAIS!BU$23+MOV_ZONAS_ELEITORAIS!BU$33</f>
      </c>
      <c r="BV14" s="3181">
        <f>BQ14+BR14-BS14+BT14-BU14</f>
      </c>
      <c r="BW14" s="3179">
        <f>BV14</f>
      </c>
      <c r="BX14" s="3180">
        <f>MOV_ZONAS_ELEITORAIS!BX$23+MOV_ZONAS_ELEITORAIS!BX$33</f>
      </c>
      <c r="BY14" s="3180">
        <f>MOV_ZONAS_ELEITORAIS!BY$23+MOV_ZONAS_ELEITORAIS!BY$33</f>
      </c>
      <c r="BZ14" s="3180">
        <f>MOV_ZONAS_ELEITORAIS!BZ$23+MOV_ZONAS_ELEITORAIS!BZ$33</f>
      </c>
      <c r="CA14" s="3180">
        <f>MOV_ZONAS_ELEITORAIS!CA$23+MOV_ZONAS_ELEITORAIS!CA$33</f>
      </c>
      <c r="CB14" s="3181">
        <f>BW14+BX14-BY14+BZ14-CA14</f>
      </c>
      <c r="CC14" s="3179">
        <f>H14</f>
      </c>
      <c r="CD14" s="3180">
        <f>J14+P14+V14+AB14+AH14+AN14+AT14+AZ14+BF14+BL14+BR14+BX14</f>
      </c>
      <c r="CE14" s="3180">
        <f>K14+Q14+W14+AC14+AI14+AO14+AU14+BA14+BG14+BM14+BS14+BY14</f>
      </c>
      <c r="CF14" s="3180">
        <f>L14+R14+X14+AD14+AJ14+AP14+AV14+BB14+BH14+BN14+BT14+BZ14</f>
      </c>
      <c r="CG14" s="3180">
        <f>M14+S14+Y14+AE14+AK14+AQ14+AW14+BC14+BI14+BO14+BU14+CA14</f>
      </c>
      <c r="CH14" s="3181">
        <f>CC14+CD14-CE14+CF14-CG14</f>
      </c>
      <c r="CI14" s="3180">
        <f>C14</f>
      </c>
      <c r="CJ14" s="3180">
        <f>CD14+D14</f>
      </c>
      <c r="CK14" s="3180">
        <f>CE14+E14</f>
      </c>
      <c r="CL14" s="3180">
        <f>CF14+F14</f>
      </c>
      <c r="CM14" s="3180">
        <f>CG14+G14</f>
      </c>
      <c r="CN14" s="3183">
        <f>CI14+CJ14-CK14+CL14-CM14</f>
      </c>
      <c r="CO14" s="3169"/>
    </row>
    <row r="15" customHeight="true" ht="15.0">
      <c r="A15" s="3184" t="s">
        <v>233</v>
      </c>
      <c r="B15" s="3185"/>
      <c r="C15" s="3186">
        <f>SUM(C10:C14)</f>
      </c>
      <c r="D15" s="3186">
        <f>SUM(D10:D14)</f>
      </c>
      <c r="E15" s="3186">
        <f>SUM(E10:E14)</f>
      </c>
      <c r="F15" s="3186">
        <f>SUM(F10:F14)</f>
      </c>
      <c r="G15" s="3186">
        <f>SUM(G10:G14)</f>
      </c>
      <c r="H15" s="3186">
        <f>SUM(H10:H14)</f>
      </c>
      <c r="I15" s="3186">
        <f>SUM(I10:I14)</f>
      </c>
      <c r="J15" s="3186">
        <f>SUM(J10:J14)</f>
      </c>
      <c r="K15" s="3186">
        <f>SUM(K10:K14)</f>
      </c>
      <c r="L15" s="3186">
        <f>SUM(L10:L14)</f>
      </c>
      <c r="M15" s="3186">
        <f>SUM(M10:M14)</f>
      </c>
      <c r="N15" s="3186">
        <f>SUM(N10:N14)</f>
      </c>
      <c r="O15" s="3186">
        <f>SUM(O10:O14)</f>
      </c>
      <c r="P15" s="3186">
        <f>SUM(P10:P14)</f>
      </c>
      <c r="Q15" s="3186">
        <f>SUM(Q10:Q14)</f>
      </c>
      <c r="R15" s="3186">
        <f>SUM(R10:R14)</f>
      </c>
      <c r="S15" s="3186">
        <f>SUM(S10:S14)</f>
      </c>
      <c r="T15" s="3186">
        <f>SUM(T10:T14)</f>
      </c>
      <c r="U15" s="3186">
        <f>SUM(U10:U14)</f>
      </c>
      <c r="V15" s="3186">
        <f>SUM(V10:V14)</f>
      </c>
      <c r="W15" s="3186">
        <f>SUM(W10:W14)</f>
      </c>
      <c r="X15" s="3186">
        <f>SUM(X10:X14)</f>
      </c>
      <c r="Y15" s="3186">
        <f>SUM(Y10:Y14)</f>
      </c>
      <c r="Z15" s="3186">
        <f>SUM(Z10:Z14)</f>
      </c>
      <c r="AA15" s="3186">
        <f>SUM(AA10:AA14)</f>
      </c>
      <c r="AB15" s="3186">
        <f>SUM(AB10:AB14)</f>
      </c>
      <c r="AC15" s="3186">
        <f>SUM(AC10:AC14)</f>
      </c>
      <c r="AD15" s="3186">
        <f>SUM(AD10:AD14)</f>
      </c>
      <c r="AE15" s="3186">
        <f>SUM(AE10:AE14)</f>
      </c>
      <c r="AF15" s="3186">
        <f>SUM(AF10:AF14)</f>
      </c>
      <c r="AG15" s="3186">
        <f>SUM(AG10:AG14)</f>
      </c>
      <c r="AH15" s="3186">
        <f>SUM(AH10:AH14)</f>
      </c>
      <c r="AI15" s="3186">
        <f>SUM(AI10:AI14)</f>
      </c>
      <c r="AJ15" s="3186">
        <f>SUM(AJ10:AJ14)</f>
      </c>
      <c r="AK15" s="3186">
        <f>SUM(AK10:AK14)</f>
      </c>
      <c r="AL15" s="3186">
        <f>SUM(AL10:AL14)</f>
      </c>
      <c r="AM15" s="3186">
        <f>SUM(AM10:AM14)</f>
      </c>
      <c r="AN15" s="3186">
        <f>SUM(AN10:AN14)</f>
      </c>
      <c r="AO15" s="3186">
        <f>SUM(AO10:AO14)</f>
      </c>
      <c r="AP15" s="3186">
        <f>SUM(AP10:AP14)</f>
      </c>
      <c r="AQ15" s="3186">
        <f>SUM(AQ10:AQ14)</f>
      </c>
      <c r="AR15" s="3186">
        <f>SUM(AR10:AR14)</f>
      </c>
      <c r="AS15" s="3186">
        <f>SUM(AS10:AS14)</f>
      </c>
      <c r="AT15" s="3186">
        <f>SUM(AT10:AT14)</f>
      </c>
      <c r="AU15" s="3186">
        <f>SUM(AU10:AU14)</f>
      </c>
      <c r="AV15" s="3186">
        <f>SUM(AV10:AV14)</f>
      </c>
      <c r="AW15" s="3186">
        <f>SUM(AW10:AW14)</f>
      </c>
      <c r="AX15" s="3186">
        <f>SUM(AX10:AX14)</f>
      </c>
      <c r="AY15" s="3186">
        <f>SUM(AY10:AY14)</f>
      </c>
      <c r="AZ15" s="3186">
        <f>SUM(AZ10:AZ14)</f>
      </c>
      <c r="BA15" s="3186">
        <f>SUM(BA10:BA14)</f>
      </c>
      <c r="BB15" s="3186">
        <f>SUM(BB10:BB14)</f>
      </c>
      <c r="BC15" s="3186">
        <f>SUM(BC10:BC14)</f>
      </c>
      <c r="BD15" s="3186">
        <f>SUM(BD10:BD14)</f>
      </c>
      <c r="BE15" s="3186">
        <f>SUM(BE10:BE14)</f>
      </c>
      <c r="BF15" s="3186">
        <f>SUM(BF10:BF14)</f>
      </c>
      <c r="BG15" s="3186">
        <f>SUM(BG10:BG14)</f>
      </c>
      <c r="BH15" s="3186">
        <f>SUM(BH10:BH14)</f>
      </c>
      <c r="BI15" s="3186">
        <f>SUM(BI10:BI14)</f>
      </c>
      <c r="BJ15" s="3186">
        <f>SUM(BJ10:BJ14)</f>
      </c>
      <c r="BK15" s="3186">
        <f>SUM(BK10:BK14)</f>
      </c>
      <c r="BL15" s="3186">
        <f>SUM(BL10:BL14)</f>
      </c>
      <c r="BM15" s="3186">
        <f>SUM(BM10:BM14)</f>
      </c>
      <c r="BN15" s="3186">
        <f>SUM(BN10:BN14)</f>
      </c>
      <c r="BO15" s="3186">
        <f>SUM(BO10:BO14)</f>
      </c>
      <c r="BP15" s="3186">
        <f>SUM(BP10:BP14)</f>
      </c>
      <c r="BQ15" s="3186">
        <f>SUM(BQ10:BQ14)</f>
      </c>
      <c r="BR15" s="3186">
        <f>SUM(BR10:BR14)</f>
      </c>
      <c r="BS15" s="3186">
        <f>SUM(BS10:BS14)</f>
      </c>
      <c r="BT15" s="3186">
        <f>SUM(BT10:BT14)</f>
      </c>
      <c r="BU15" s="3186">
        <f>SUM(BU10:BU14)</f>
      </c>
      <c r="BV15" s="3186">
        <f>SUM(BV10:BV14)</f>
      </c>
      <c r="BW15" s="3186">
        <f>SUM(BW10:BW14)</f>
      </c>
      <c r="BX15" s="3186">
        <f>SUM(BX10:BX14)</f>
      </c>
      <c r="BY15" s="3186">
        <f>SUM(BY10:BY14)</f>
      </c>
      <c r="BZ15" s="3186">
        <f>SUM(BZ10:BZ14)</f>
      </c>
      <c r="CA15" s="3186">
        <f>SUM(CA10:CA14)</f>
      </c>
      <c r="CB15" s="3186">
        <f>SUM(CB10:CB14)</f>
      </c>
      <c r="CC15" s="3187">
        <f>SUM(CC10:CC14)</f>
      </c>
      <c r="CD15" s="3186">
        <f>SUM(CD10:CD14)</f>
      </c>
      <c r="CE15" s="3186">
        <f>SUM(CE10:CE14)</f>
      </c>
      <c r="CF15" s="3186">
        <f>SUM(CF10:CF14)</f>
      </c>
      <c r="CG15" s="3186">
        <f>SUM(CG10:CG14)</f>
      </c>
      <c r="CH15" s="3188">
        <f>SUM(CH10:CH14)</f>
      </c>
      <c r="CI15" s="3186">
        <f>SUM(CI10:CI14)</f>
      </c>
      <c r="CJ15" s="3186">
        <f>SUM(CJ10:CJ14)</f>
      </c>
      <c r="CK15" s="3186">
        <f>SUM(CK10:CK14)</f>
      </c>
      <c r="CL15" s="3186">
        <f>SUM(CL10:CL14)</f>
      </c>
      <c r="CM15" s="3186">
        <f>SUM(CM10:CM14)</f>
      </c>
      <c r="CN15" s="3188">
        <f>SUM(CN10:CN14)</f>
      </c>
      <c r="CO15" s="3127"/>
    </row>
    <row r="16" customHeight="true" ht="12.0">
      <c r="A16" s="3128"/>
      <c r="B16" s="3128"/>
      <c r="C16" s="3141"/>
      <c r="D16" s="3189"/>
      <c r="E16" s="3189"/>
      <c r="F16" s="3189"/>
      <c r="G16" s="3189"/>
      <c r="H16" s="3141"/>
      <c r="I16" s="3127"/>
      <c r="J16" s="3128"/>
      <c r="K16" s="3127"/>
      <c r="L16" s="3128"/>
      <c r="M16" s="3127"/>
      <c r="N16" s="3127"/>
      <c r="O16" s="3128"/>
      <c r="P16" s="3128"/>
      <c r="Q16" s="3127"/>
      <c r="R16" s="3128"/>
      <c r="S16" s="3127"/>
      <c r="T16" s="3127"/>
      <c r="U16" s="3128"/>
      <c r="V16" s="3128"/>
      <c r="W16" s="3127"/>
      <c r="X16" s="3128"/>
      <c r="Y16" s="3127"/>
      <c r="Z16" s="3128"/>
      <c r="AA16" s="3128"/>
      <c r="AB16" s="3128"/>
      <c r="AC16" s="3127"/>
      <c r="AD16" s="3128"/>
      <c r="AE16" s="3127"/>
      <c r="AF16" s="3128"/>
      <c r="AG16" s="3128"/>
      <c r="AH16" s="3128"/>
      <c r="AI16" s="3127"/>
      <c r="AJ16" s="3128"/>
      <c r="AK16" s="3127"/>
      <c r="AL16" s="3128"/>
      <c r="AM16" s="3128"/>
      <c r="AN16" s="3128"/>
      <c r="AO16" s="3127"/>
      <c r="AP16" s="3128"/>
      <c r="AQ16" s="3128"/>
      <c r="AR16" s="3128"/>
      <c r="AS16" s="3128"/>
      <c r="AT16" s="3128"/>
      <c r="AU16" s="3127"/>
      <c r="AV16" s="3128"/>
      <c r="AW16" s="3128"/>
      <c r="AX16" s="3128"/>
      <c r="AY16" s="3128"/>
      <c r="AZ16" s="3128"/>
      <c r="BA16" s="3127"/>
      <c r="BB16" s="3128"/>
      <c r="BC16" s="3128"/>
      <c r="BD16" s="3128"/>
      <c r="BE16" s="3128"/>
      <c r="BF16" s="3128"/>
      <c r="BG16" s="3127"/>
      <c r="BH16" s="3128"/>
      <c r="BI16" s="3128"/>
      <c r="BJ16" s="3128"/>
      <c r="BK16" s="3128"/>
      <c r="BL16" s="3128"/>
      <c r="BM16" s="3127"/>
      <c r="BN16" s="3128"/>
      <c r="BO16" s="3128"/>
      <c r="BP16" s="3128"/>
      <c r="BQ16" s="3128"/>
      <c r="BR16" s="3128"/>
      <c r="BS16" s="3127"/>
      <c r="BT16" s="3128"/>
      <c r="BU16" s="3128"/>
      <c r="BV16" s="3128"/>
      <c r="BW16" s="3128"/>
      <c r="BX16" s="3128"/>
      <c r="BY16" s="3127"/>
      <c r="BZ16" s="3128"/>
      <c r="CA16" s="3128"/>
      <c r="CB16" s="3128"/>
      <c r="CC16" s="3127"/>
      <c r="CD16" s="3127"/>
      <c r="CE16" s="3127"/>
      <c r="CF16" s="3127"/>
      <c r="CG16" s="3127"/>
      <c r="CH16" s="3128"/>
      <c r="CI16" s="3127"/>
      <c r="CJ16" s="3127"/>
      <c r="CK16" s="3127"/>
      <c r="CL16" s="3127"/>
      <c r="CM16" s="3127"/>
      <c r="CN16" s="3127"/>
      <c r="CO16" s="3128"/>
    </row>
    <row r="17" customHeight="true" ht="30.0">
      <c r="A17" s="3140" t="s">
        <v>234</v>
      </c>
      <c r="B17" s="3127"/>
      <c r="C17" s="3141"/>
      <c r="D17" s="3141"/>
      <c r="E17" s="3141"/>
      <c r="F17" s="3141"/>
      <c r="G17" s="3141"/>
      <c r="H17" s="3127"/>
      <c r="I17" s="3127"/>
      <c r="J17" s="3127"/>
      <c r="K17" s="3127"/>
      <c r="L17" s="3127"/>
      <c r="M17" s="3127"/>
      <c r="N17" s="3127"/>
      <c r="O17" s="3127"/>
      <c r="P17" s="3127"/>
      <c r="Q17" s="3127"/>
      <c r="R17" s="3127"/>
      <c r="S17" s="3127"/>
      <c r="T17" s="3127"/>
      <c r="U17" s="3127"/>
      <c r="V17" s="3127"/>
      <c r="W17" s="3127"/>
      <c r="X17" s="3127"/>
      <c r="Y17" s="3127"/>
      <c r="Z17" s="3127"/>
      <c r="AA17" s="3127"/>
      <c r="AB17" s="3127"/>
      <c r="AC17" s="3127"/>
      <c r="AD17" s="3127"/>
      <c r="AE17" s="3127"/>
      <c r="AF17" s="3127"/>
      <c r="AG17" s="3127"/>
      <c r="AH17" s="3127"/>
      <c r="AI17" s="3127"/>
      <c r="AJ17" s="3127"/>
      <c r="AK17" s="3127"/>
      <c r="AL17" s="3127"/>
      <c r="AM17" s="3127"/>
      <c r="AN17" s="3127"/>
      <c r="AO17" s="3127"/>
      <c r="AP17" s="3127"/>
      <c r="AQ17" s="3127"/>
      <c r="AR17" s="3127"/>
      <c r="AS17" s="3127"/>
      <c r="AT17" s="3127"/>
      <c r="AU17" s="3127"/>
      <c r="AV17" s="3127"/>
      <c r="AW17" s="3127"/>
      <c r="AX17" s="3127"/>
      <c r="AY17" s="3127"/>
      <c r="AZ17" s="3127"/>
      <c r="BA17" s="3127"/>
      <c r="BB17" s="3127"/>
      <c r="BC17" s="3127"/>
      <c r="BD17" s="3127"/>
      <c r="BE17" s="3127"/>
      <c r="BF17" s="3127"/>
      <c r="BG17" s="3127"/>
      <c r="BH17" s="3127"/>
      <c r="BI17" s="3127"/>
      <c r="BJ17" s="3127"/>
      <c r="BK17" s="3127"/>
      <c r="BL17" s="3127"/>
      <c r="BM17" s="3127"/>
      <c r="BN17" s="3127"/>
      <c r="BO17" s="3127"/>
      <c r="BP17" s="3127"/>
      <c r="BQ17" s="3127"/>
      <c r="BR17" s="3127"/>
      <c r="BS17" s="3127"/>
      <c r="BT17" s="3127"/>
      <c r="BU17" s="3142"/>
      <c r="BV17" s="3142"/>
      <c r="BW17" s="3142"/>
      <c r="BX17" s="3127"/>
      <c r="BY17" s="3127"/>
      <c r="BZ17" s="3142"/>
      <c r="CA17" s="3142"/>
      <c r="CB17" s="3142"/>
      <c r="CC17" s="3142"/>
      <c r="CD17" s="3142"/>
      <c r="CE17" s="3142"/>
      <c r="CF17" s="3142"/>
      <c r="CG17" s="3142"/>
      <c r="CH17" s="3142"/>
      <c r="CI17" s="3143"/>
      <c r="CJ17" s="3143"/>
      <c r="CK17" s="3143"/>
      <c r="CL17" s="3143"/>
      <c r="CM17" s="3143"/>
      <c r="CN17" s="3143"/>
      <c r="CO17" s="3142"/>
    </row>
    <row r="18" customHeight="true" ht="30.0">
      <c r="A18" s="3144" t="s">
        <v>170</v>
      </c>
      <c r="B18" s="3144"/>
      <c r="C18" s="3146" t="s">
        <v>235</v>
      </c>
      <c r="D18" s="3147"/>
      <c r="E18" s="3147"/>
      <c r="F18" s="3147"/>
      <c r="G18" s="3147"/>
      <c r="H18" s="3148"/>
      <c r="I18" s="3146" t="s">
        <v>9</v>
      </c>
      <c r="J18" s="3147"/>
      <c r="K18" s="3147"/>
      <c r="L18" s="3147"/>
      <c r="M18" s="3147"/>
      <c r="N18" s="3148"/>
      <c r="O18" s="3146" t="s">
        <v>10</v>
      </c>
      <c r="P18" s="3147"/>
      <c r="Q18" s="3147"/>
      <c r="R18" s="3147"/>
      <c r="S18" s="3147"/>
      <c r="T18" s="3148"/>
      <c r="U18" s="3146" t="s">
        <v>11</v>
      </c>
      <c r="V18" s="3147"/>
      <c r="W18" s="3147"/>
      <c r="X18" s="3147"/>
      <c r="Y18" s="3147"/>
      <c r="Z18" s="3148"/>
      <c r="AA18" s="3146" t="s">
        <v>12</v>
      </c>
      <c r="AB18" s="3147"/>
      <c r="AC18" s="3147"/>
      <c r="AD18" s="3147"/>
      <c r="AE18" s="3147"/>
      <c r="AF18" s="3148"/>
      <c r="AG18" s="3146" t="s">
        <v>13</v>
      </c>
      <c r="AH18" s="3147"/>
      <c r="AI18" s="3147"/>
      <c r="AJ18" s="3147"/>
      <c r="AK18" s="3147"/>
      <c r="AL18" s="3148"/>
      <c r="AM18" s="3146" t="s">
        <v>14</v>
      </c>
      <c r="AN18" s="3147"/>
      <c r="AO18" s="3147"/>
      <c r="AP18" s="3147"/>
      <c r="AQ18" s="3147"/>
      <c r="AR18" s="3148"/>
      <c r="AS18" s="3146" t="s">
        <v>15</v>
      </c>
      <c r="AT18" s="3147"/>
      <c r="AU18" s="3147"/>
      <c r="AV18" s="3147"/>
      <c r="AW18" s="3147"/>
      <c r="AX18" s="3148"/>
      <c r="AY18" s="3146" t="s">
        <v>3</v>
      </c>
      <c r="AZ18" s="3147"/>
      <c r="BA18" s="3147"/>
      <c r="BB18" s="3147"/>
      <c r="BC18" s="3147"/>
      <c r="BD18" s="3148"/>
      <c r="BE18" s="3146" t="s">
        <v>16</v>
      </c>
      <c r="BF18" s="3147"/>
      <c r="BG18" s="3147"/>
      <c r="BH18" s="3147"/>
      <c r="BI18" s="3147"/>
      <c r="BJ18" s="3148"/>
      <c r="BK18" s="3146" t="s">
        <v>17</v>
      </c>
      <c r="BL18" s="3147"/>
      <c r="BM18" s="3147"/>
      <c r="BN18" s="3147"/>
      <c r="BO18" s="3147"/>
      <c r="BP18" s="3148"/>
      <c r="BQ18" s="3146" t="s">
        <v>18</v>
      </c>
      <c r="BR18" s="3147"/>
      <c r="BS18" s="3147"/>
      <c r="BT18" s="3147"/>
      <c r="BU18" s="3147"/>
      <c r="BV18" s="3148"/>
      <c r="BW18" s="3146" t="s">
        <v>19</v>
      </c>
      <c r="BX18" s="3147"/>
      <c r="BY18" s="3147"/>
      <c r="BZ18" s="3147"/>
      <c r="CA18" s="3147"/>
      <c r="CB18" s="3148"/>
      <c r="CC18" s="3146" t="s">
        <v>236</v>
      </c>
      <c r="CD18" s="3147"/>
      <c r="CE18" s="3147"/>
      <c r="CF18" s="3147"/>
      <c r="CG18" s="3147"/>
      <c r="CH18" s="3148"/>
      <c r="CI18" s="3146" t="s">
        <v>237</v>
      </c>
      <c r="CJ18" s="3147"/>
      <c r="CK18" s="3147"/>
      <c r="CL18" s="3147"/>
      <c r="CM18" s="3147"/>
      <c r="CN18" s="3147"/>
      <c r="CO18" s="3154"/>
    </row>
    <row r="19" customHeight="true" ht="39.75">
      <c r="A19" s="3144"/>
      <c r="B19" s="3144"/>
      <c r="C19" s="3155" t="s">
        <v>238</v>
      </c>
      <c r="D19" s="3156" t="s">
        <v>239</v>
      </c>
      <c r="E19" s="3156"/>
      <c r="F19" s="3156" t="s">
        <v>240</v>
      </c>
      <c r="G19" s="3156"/>
      <c r="H19" s="3157" t="s">
        <v>241</v>
      </c>
      <c r="I19" s="3190" t="s">
        <v>242</v>
      </c>
      <c r="J19" s="3156" t="s">
        <v>239</v>
      </c>
      <c r="K19" s="3156"/>
      <c r="L19" s="3156" t="s">
        <v>240</v>
      </c>
      <c r="M19" s="3156"/>
      <c r="N19" s="3157" t="s">
        <v>243</v>
      </c>
      <c r="O19" s="3190" t="s">
        <v>242</v>
      </c>
      <c r="P19" s="3156" t="s">
        <v>239</v>
      </c>
      <c r="Q19" s="3156"/>
      <c r="R19" s="3156" t="s">
        <v>240</v>
      </c>
      <c r="S19" s="3156"/>
      <c r="T19" s="3157" t="s">
        <v>243</v>
      </c>
      <c r="U19" s="3190" t="s">
        <v>242</v>
      </c>
      <c r="V19" s="3156" t="s">
        <v>239</v>
      </c>
      <c r="W19" s="3156"/>
      <c r="X19" s="3156" t="s">
        <v>240</v>
      </c>
      <c r="Y19" s="3156"/>
      <c r="Z19" s="3157" t="s">
        <v>243</v>
      </c>
      <c r="AA19" s="3190" t="s">
        <v>242</v>
      </c>
      <c r="AB19" s="3156" t="s">
        <v>239</v>
      </c>
      <c r="AC19" s="3156"/>
      <c r="AD19" s="3156" t="s">
        <v>240</v>
      </c>
      <c r="AE19" s="3156"/>
      <c r="AF19" s="3157" t="s">
        <v>243</v>
      </c>
      <c r="AG19" s="3190" t="s">
        <v>242</v>
      </c>
      <c r="AH19" s="3156" t="s">
        <v>239</v>
      </c>
      <c r="AI19" s="3156"/>
      <c r="AJ19" s="3156" t="s">
        <v>240</v>
      </c>
      <c r="AK19" s="3156"/>
      <c r="AL19" s="3157" t="s">
        <v>243</v>
      </c>
      <c r="AM19" s="3190" t="s">
        <v>242</v>
      </c>
      <c r="AN19" s="3156" t="s">
        <v>239</v>
      </c>
      <c r="AO19" s="3156"/>
      <c r="AP19" s="3156" t="s">
        <v>240</v>
      </c>
      <c r="AQ19" s="3156"/>
      <c r="AR19" s="3157" t="s">
        <v>243</v>
      </c>
      <c r="AS19" s="3190" t="s">
        <v>242</v>
      </c>
      <c r="AT19" s="3156" t="s">
        <v>239</v>
      </c>
      <c r="AU19" s="3156"/>
      <c r="AV19" s="3156" t="s">
        <v>240</v>
      </c>
      <c r="AW19" s="3156"/>
      <c r="AX19" s="3157" t="s">
        <v>243</v>
      </c>
      <c r="AY19" s="3190" t="s">
        <v>242</v>
      </c>
      <c r="AZ19" s="3156" t="s">
        <v>239</v>
      </c>
      <c r="BA19" s="3156"/>
      <c r="BB19" s="3156" t="s">
        <v>240</v>
      </c>
      <c r="BC19" s="3156"/>
      <c r="BD19" s="3157" t="s">
        <v>243</v>
      </c>
      <c r="BE19" s="3190" t="s">
        <v>242</v>
      </c>
      <c r="BF19" s="3156" t="s">
        <v>239</v>
      </c>
      <c r="BG19" s="3156"/>
      <c r="BH19" s="3156" t="s">
        <v>240</v>
      </c>
      <c r="BI19" s="3156"/>
      <c r="BJ19" s="3157" t="s">
        <v>243</v>
      </c>
      <c r="BK19" s="3190" t="s">
        <v>242</v>
      </c>
      <c r="BL19" s="3156" t="s">
        <v>239</v>
      </c>
      <c r="BM19" s="3156"/>
      <c r="BN19" s="3156" t="s">
        <v>240</v>
      </c>
      <c r="BO19" s="3156"/>
      <c r="BP19" s="3157" t="s">
        <v>243</v>
      </c>
      <c r="BQ19" s="3190" t="s">
        <v>242</v>
      </c>
      <c r="BR19" s="3156" t="s">
        <v>239</v>
      </c>
      <c r="BS19" s="3156"/>
      <c r="BT19" s="3156" t="s">
        <v>240</v>
      </c>
      <c r="BU19" s="3156"/>
      <c r="BV19" s="3157" t="s">
        <v>243</v>
      </c>
      <c r="BW19" s="3190" t="s">
        <v>242</v>
      </c>
      <c r="BX19" s="3156" t="s">
        <v>239</v>
      </c>
      <c r="BY19" s="3156"/>
      <c r="BZ19" s="3156" t="s">
        <v>240</v>
      </c>
      <c r="CA19" s="3156"/>
      <c r="CB19" s="3157" t="s">
        <v>243</v>
      </c>
      <c r="CC19" s="3190" t="s">
        <v>244</v>
      </c>
      <c r="CD19" s="3156" t="s">
        <v>239</v>
      </c>
      <c r="CE19" s="3156"/>
      <c r="CF19" s="3156" t="s">
        <v>240</v>
      </c>
      <c r="CG19" s="3156"/>
      <c r="CH19" s="3157" t="s">
        <v>245</v>
      </c>
      <c r="CI19" s="3190" t="s">
        <v>246</v>
      </c>
      <c r="CJ19" s="3156" t="s">
        <v>239</v>
      </c>
      <c r="CK19" s="3156"/>
      <c r="CL19" s="3156" t="s">
        <v>240</v>
      </c>
      <c r="CM19" s="3156"/>
      <c r="CN19" s="3158" t="s">
        <v>245</v>
      </c>
      <c r="CO19" s="3154"/>
    </row>
    <row r="20" customHeight="true" ht="45.0">
      <c r="A20" s="3153"/>
      <c r="B20" s="3153"/>
      <c r="C20" s="3159"/>
      <c r="D20" s="3158" t="s">
        <v>21</v>
      </c>
      <c r="E20" s="3158" t="s">
        <v>22</v>
      </c>
      <c r="F20" s="3158" t="s">
        <v>247</v>
      </c>
      <c r="G20" s="3158" t="s">
        <v>248</v>
      </c>
      <c r="H20" s="3191"/>
      <c r="I20" s="3192"/>
      <c r="J20" s="3158" t="s">
        <v>21</v>
      </c>
      <c r="K20" s="3158" t="s">
        <v>22</v>
      </c>
      <c r="L20" s="3158" t="s">
        <v>247</v>
      </c>
      <c r="M20" s="3158" t="s">
        <v>248</v>
      </c>
      <c r="N20" s="3191"/>
      <c r="O20" s="3192"/>
      <c r="P20" s="3158" t="s">
        <v>21</v>
      </c>
      <c r="Q20" s="3158" t="s">
        <v>22</v>
      </c>
      <c r="R20" s="3158" t="s">
        <v>247</v>
      </c>
      <c r="S20" s="3158" t="s">
        <v>248</v>
      </c>
      <c r="T20" s="3191"/>
      <c r="U20" s="3192"/>
      <c r="V20" s="3158" t="s">
        <v>21</v>
      </c>
      <c r="W20" s="3158" t="s">
        <v>22</v>
      </c>
      <c r="X20" s="3158" t="s">
        <v>247</v>
      </c>
      <c r="Y20" s="3158" t="s">
        <v>248</v>
      </c>
      <c r="Z20" s="3191"/>
      <c r="AA20" s="3192"/>
      <c r="AB20" s="3158" t="s">
        <v>21</v>
      </c>
      <c r="AC20" s="3158" t="s">
        <v>22</v>
      </c>
      <c r="AD20" s="3158" t="s">
        <v>247</v>
      </c>
      <c r="AE20" s="3158" t="s">
        <v>248</v>
      </c>
      <c r="AF20" s="3191"/>
      <c r="AG20" s="3192"/>
      <c r="AH20" s="3158" t="s">
        <v>21</v>
      </c>
      <c r="AI20" s="3158" t="s">
        <v>22</v>
      </c>
      <c r="AJ20" s="3158" t="s">
        <v>247</v>
      </c>
      <c r="AK20" s="3158" t="s">
        <v>248</v>
      </c>
      <c r="AL20" s="3191"/>
      <c r="AM20" s="3192"/>
      <c r="AN20" s="3158" t="s">
        <v>21</v>
      </c>
      <c r="AO20" s="3158" t="s">
        <v>22</v>
      </c>
      <c r="AP20" s="3158" t="s">
        <v>247</v>
      </c>
      <c r="AQ20" s="3158" t="s">
        <v>248</v>
      </c>
      <c r="AR20" s="3191"/>
      <c r="AS20" s="3192"/>
      <c r="AT20" s="3158" t="s">
        <v>21</v>
      </c>
      <c r="AU20" s="3158" t="s">
        <v>22</v>
      </c>
      <c r="AV20" s="3158" t="s">
        <v>247</v>
      </c>
      <c r="AW20" s="3158" t="s">
        <v>248</v>
      </c>
      <c r="AX20" s="3191"/>
      <c r="AY20" s="3192"/>
      <c r="AZ20" s="3158" t="s">
        <v>21</v>
      </c>
      <c r="BA20" s="3158" t="s">
        <v>22</v>
      </c>
      <c r="BB20" s="3158" t="s">
        <v>247</v>
      </c>
      <c r="BC20" s="3158" t="s">
        <v>248</v>
      </c>
      <c r="BD20" s="3191"/>
      <c r="BE20" s="3192"/>
      <c r="BF20" s="3158" t="s">
        <v>21</v>
      </c>
      <c r="BG20" s="3158" t="s">
        <v>22</v>
      </c>
      <c r="BH20" s="3158" t="s">
        <v>247</v>
      </c>
      <c r="BI20" s="3158" t="s">
        <v>248</v>
      </c>
      <c r="BJ20" s="3191"/>
      <c r="BK20" s="3192"/>
      <c r="BL20" s="3158" t="s">
        <v>21</v>
      </c>
      <c r="BM20" s="3158" t="s">
        <v>22</v>
      </c>
      <c r="BN20" s="3158" t="s">
        <v>247</v>
      </c>
      <c r="BO20" s="3158" t="s">
        <v>248</v>
      </c>
      <c r="BP20" s="3191"/>
      <c r="BQ20" s="3192"/>
      <c r="BR20" s="3158" t="s">
        <v>21</v>
      </c>
      <c r="BS20" s="3158" t="s">
        <v>22</v>
      </c>
      <c r="BT20" s="3158" t="s">
        <v>247</v>
      </c>
      <c r="BU20" s="3158" t="s">
        <v>248</v>
      </c>
      <c r="BV20" s="3191"/>
      <c r="BW20" s="3192"/>
      <c r="BX20" s="3158" t="s">
        <v>21</v>
      </c>
      <c r="BY20" s="3158" t="s">
        <v>22</v>
      </c>
      <c r="BZ20" s="3158" t="s">
        <v>247</v>
      </c>
      <c r="CA20" s="3158" t="s">
        <v>248</v>
      </c>
      <c r="CB20" s="3191"/>
      <c r="CC20" s="3192"/>
      <c r="CD20" s="3158" t="s">
        <v>21</v>
      </c>
      <c r="CE20" s="3158" t="s">
        <v>22</v>
      </c>
      <c r="CF20" s="3158" t="s">
        <v>247</v>
      </c>
      <c r="CG20" s="3158" t="s">
        <v>248</v>
      </c>
      <c r="CH20" s="3191"/>
      <c r="CI20" s="3192"/>
      <c r="CJ20" s="3158" t="s">
        <v>21</v>
      </c>
      <c r="CK20" s="3158" t="s">
        <v>22</v>
      </c>
      <c r="CL20" s="3158" t="s">
        <v>247</v>
      </c>
      <c r="CM20" s="3158" t="s">
        <v>248</v>
      </c>
      <c r="CN20" s="3152"/>
      <c r="CO20" s="3154"/>
    </row>
    <row r="21" customHeight="true" ht="24.75">
      <c r="A21" s="3193" t="s">
        <v>249</v>
      </c>
      <c r="B21" s="3193"/>
      <c r="C21" s="3194"/>
      <c r="D21" s="3194"/>
      <c r="E21" s="3194"/>
      <c r="F21" s="3194"/>
      <c r="G21" s="3194"/>
      <c r="H21" s="3194"/>
      <c r="I21" s="3195"/>
      <c r="J21" s="3195"/>
      <c r="K21" s="3195"/>
      <c r="L21" s="3195"/>
      <c r="M21" s="3195"/>
      <c r="N21" s="3194"/>
      <c r="O21" s="3195"/>
      <c r="P21" s="3195"/>
      <c r="Q21" s="3195"/>
      <c r="R21" s="3195"/>
      <c r="S21" s="3195"/>
      <c r="T21" s="3194"/>
      <c r="U21" s="3195"/>
      <c r="V21" s="3195"/>
      <c r="W21" s="3195"/>
      <c r="X21" s="3195"/>
      <c r="Y21" s="3195"/>
      <c r="Z21" s="3194"/>
      <c r="AA21" s="3195"/>
      <c r="AB21" s="3195"/>
      <c r="AC21" s="3195"/>
      <c r="AD21" s="3195"/>
      <c r="AE21" s="3195"/>
      <c r="AF21" s="3194"/>
      <c r="AG21" s="3195"/>
      <c r="AH21" s="3195"/>
      <c r="AI21" s="3195"/>
      <c r="AJ21" s="3195"/>
      <c r="AK21" s="3195"/>
      <c r="AL21" s="3194"/>
      <c r="AM21" s="3195"/>
      <c r="AN21" s="3195"/>
      <c r="AO21" s="3195"/>
      <c r="AP21" s="3195"/>
      <c r="AQ21" s="3195"/>
      <c r="AR21" s="3194"/>
      <c r="AS21" s="3195"/>
      <c r="AT21" s="3195"/>
      <c r="AU21" s="3195"/>
      <c r="AV21" s="3195"/>
      <c r="AW21" s="3195"/>
      <c r="AX21" s="3194"/>
      <c r="AY21" s="3195"/>
      <c r="AZ21" s="3195"/>
      <c r="BA21" s="3195"/>
      <c r="BB21" s="3195"/>
      <c r="BC21" s="3195"/>
      <c r="BD21" s="3194"/>
      <c r="BE21" s="3195"/>
      <c r="BF21" s="3195"/>
      <c r="BG21" s="3195"/>
      <c r="BH21" s="3195"/>
      <c r="BI21" s="3195"/>
      <c r="BJ21" s="3194"/>
      <c r="BK21" s="3195"/>
      <c r="BL21" s="3195"/>
      <c r="BM21" s="3195"/>
      <c r="BN21" s="3195"/>
      <c r="BO21" s="3195"/>
      <c r="BP21" s="3194"/>
      <c r="BQ21" s="3195"/>
      <c r="BR21" s="3195"/>
      <c r="BS21" s="3195"/>
      <c r="BT21" s="3195"/>
      <c r="BU21" s="3195"/>
      <c r="BV21" s="3194"/>
      <c r="BW21" s="3195"/>
      <c r="BX21" s="3195"/>
      <c r="BY21" s="3195"/>
      <c r="BZ21" s="3195"/>
      <c r="CA21" s="3195"/>
      <c r="CB21" s="3194"/>
      <c r="CC21" s="3193"/>
      <c r="CD21" s="3195"/>
      <c r="CE21" s="3193"/>
      <c r="CF21" s="3193"/>
      <c r="CG21" s="3195"/>
      <c r="CH21" s="3194"/>
      <c r="CI21" s="3193"/>
      <c r="CJ21" s="3195"/>
      <c r="CK21" s="3193"/>
      <c r="CL21" s="3193"/>
      <c r="CM21" s="3195"/>
      <c r="CN21" s="3194"/>
      <c r="CO21" s="3127"/>
    </row>
    <row r="22" customHeight="true" ht="15.0">
      <c r="A22" s="3162" t="s">
        <v>250</v>
      </c>
      <c r="B22" s="3163"/>
      <c r="C22" s="3164">
        <f>MOV_ZONAS_ELEITORAIS!C$11+MOV_ZONAS_ELEITORAIS!C$16+MOV_ZONAS_ELEITORAIS!C$26+MOV_ZONAS_ELEITORAIS!C$36</f>
      </c>
      <c r="D22" s="3165">
        <f>MOV_ZONAS_ELEITORAIS!D$11+MOV_ZONAS_ELEITORAIS!D$16+MOV_ZONAS_ELEITORAIS!D$26+MOV_ZONAS_ELEITORAIS!D$36</f>
      </c>
      <c r="E22" s="3165">
        <f>MOV_ZONAS_ELEITORAIS!E$11+MOV_ZONAS_ELEITORAIS!E$16+MOV_ZONAS_ELEITORAIS!E$26+MOV_ZONAS_ELEITORAIS!E$36</f>
      </c>
      <c r="F22" s="3165">
        <f>MOV_ZONAS_ELEITORAIS!G$11+MOV_ZONAS_ELEITORAIS!G$16+MOV_ZONAS_ELEITORAIS!G$26+MOV_ZONAS_ELEITORAIS!G$36</f>
      </c>
      <c r="G22" s="3165">
        <f>MOV_ZONAS_ELEITORAIS!F$11+MOV_ZONAS_ELEITORAIS!F$16+MOV_ZONAS_ELEITORAIS!F$26+MOV_ZONAS_ELEITORAIS!F$36</f>
      </c>
      <c r="H22" s="3166">
        <f>C22+D22-E22-F22+G22</f>
      </c>
      <c r="I22" s="3167">
        <f>H22</f>
      </c>
      <c r="J22" s="3165">
        <f>MOV_ZONAS_ELEITORAIS!J$11+MOV_ZONAS_ELEITORAIS!J$16+MOV_ZONAS_ELEITORAIS!J$26+MOV_ZONAS_ELEITORAIS!J$36</f>
      </c>
      <c r="K22" s="3165">
        <f>MOV_ZONAS_ELEITORAIS!K$11+MOV_ZONAS_ELEITORAIS!K$16+MOV_ZONAS_ELEITORAIS!K$26+MOV_ZONAS_ELEITORAIS!K$36</f>
      </c>
      <c r="L22" s="3165">
        <f>MOV_ZONAS_ELEITORAIS!M$11+MOV_ZONAS_ELEITORAIS!M$16+MOV_ZONAS_ELEITORAIS!M$26+MOV_ZONAS_ELEITORAIS!M$36</f>
      </c>
      <c r="M22" s="3165">
        <f>MOV_ZONAS_ELEITORAIS!L$11+MOV_ZONAS_ELEITORAIS!L$16+MOV_ZONAS_ELEITORAIS!L$26+MOV_ZONAS_ELEITORAIS!L$36</f>
      </c>
      <c r="N22" s="3168">
        <f>I22+J22-K22-L22+M22</f>
      </c>
      <c r="O22" s="3164">
        <f>N22</f>
      </c>
      <c r="P22" s="3165">
        <f>MOV_ZONAS_ELEITORAIS!P$11+MOV_ZONAS_ELEITORAIS!P$16+MOV_ZONAS_ELEITORAIS!P$26+MOV_ZONAS_ELEITORAIS!P$36</f>
      </c>
      <c r="Q22" s="3165">
        <f>MOV_ZONAS_ELEITORAIS!Q$11+MOV_ZONAS_ELEITORAIS!Q$16+MOV_ZONAS_ELEITORAIS!Q$26+MOV_ZONAS_ELEITORAIS!Q$36</f>
      </c>
      <c r="R22" s="3165">
        <f>MOV_ZONAS_ELEITORAIS!S$11+MOV_ZONAS_ELEITORAIS!S$16+MOV_ZONAS_ELEITORAIS!S$26+MOV_ZONAS_ELEITORAIS!S$36</f>
      </c>
      <c r="S22" s="3165">
        <f>MOV_ZONAS_ELEITORAIS!R$11+MOV_ZONAS_ELEITORAIS!R$16+MOV_ZONAS_ELEITORAIS!R$26+MOV_ZONAS_ELEITORAIS!R$36</f>
      </c>
      <c r="T22" s="3166">
        <f>O22+P22-Q22-R22+S22</f>
      </c>
      <c r="U22" s="3167">
        <f>T22</f>
      </c>
      <c r="V22" s="3165">
        <f>MOV_ZONAS_ELEITORAIS!V$11+MOV_ZONAS_ELEITORAIS!V$16+MOV_ZONAS_ELEITORAIS!V$26+MOV_ZONAS_ELEITORAIS!V$36</f>
      </c>
      <c r="W22" s="3165">
        <f>MOV_ZONAS_ELEITORAIS!W$11+MOV_ZONAS_ELEITORAIS!W$16+MOV_ZONAS_ELEITORAIS!W$26+MOV_ZONAS_ELEITORAIS!W$36</f>
      </c>
      <c r="X22" s="3165">
        <f>MOV_ZONAS_ELEITORAIS!Y$11+MOV_ZONAS_ELEITORAIS!Y$16+MOV_ZONAS_ELEITORAIS!Y$26+MOV_ZONAS_ELEITORAIS!Y$36</f>
      </c>
      <c r="Y22" s="3165">
        <f>MOV_ZONAS_ELEITORAIS!X$11+MOV_ZONAS_ELEITORAIS!X$16+MOV_ZONAS_ELEITORAIS!X$26+MOV_ZONAS_ELEITORAIS!X$36</f>
      </c>
      <c r="Z22" s="3168">
        <f>U22+V22-W22-X22+Y22</f>
      </c>
      <c r="AA22" s="3164">
        <f>Z22</f>
      </c>
      <c r="AB22" s="3165">
        <f>MOV_ZONAS_ELEITORAIS!AB$11+MOV_ZONAS_ELEITORAIS!AB$16+MOV_ZONAS_ELEITORAIS!AB$26+MOV_ZONAS_ELEITORAIS!AB$36</f>
      </c>
      <c r="AC22" s="3165">
        <f>MOV_ZONAS_ELEITORAIS!AC$11+MOV_ZONAS_ELEITORAIS!AC$16+MOV_ZONAS_ELEITORAIS!AC$26+MOV_ZONAS_ELEITORAIS!AC$36</f>
      </c>
      <c r="AD22" s="3165">
        <f>MOV_ZONAS_ELEITORAIS!AE$11+MOV_ZONAS_ELEITORAIS!AE$16+MOV_ZONAS_ELEITORAIS!AE$26+MOV_ZONAS_ELEITORAIS!AE$36</f>
      </c>
      <c r="AE22" s="3165">
        <f>MOV_ZONAS_ELEITORAIS!AD$11+MOV_ZONAS_ELEITORAIS!AD$16+MOV_ZONAS_ELEITORAIS!AD$26+MOV_ZONAS_ELEITORAIS!AD$36</f>
      </c>
      <c r="AF22" s="3166">
        <f>AA22+AB22-AC22-AD22+AE22</f>
      </c>
      <c r="AG22" s="3164">
        <f>AF22</f>
      </c>
      <c r="AH22" s="3165">
        <f>MOV_ZONAS_ELEITORAIS!AH$11+MOV_ZONAS_ELEITORAIS!AH$16+MOV_ZONAS_ELEITORAIS!AH$26+MOV_ZONAS_ELEITORAIS!AH$36</f>
      </c>
      <c r="AI22" s="3165">
        <f>MOV_ZONAS_ELEITORAIS!AI$11+MOV_ZONAS_ELEITORAIS!AI$16+MOV_ZONAS_ELEITORAIS!AI$26+MOV_ZONAS_ELEITORAIS!AI$36</f>
      </c>
      <c r="AJ22" s="3165">
        <f>MOV_ZONAS_ELEITORAIS!AK$11+MOV_ZONAS_ELEITORAIS!AK$16+MOV_ZONAS_ELEITORAIS!AK$26+MOV_ZONAS_ELEITORAIS!AK$36</f>
      </c>
      <c r="AK22" s="3165">
        <f>MOV_ZONAS_ELEITORAIS!AJ$11+MOV_ZONAS_ELEITORAIS!AJ$16+MOV_ZONAS_ELEITORAIS!AJ$26+MOV_ZONAS_ELEITORAIS!AJ$36</f>
      </c>
      <c r="AL22" s="3166">
        <f>AG22+AH22-AI22-AJ22+AK22</f>
      </c>
      <c r="AM22" s="3164">
        <f>AL22</f>
      </c>
      <c r="AN22" s="3165">
        <f>MOV_ZONAS_ELEITORAIS!AN$11+MOV_ZONAS_ELEITORAIS!AN$16+MOV_ZONAS_ELEITORAIS!AN$26+MOV_ZONAS_ELEITORAIS!AN$36</f>
      </c>
      <c r="AO22" s="3165">
        <f>MOV_ZONAS_ELEITORAIS!AO$11+MOV_ZONAS_ELEITORAIS!AO$16+MOV_ZONAS_ELEITORAIS!AO$26+MOV_ZONAS_ELEITORAIS!AO$36</f>
      </c>
      <c r="AP22" s="3165">
        <f>MOV_ZONAS_ELEITORAIS!AQ$11+MOV_ZONAS_ELEITORAIS!AQ$16+MOV_ZONAS_ELEITORAIS!AQ$26+MOV_ZONAS_ELEITORAIS!AQ$36</f>
      </c>
      <c r="AQ22" s="3165">
        <f>MOV_ZONAS_ELEITORAIS!AP$11+MOV_ZONAS_ELEITORAIS!AP$16+MOV_ZONAS_ELEITORAIS!AP$26+MOV_ZONAS_ELEITORAIS!AP$36</f>
      </c>
      <c r="AR22" s="3166">
        <f>AM22+AN22-AO22-AP22+AQ22</f>
      </c>
      <c r="AS22" s="3164">
        <f>AR22</f>
      </c>
      <c r="AT22" s="3165">
        <f>MOV_ZONAS_ELEITORAIS!AT$11+MOV_ZONAS_ELEITORAIS!AT$16+MOV_ZONAS_ELEITORAIS!AT$26+MOV_ZONAS_ELEITORAIS!AT$36</f>
      </c>
      <c r="AU22" s="3165">
        <f>MOV_ZONAS_ELEITORAIS!AU$11+MOV_ZONAS_ELEITORAIS!AU$16+MOV_ZONAS_ELEITORAIS!AU$26+MOV_ZONAS_ELEITORAIS!AU$36</f>
      </c>
      <c r="AV22" s="3165">
        <f>MOV_ZONAS_ELEITORAIS!AW$11+MOV_ZONAS_ELEITORAIS!AW$16+MOV_ZONAS_ELEITORAIS!AW$26+MOV_ZONAS_ELEITORAIS!AW$36</f>
      </c>
      <c r="AW22" s="3165">
        <f>MOV_ZONAS_ELEITORAIS!AV$11+MOV_ZONAS_ELEITORAIS!AV$16+MOV_ZONAS_ELEITORAIS!AV$26+MOV_ZONAS_ELEITORAIS!AV$36</f>
      </c>
      <c r="AX22" s="3166">
        <f>AS22+AT22-AU22-AV22+AW22</f>
      </c>
      <c r="AY22" s="3164">
        <f>AX22</f>
      </c>
      <c r="AZ22" s="3165">
        <f>MOV_ZONAS_ELEITORAIS!AZ$11+MOV_ZONAS_ELEITORAIS!AZ$16+MOV_ZONAS_ELEITORAIS!AZ$26+MOV_ZONAS_ELEITORAIS!AZ$36</f>
      </c>
      <c r="BA22" s="3165">
        <f>MOV_ZONAS_ELEITORAIS!BA$11+MOV_ZONAS_ELEITORAIS!BA$16+MOV_ZONAS_ELEITORAIS!BA$26+MOV_ZONAS_ELEITORAIS!BA$36</f>
      </c>
      <c r="BB22" s="3165">
        <f>MOV_ZONAS_ELEITORAIS!BC$11+MOV_ZONAS_ELEITORAIS!BC$16+MOV_ZONAS_ELEITORAIS!BC$26+MOV_ZONAS_ELEITORAIS!BC$36</f>
      </c>
      <c r="BC22" s="3165">
        <f>MOV_ZONAS_ELEITORAIS!BB$11+MOV_ZONAS_ELEITORAIS!BB$16+MOV_ZONAS_ELEITORAIS!BB$26+MOV_ZONAS_ELEITORAIS!BB$36</f>
      </c>
      <c r="BD22" s="3166">
        <f>AY22+AZ22-BA22-BB22+BC22</f>
      </c>
      <c r="BE22" s="3164">
        <f>BD22</f>
      </c>
      <c r="BF22" s="3165">
        <f>MOV_ZONAS_ELEITORAIS!BF$11+MOV_ZONAS_ELEITORAIS!BF$16+MOV_ZONAS_ELEITORAIS!BF$26+MOV_ZONAS_ELEITORAIS!BF$36</f>
      </c>
      <c r="BG22" s="3165">
        <f>MOV_ZONAS_ELEITORAIS!BG$11+MOV_ZONAS_ELEITORAIS!BG$16+MOV_ZONAS_ELEITORAIS!BG$26+MOV_ZONAS_ELEITORAIS!BG$36</f>
      </c>
      <c r="BH22" s="3165">
        <f>MOV_ZONAS_ELEITORAIS!BI$11+MOV_ZONAS_ELEITORAIS!BI$16+MOV_ZONAS_ELEITORAIS!BI$26+MOV_ZONAS_ELEITORAIS!BI$36</f>
      </c>
      <c r="BI22" s="3165">
        <f>MOV_ZONAS_ELEITORAIS!BH$11+MOV_ZONAS_ELEITORAIS!BH$16+MOV_ZONAS_ELEITORAIS!BH$26+MOV_ZONAS_ELEITORAIS!BH$36</f>
      </c>
      <c r="BJ22" s="3166">
        <f>BE22+BF22-BG22-BH22+BI22</f>
      </c>
      <c r="BK22" s="3164">
        <f>BJ22</f>
      </c>
      <c r="BL22" s="3165">
        <f>MOV_ZONAS_ELEITORAIS!BL$11+MOV_ZONAS_ELEITORAIS!BL$16+MOV_ZONAS_ELEITORAIS!BL$26+MOV_ZONAS_ELEITORAIS!BL$36</f>
      </c>
      <c r="BM22" s="3165">
        <f>MOV_ZONAS_ELEITORAIS!BM$11+MOV_ZONAS_ELEITORAIS!BM$16+MOV_ZONAS_ELEITORAIS!BM$26+MOV_ZONAS_ELEITORAIS!BM$36</f>
      </c>
      <c r="BN22" s="3165">
        <f>MOV_ZONAS_ELEITORAIS!BO$11+MOV_ZONAS_ELEITORAIS!BO$16+MOV_ZONAS_ELEITORAIS!BO$26+MOV_ZONAS_ELEITORAIS!BO$36</f>
      </c>
      <c r="BO22" s="3165">
        <f>MOV_ZONAS_ELEITORAIS!BN$11+MOV_ZONAS_ELEITORAIS!BN$16+MOV_ZONAS_ELEITORAIS!BN$26+MOV_ZONAS_ELEITORAIS!BN$36</f>
      </c>
      <c r="BP22" s="3166">
        <f>BK22+BL22-BM22-BN22+BO22</f>
      </c>
      <c r="BQ22" s="3164">
        <f>BP22</f>
      </c>
      <c r="BR22" s="3165">
        <f>MOV_ZONAS_ELEITORAIS!BR$11+MOV_ZONAS_ELEITORAIS!BR$16+MOV_ZONAS_ELEITORAIS!BR$26+MOV_ZONAS_ELEITORAIS!BR$36</f>
      </c>
      <c r="BS22" s="3165">
        <f>MOV_ZONAS_ELEITORAIS!BS$11+MOV_ZONAS_ELEITORAIS!BS$16+MOV_ZONAS_ELEITORAIS!BS$26+MOV_ZONAS_ELEITORAIS!BS$36</f>
      </c>
      <c r="BT22" s="3165">
        <f>MOV_ZONAS_ELEITORAIS!BU$11+MOV_ZONAS_ELEITORAIS!BU$16+MOV_ZONAS_ELEITORAIS!BU$26+MOV_ZONAS_ELEITORAIS!BU$36</f>
      </c>
      <c r="BU22" s="3165">
        <f>MOV_ZONAS_ELEITORAIS!BT$11+MOV_ZONAS_ELEITORAIS!BT$16+MOV_ZONAS_ELEITORAIS!BT$26+MOV_ZONAS_ELEITORAIS!BT$36</f>
      </c>
      <c r="BV22" s="3166">
        <f>BQ22+BR22-BS22-BT22+BU22</f>
      </c>
      <c r="BW22" s="3164">
        <f>BV22</f>
      </c>
      <c r="BX22" s="3165">
        <f>MOV_ZONAS_ELEITORAIS!BX$11+MOV_ZONAS_ELEITORAIS!BX$16+MOV_ZONAS_ELEITORAIS!BX$26+MOV_ZONAS_ELEITORAIS!BX$36</f>
      </c>
      <c r="BY22" s="3165">
        <f>MOV_ZONAS_ELEITORAIS!BY$11+MOV_ZONAS_ELEITORAIS!BY$16+MOV_ZONAS_ELEITORAIS!BY$26+MOV_ZONAS_ELEITORAIS!BY$36</f>
      </c>
      <c r="BZ22" s="3165">
        <f>MOV_ZONAS_ELEITORAIS!CA$11+MOV_ZONAS_ELEITORAIS!CA$16+MOV_ZONAS_ELEITORAIS!CA$26+MOV_ZONAS_ELEITORAIS!CA$36</f>
      </c>
      <c r="CA22" s="3165">
        <f>MOV_ZONAS_ELEITORAIS!BZ$11+MOV_ZONAS_ELEITORAIS!BZ$16+MOV_ZONAS_ELEITORAIS!BZ$26+MOV_ZONAS_ELEITORAIS!BZ$36</f>
      </c>
      <c r="CB22" s="3166">
        <f>BW22+BX22-BY22-BZ22+CA22</f>
      </c>
      <c r="CC22" s="3164">
        <f>H22</f>
      </c>
      <c r="CD22" s="3165">
        <f>J22+P22+V22+AB22+AH22+AN22+AT22+AZ22+BF22+BL22+BR22+BX22</f>
      </c>
      <c r="CE22" s="3165">
        <f>K22+Q22+W22+AC22+AI22+AO22+AU22+BA22+BG22+BM22+BS22+BY22</f>
      </c>
      <c r="CF22" s="3165">
        <f>L22+R22+X22+AD22+AJ22+AP22+AV22+BB22+BH22+BN22+BT22+BZ22</f>
      </c>
      <c r="CG22" s="3165">
        <f>M22+S22+Y22+AE22+AK22+AQ22+AW22+BC22+BI22+BO22+BU22+CA22</f>
      </c>
      <c r="CH22" s="3166">
        <f>CC22+CD22-CE22-CF22+CG22</f>
      </c>
      <c r="CI22" s="3165">
        <f>C22</f>
      </c>
      <c r="CJ22" s="3165">
        <f>D22+CD22</f>
      </c>
      <c r="CK22" s="3165">
        <f>E22+CE22</f>
      </c>
      <c r="CL22" s="3165">
        <f>F22+CF22</f>
      </c>
      <c r="CM22" s="3165">
        <f>G22+CG22</f>
      </c>
      <c r="CN22" s="3168">
        <f>CI22+CJ22-CK22-CL22+CM22</f>
      </c>
      <c r="CO22" s="3169"/>
    </row>
    <row r="23" customHeight="true" ht="15.0">
      <c r="A23" s="3170" t="s">
        <v>251</v>
      </c>
      <c r="B23" s="3171"/>
      <c r="C23" s="3172">
        <f>MOV_ZONAS_ELEITORAIS!C$11+MOV_ZONAS_ELEITORAIS!C$16+MOV_ZONAS_ELEITORAIS!C$26+MOV_ZONAS_ELEITORAIS!C$36</f>
      </c>
      <c r="D23" s="3173">
        <f>MOV_ZONAS_ELEITORAIS!D$11+MOV_ZONAS_ELEITORAIS!D$16+MOV_ZONAS_ELEITORAIS!D$26+MOV_ZONAS_ELEITORAIS!D$36</f>
      </c>
      <c r="E23" s="3173">
        <f>MOV_ZONAS_ELEITORAIS!E$11+MOV_ZONAS_ELEITORAIS!E$16+MOV_ZONAS_ELEITORAIS!E$26+MOV_ZONAS_ELEITORAIS!E$36</f>
      </c>
      <c r="F23" s="3173">
        <f>MOV_ZONAS_ELEITORAIS!G$11+MOV_ZONAS_ELEITORAIS!G$16+MOV_ZONAS_ELEITORAIS!G$26+MOV_ZONAS_ELEITORAIS!G$36</f>
      </c>
      <c r="G23" s="3173">
        <f>MOV_ZONAS_ELEITORAIS!F$11+MOV_ZONAS_ELEITORAIS!F$16+MOV_ZONAS_ELEITORAIS!F$26+MOV_ZONAS_ELEITORAIS!F$36</f>
      </c>
      <c r="H23" s="3174">
        <f>C23+D23-E23-F23+G23</f>
      </c>
      <c r="I23" s="3175">
        <f>H23</f>
      </c>
      <c r="J23" s="3173">
        <f>MOV_ZONAS_ELEITORAIS!J$11+MOV_ZONAS_ELEITORAIS!J$16+MOV_ZONAS_ELEITORAIS!J$26+MOV_ZONAS_ELEITORAIS!J$36</f>
      </c>
      <c r="K23" s="3173">
        <f>MOV_ZONAS_ELEITORAIS!K$11+MOV_ZONAS_ELEITORAIS!K$16+MOV_ZONAS_ELEITORAIS!K$26+MOV_ZONAS_ELEITORAIS!K$36</f>
      </c>
      <c r="L23" s="3173">
        <f>MOV_ZONAS_ELEITORAIS!M$11+MOV_ZONAS_ELEITORAIS!M$16+MOV_ZONAS_ELEITORAIS!M$26+MOV_ZONAS_ELEITORAIS!M$36</f>
      </c>
      <c r="M23" s="3173">
        <f>MOV_ZONAS_ELEITORAIS!L$11+MOV_ZONAS_ELEITORAIS!L$16+MOV_ZONAS_ELEITORAIS!L$26+MOV_ZONAS_ELEITORAIS!L$36</f>
      </c>
      <c r="N23" s="3176">
        <f>I23+J23-K23-L23+M23</f>
      </c>
      <c r="O23" s="3172">
        <f>N23</f>
      </c>
      <c r="P23" s="3173">
        <f>MOV_ZONAS_ELEITORAIS!P$11+MOV_ZONAS_ELEITORAIS!P$16+MOV_ZONAS_ELEITORAIS!P$26+MOV_ZONAS_ELEITORAIS!P$36</f>
      </c>
      <c r="Q23" s="3173">
        <f>MOV_ZONAS_ELEITORAIS!Q$11+MOV_ZONAS_ELEITORAIS!Q$16+MOV_ZONAS_ELEITORAIS!Q$26+MOV_ZONAS_ELEITORAIS!Q$36</f>
      </c>
      <c r="R23" s="3173">
        <f>MOV_ZONAS_ELEITORAIS!S$11+MOV_ZONAS_ELEITORAIS!S$16+MOV_ZONAS_ELEITORAIS!S$26+MOV_ZONAS_ELEITORAIS!S$36</f>
      </c>
      <c r="S23" s="3173">
        <f>MOV_ZONAS_ELEITORAIS!R$11+MOV_ZONAS_ELEITORAIS!R$16+MOV_ZONAS_ELEITORAIS!R$26+MOV_ZONAS_ELEITORAIS!R$36</f>
      </c>
      <c r="T23" s="3174">
        <f>O23+P23-Q23-R23+S23</f>
      </c>
      <c r="U23" s="3175">
        <f>T23</f>
      </c>
      <c r="V23" s="3173">
        <f>MOV_ZONAS_ELEITORAIS!V$11+MOV_ZONAS_ELEITORAIS!V$16+MOV_ZONAS_ELEITORAIS!V$26+MOV_ZONAS_ELEITORAIS!V$36</f>
      </c>
      <c r="W23" s="3173">
        <f>MOV_ZONAS_ELEITORAIS!W$11+MOV_ZONAS_ELEITORAIS!W$16+MOV_ZONAS_ELEITORAIS!W$26+MOV_ZONAS_ELEITORAIS!W$36</f>
      </c>
      <c r="X23" s="3173">
        <f>MOV_ZONAS_ELEITORAIS!Y$11+MOV_ZONAS_ELEITORAIS!Y$16+MOV_ZONAS_ELEITORAIS!Y$26+MOV_ZONAS_ELEITORAIS!Y$36</f>
      </c>
      <c r="Y23" s="3173">
        <f>MOV_ZONAS_ELEITORAIS!X$11+MOV_ZONAS_ELEITORAIS!X$16+MOV_ZONAS_ELEITORAIS!X$26+MOV_ZONAS_ELEITORAIS!X$36</f>
      </c>
      <c r="Z23" s="3176">
        <f>U23+V23-W23-X23+Y23</f>
      </c>
      <c r="AA23" s="3172">
        <f>Z23</f>
      </c>
      <c r="AB23" s="3173">
        <f>MOV_ZONAS_ELEITORAIS!AB$11+MOV_ZONAS_ELEITORAIS!AB$16+MOV_ZONAS_ELEITORAIS!AB$26+MOV_ZONAS_ELEITORAIS!AB$36</f>
      </c>
      <c r="AC23" s="3173">
        <f>MOV_ZONAS_ELEITORAIS!AC$11+MOV_ZONAS_ELEITORAIS!AC$16+MOV_ZONAS_ELEITORAIS!AC$26+MOV_ZONAS_ELEITORAIS!AC$36</f>
      </c>
      <c r="AD23" s="3173">
        <f>MOV_ZONAS_ELEITORAIS!AE$11+MOV_ZONAS_ELEITORAIS!AE$16+MOV_ZONAS_ELEITORAIS!AE$26+MOV_ZONAS_ELEITORAIS!AE$36</f>
      </c>
      <c r="AE23" s="3173">
        <f>MOV_ZONAS_ELEITORAIS!AD$11+MOV_ZONAS_ELEITORAIS!AD$16+MOV_ZONAS_ELEITORAIS!AD$26+MOV_ZONAS_ELEITORAIS!AD$36</f>
      </c>
      <c r="AF23" s="3174">
        <f>AA23+AB23-AC23-AD23+AE23</f>
      </c>
      <c r="AG23" s="3172">
        <f>AF23</f>
      </c>
      <c r="AH23" s="3173">
        <f>MOV_ZONAS_ELEITORAIS!AH$11+MOV_ZONAS_ELEITORAIS!AH$16+MOV_ZONAS_ELEITORAIS!AH$26+MOV_ZONAS_ELEITORAIS!AH$36</f>
      </c>
      <c r="AI23" s="3173">
        <f>MOV_ZONAS_ELEITORAIS!AI$11+MOV_ZONAS_ELEITORAIS!AI$16+MOV_ZONAS_ELEITORAIS!AI$26+MOV_ZONAS_ELEITORAIS!AI$36</f>
      </c>
      <c r="AJ23" s="3173">
        <f>MOV_ZONAS_ELEITORAIS!AK$11+MOV_ZONAS_ELEITORAIS!AK$16+MOV_ZONAS_ELEITORAIS!AK$26+MOV_ZONAS_ELEITORAIS!AK$36</f>
      </c>
      <c r="AK23" s="3173">
        <f>MOV_ZONAS_ELEITORAIS!AJ$11+MOV_ZONAS_ELEITORAIS!AJ$16+MOV_ZONAS_ELEITORAIS!AJ$26+MOV_ZONAS_ELEITORAIS!AJ$36</f>
      </c>
      <c r="AL23" s="3174">
        <f>AG23+AH23-AI23-AJ23+AK23</f>
      </c>
      <c r="AM23" s="3172">
        <f>AL23</f>
      </c>
      <c r="AN23" s="3173">
        <f>MOV_ZONAS_ELEITORAIS!AN$11+MOV_ZONAS_ELEITORAIS!AN$16+MOV_ZONAS_ELEITORAIS!AN$26+MOV_ZONAS_ELEITORAIS!AN$36</f>
      </c>
      <c r="AO23" s="3173">
        <f>MOV_ZONAS_ELEITORAIS!AO$11+MOV_ZONAS_ELEITORAIS!AO$16+MOV_ZONAS_ELEITORAIS!AO$26+MOV_ZONAS_ELEITORAIS!AO$36</f>
      </c>
      <c r="AP23" s="3173">
        <f>MOV_ZONAS_ELEITORAIS!AQ$11+MOV_ZONAS_ELEITORAIS!AQ$16+MOV_ZONAS_ELEITORAIS!AQ$26+MOV_ZONAS_ELEITORAIS!AQ$36</f>
      </c>
      <c r="AQ23" s="3173">
        <f>MOV_ZONAS_ELEITORAIS!AP$11+MOV_ZONAS_ELEITORAIS!AP$16+MOV_ZONAS_ELEITORAIS!AP$26+MOV_ZONAS_ELEITORAIS!AP$36</f>
      </c>
      <c r="AR23" s="3174">
        <f>AM23+AN23-AO23-AP23+AQ23</f>
      </c>
      <c r="AS23" s="3172">
        <f>AR23</f>
      </c>
      <c r="AT23" s="3173">
        <f>MOV_ZONAS_ELEITORAIS!AT$11+MOV_ZONAS_ELEITORAIS!AT$16+MOV_ZONAS_ELEITORAIS!AT$26+MOV_ZONAS_ELEITORAIS!AT$36</f>
      </c>
      <c r="AU23" s="3173">
        <f>MOV_ZONAS_ELEITORAIS!AU$11+MOV_ZONAS_ELEITORAIS!AU$16+MOV_ZONAS_ELEITORAIS!AU$26+MOV_ZONAS_ELEITORAIS!AU$36</f>
      </c>
      <c r="AV23" s="3173">
        <f>MOV_ZONAS_ELEITORAIS!AW$11+MOV_ZONAS_ELEITORAIS!AW$16+MOV_ZONAS_ELEITORAIS!AW$26+MOV_ZONAS_ELEITORAIS!AW$36</f>
      </c>
      <c r="AW23" s="3173">
        <f>MOV_ZONAS_ELEITORAIS!AV$11+MOV_ZONAS_ELEITORAIS!AV$16+MOV_ZONAS_ELEITORAIS!AV$26+MOV_ZONAS_ELEITORAIS!AV$36</f>
      </c>
      <c r="AX23" s="3174">
        <f>AS23+AT23-AU23-AV23+AW23</f>
      </c>
      <c r="AY23" s="3172">
        <f>AX23</f>
      </c>
      <c r="AZ23" s="3173">
        <f>MOV_ZONAS_ELEITORAIS!AZ$11+MOV_ZONAS_ELEITORAIS!AZ$16+MOV_ZONAS_ELEITORAIS!AZ$26+MOV_ZONAS_ELEITORAIS!AZ$36</f>
      </c>
      <c r="BA23" s="3173">
        <f>MOV_ZONAS_ELEITORAIS!BA$11+MOV_ZONAS_ELEITORAIS!BA$16+MOV_ZONAS_ELEITORAIS!BA$26+MOV_ZONAS_ELEITORAIS!BA$36</f>
      </c>
      <c r="BB23" s="3173">
        <f>MOV_ZONAS_ELEITORAIS!BC$11+MOV_ZONAS_ELEITORAIS!BC$16+MOV_ZONAS_ELEITORAIS!BC$26+MOV_ZONAS_ELEITORAIS!BC$36</f>
      </c>
      <c r="BC23" s="3173">
        <f>MOV_ZONAS_ELEITORAIS!BB$11+MOV_ZONAS_ELEITORAIS!BB$16+MOV_ZONAS_ELEITORAIS!BB$26+MOV_ZONAS_ELEITORAIS!BB$36</f>
      </c>
      <c r="BD23" s="3174">
        <f>AY23+AZ23-BA23-BB23+BC23</f>
      </c>
      <c r="BE23" s="3172">
        <f>BD23</f>
      </c>
      <c r="BF23" s="3173">
        <f>MOV_ZONAS_ELEITORAIS!BF$11+MOV_ZONAS_ELEITORAIS!BF$16+MOV_ZONAS_ELEITORAIS!BF$26+MOV_ZONAS_ELEITORAIS!BF$36</f>
      </c>
      <c r="BG23" s="3173">
        <f>MOV_ZONAS_ELEITORAIS!BG$11+MOV_ZONAS_ELEITORAIS!BG$16+MOV_ZONAS_ELEITORAIS!BG$26+MOV_ZONAS_ELEITORAIS!BG$36</f>
      </c>
      <c r="BH23" s="3173">
        <f>MOV_ZONAS_ELEITORAIS!BI$11+MOV_ZONAS_ELEITORAIS!BI$16+MOV_ZONAS_ELEITORAIS!BI$26+MOV_ZONAS_ELEITORAIS!BI$36</f>
      </c>
      <c r="BI23" s="3173">
        <f>MOV_ZONAS_ELEITORAIS!BH$11+MOV_ZONAS_ELEITORAIS!BH$16+MOV_ZONAS_ELEITORAIS!BH$26+MOV_ZONAS_ELEITORAIS!BH$36</f>
      </c>
      <c r="BJ23" s="3174">
        <f>BE23+BF23-BG23-BH23+BI23</f>
      </c>
      <c r="BK23" s="3172">
        <f>BJ23</f>
      </c>
      <c r="BL23" s="3173">
        <f>MOV_ZONAS_ELEITORAIS!BL$11+MOV_ZONAS_ELEITORAIS!BL$16+MOV_ZONAS_ELEITORAIS!BL$26+MOV_ZONAS_ELEITORAIS!BL$36</f>
      </c>
      <c r="BM23" s="3173">
        <f>MOV_ZONAS_ELEITORAIS!BM$11+MOV_ZONAS_ELEITORAIS!BM$16+MOV_ZONAS_ELEITORAIS!BM$26+MOV_ZONAS_ELEITORAIS!BM$36</f>
      </c>
      <c r="BN23" s="3173">
        <f>MOV_ZONAS_ELEITORAIS!BO$11+MOV_ZONAS_ELEITORAIS!BO$16+MOV_ZONAS_ELEITORAIS!BO$26+MOV_ZONAS_ELEITORAIS!BO$36</f>
      </c>
      <c r="BO23" s="3173">
        <f>MOV_ZONAS_ELEITORAIS!BN$11+MOV_ZONAS_ELEITORAIS!BN$16+MOV_ZONAS_ELEITORAIS!BN$26+MOV_ZONAS_ELEITORAIS!BN$36</f>
      </c>
      <c r="BP23" s="3174">
        <f>BK23+BL23-BM23-BN23+BO23</f>
      </c>
      <c r="BQ23" s="3172">
        <f>BP23</f>
      </c>
      <c r="BR23" s="3173">
        <f>MOV_ZONAS_ELEITORAIS!BR$11+MOV_ZONAS_ELEITORAIS!BR$16+MOV_ZONAS_ELEITORAIS!BR$26+MOV_ZONAS_ELEITORAIS!BR$36</f>
      </c>
      <c r="BS23" s="3173">
        <f>MOV_ZONAS_ELEITORAIS!BS$11+MOV_ZONAS_ELEITORAIS!BS$16+MOV_ZONAS_ELEITORAIS!BS$26+MOV_ZONAS_ELEITORAIS!BS$36</f>
      </c>
      <c r="BT23" s="3173">
        <f>MOV_ZONAS_ELEITORAIS!BU$11+MOV_ZONAS_ELEITORAIS!BU$16+MOV_ZONAS_ELEITORAIS!BU$26+MOV_ZONAS_ELEITORAIS!BU$36</f>
      </c>
      <c r="BU23" s="3173">
        <f>MOV_ZONAS_ELEITORAIS!BT$11+MOV_ZONAS_ELEITORAIS!BT$16+MOV_ZONAS_ELEITORAIS!BT$26+MOV_ZONAS_ELEITORAIS!BT$36</f>
      </c>
      <c r="BV23" s="3174">
        <f>BQ23+BR23-BS23-BT23+BU23</f>
      </c>
      <c r="BW23" s="3172">
        <f>BV23</f>
      </c>
      <c r="BX23" s="3173">
        <f>MOV_ZONAS_ELEITORAIS!BX$11+MOV_ZONAS_ELEITORAIS!BX$16+MOV_ZONAS_ELEITORAIS!BX$26+MOV_ZONAS_ELEITORAIS!BX$36</f>
      </c>
      <c r="BY23" s="3173">
        <f>MOV_ZONAS_ELEITORAIS!BY$11+MOV_ZONAS_ELEITORAIS!BY$16+MOV_ZONAS_ELEITORAIS!BY$26+MOV_ZONAS_ELEITORAIS!BY$36</f>
      </c>
      <c r="BZ23" s="3173">
        <f>MOV_ZONAS_ELEITORAIS!CA$11+MOV_ZONAS_ELEITORAIS!CA$16+MOV_ZONAS_ELEITORAIS!CA$26+MOV_ZONAS_ELEITORAIS!CA$36</f>
      </c>
      <c r="CA23" s="3173">
        <f>MOV_ZONAS_ELEITORAIS!BZ$11+MOV_ZONAS_ELEITORAIS!BZ$16+MOV_ZONAS_ELEITORAIS!BZ$26+MOV_ZONAS_ELEITORAIS!BZ$36</f>
      </c>
      <c r="CB23" s="3174">
        <f>BW23+BX23-BY23-BZ23+CA23</f>
      </c>
      <c r="CC23" s="3172">
        <f>H23</f>
      </c>
      <c r="CD23" s="3173">
        <f>J23+P23+V23+AB23+AH23+AN23+AT23+AZ23+BF23+BL23+BR23+BX23</f>
      </c>
      <c r="CE23" s="3173">
        <f>K23+Q23+W23+AC23+AI23+AO23+AU23+BA23+BG23+BM23+BS23+BY23</f>
      </c>
      <c r="CF23" s="3173">
        <f>L23+R23+X23+AD23+AJ23+AP23+AV23+BB23+BH23+BN23+BT23+BZ23</f>
      </c>
      <c r="CG23" s="3173">
        <f>M23+S23+Y23+AE23+AK23+AQ23+AW23+BC23+BI23+BO23+BU23+CA23</f>
      </c>
      <c r="CH23" s="3174">
        <f>CC23+CD23-CE23-CF23+CG23</f>
      </c>
      <c r="CI23" s="3173">
        <f>C23</f>
      </c>
      <c r="CJ23" s="3173">
        <f>D23+CD23</f>
      </c>
      <c r="CK23" s="3173">
        <f>E23+CE23</f>
      </c>
      <c r="CL23" s="3173">
        <f>F23+CF23</f>
      </c>
      <c r="CM23" s="3173">
        <f>G23+CG23</f>
      </c>
      <c r="CN23" s="3176">
        <f>CI23+CJ23-CK23-CL23+CM23</f>
      </c>
      <c r="CO23" s="3169"/>
    </row>
    <row r="24" customHeight="true" ht="15.0">
      <c r="A24" s="3170" t="s">
        <v>133</v>
      </c>
      <c r="B24" s="3171"/>
      <c r="C24" s="3172" t="n">
        <v>0.0</v>
      </c>
      <c r="D24" s="3173" t="n">
        <v>0.0</v>
      </c>
      <c r="E24" s="3173" t="n">
        <v>0.0</v>
      </c>
      <c r="F24" s="3173" t="n">
        <v>0.0</v>
      </c>
      <c r="G24" s="3173" t="n">
        <v>0.0</v>
      </c>
      <c r="H24" s="3174">
        <f>C24+D24-E24-F24+G24</f>
      </c>
      <c r="I24" s="3175">
        <f>H24</f>
      </c>
      <c r="J24" s="3173" t="n">
        <v>0.0</v>
      </c>
      <c r="K24" s="3173" t="n">
        <v>0.0</v>
      </c>
      <c r="L24" s="3173" t="n">
        <v>0.0</v>
      </c>
      <c r="M24" s="3173" t="n">
        <v>0.0</v>
      </c>
      <c r="N24" s="3176">
        <f>I24+J24-K24-L24+M24</f>
      </c>
      <c r="O24" s="3172">
        <f>N24</f>
      </c>
      <c r="P24" s="3173" t="n">
        <v>0.0</v>
      </c>
      <c r="Q24" s="3173" t="n">
        <v>0.0</v>
      </c>
      <c r="R24" s="3173" t="n">
        <v>0.0</v>
      </c>
      <c r="S24" s="3173" t="n">
        <v>0.0</v>
      </c>
      <c r="T24" s="3174">
        <f>O24+P24-Q24-R24+S24</f>
      </c>
      <c r="U24" s="3175">
        <f>T24</f>
      </c>
      <c r="V24" s="3173" t="n">
        <v>0.0</v>
      </c>
      <c r="W24" s="3173" t="n">
        <v>0.0</v>
      </c>
      <c r="X24" s="3173" t="n">
        <v>0.0</v>
      </c>
      <c r="Y24" s="3173" t="n">
        <v>0.0</v>
      </c>
      <c r="Z24" s="3176">
        <f>U24+V24-W24-X24+Y24</f>
      </c>
      <c r="AA24" s="3172">
        <f>Z24</f>
      </c>
      <c r="AB24" s="3173" t="n">
        <v>0.0</v>
      </c>
      <c r="AC24" s="3173" t="n">
        <v>0.0</v>
      </c>
      <c r="AD24" s="3173" t="n">
        <v>0.0</v>
      </c>
      <c r="AE24" s="3173" t="n">
        <v>0.0</v>
      </c>
      <c r="AF24" s="3174">
        <f>AA24+AB24-AC24-AD24+AE24</f>
      </c>
      <c r="AG24" s="3172">
        <f>AF24</f>
      </c>
      <c r="AH24" s="3173" t="n">
        <v>0.0</v>
      </c>
      <c r="AI24" s="3173" t="n">
        <v>0.0</v>
      </c>
      <c r="AJ24" s="3173" t="n">
        <v>0.0</v>
      </c>
      <c r="AK24" s="3173" t="n">
        <v>0.0</v>
      </c>
      <c r="AL24" s="3174">
        <f>AG24+AH24-AI24-AJ24+AK24</f>
      </c>
      <c r="AM24" s="3172">
        <f>AL24</f>
      </c>
      <c r="AN24" s="3173" t="n">
        <v>0.0</v>
      </c>
      <c r="AO24" s="3173" t="n">
        <v>0.0</v>
      </c>
      <c r="AP24" s="3173" t="n">
        <v>0.0</v>
      </c>
      <c r="AQ24" s="3173" t="n">
        <v>0.0</v>
      </c>
      <c r="AR24" s="3174">
        <f>AM24+AN24-AO24-AP24+AQ24</f>
      </c>
      <c r="AS24" s="3172">
        <f>AR24</f>
      </c>
      <c r="AT24" s="3173" t="n">
        <v>0.0</v>
      </c>
      <c r="AU24" s="3173" t="n">
        <v>0.0</v>
      </c>
      <c r="AV24" s="3173" t="n">
        <v>0.0</v>
      </c>
      <c r="AW24" s="3173" t="n">
        <v>0.0</v>
      </c>
      <c r="AX24" s="3174">
        <f>AS24+AT24-AU24-AV24+AW24</f>
      </c>
      <c r="AY24" s="3172">
        <f>AX24</f>
      </c>
      <c r="AZ24" s="3173" t="n">
        <v>0.0</v>
      </c>
      <c r="BA24" s="3173" t="n">
        <v>0.0</v>
      </c>
      <c r="BB24" s="3173" t="n">
        <v>0.0</v>
      </c>
      <c r="BC24" s="3173" t="n">
        <v>0.0</v>
      </c>
      <c r="BD24" s="3174">
        <f>AY24+AZ24-BA24-BB24+BC24</f>
      </c>
      <c r="BE24" s="3172">
        <f>BD24</f>
      </c>
      <c r="BF24" s="3173" t="n">
        <v>0.0</v>
      </c>
      <c r="BG24" s="3173" t="n">
        <v>0.0</v>
      </c>
      <c r="BH24" s="3173" t="n">
        <v>0.0</v>
      </c>
      <c r="BI24" s="3173" t="n">
        <v>0.0</v>
      </c>
      <c r="BJ24" s="3174">
        <f>BE24+BF24-BG24-BH24+BI24</f>
      </c>
      <c r="BK24" s="3172">
        <f>BJ24</f>
      </c>
      <c r="BL24" s="3173" t="n">
        <v>0.0</v>
      </c>
      <c r="BM24" s="3173" t="n">
        <v>0.0</v>
      </c>
      <c r="BN24" s="3173" t="n">
        <v>0.0</v>
      </c>
      <c r="BO24" s="3173" t="n">
        <v>0.0</v>
      </c>
      <c r="BP24" s="3174">
        <f>BK24+BL24-BM24-BN24+BO24</f>
      </c>
      <c r="BQ24" s="3172">
        <f>BP24</f>
      </c>
      <c r="BR24" s="3173" t="n">
        <v>0.0</v>
      </c>
      <c r="BS24" s="3173" t="n">
        <v>0.0</v>
      </c>
      <c r="BT24" s="3173" t="n">
        <v>0.0</v>
      </c>
      <c r="BU24" s="3173" t="n">
        <v>0.0</v>
      </c>
      <c r="BV24" s="3174">
        <f>BQ24+BR24-BS24-BT24+BU24</f>
      </c>
      <c r="BW24" s="3172">
        <f>BV24</f>
      </c>
      <c r="BX24" s="3173" t="n">
        <v>0.0</v>
      </c>
      <c r="BY24" s="3173" t="n">
        <v>0.0</v>
      </c>
      <c r="BZ24" s="3173" t="n">
        <v>0.0</v>
      </c>
      <c r="CA24" s="3173" t="n">
        <v>0.0</v>
      </c>
      <c r="CB24" s="3174">
        <f>BW24+BX24-BY24-BZ24+CA24</f>
      </c>
      <c r="CC24" s="3172">
        <f>H24</f>
      </c>
      <c r="CD24" s="3173">
        <f>J24+P24+V24+AB24+AH24+AN24+AT24+AZ24+BF24+BL24+BR24+BX24</f>
      </c>
      <c r="CE24" s="3173">
        <f>K24+Q24+W24+AC24+AI24+AO24+AU24+BA24+BG24+BM24+BS24+BY24</f>
      </c>
      <c r="CF24" s="3173">
        <f>L24+R24+X24+AD24+AJ24+AP24+AV24+BB24+BH24+BN24+BT24+BZ24</f>
      </c>
      <c r="CG24" s="3173">
        <f>M24+S24+Y24+AE24+AK24+AQ24+AW24+BC24+BI24+BO24+BU24+CA24</f>
      </c>
      <c r="CH24" s="3174">
        <f>CC24+CD24-CE24-CF24+CG24</f>
      </c>
      <c r="CI24" s="3173">
        <f>C24</f>
      </c>
      <c r="CJ24" s="3173">
        <f>D24+CD24</f>
      </c>
      <c r="CK24" s="3173">
        <f>E24+CE24</f>
      </c>
      <c r="CL24" s="3173">
        <f>F24+CF24</f>
      </c>
      <c r="CM24" s="3173">
        <f>G24+CG24</f>
      </c>
      <c r="CN24" s="3176">
        <f>CI24+CJ24-CK24-CL24+CM24</f>
      </c>
      <c r="CO24" s="3169"/>
    </row>
    <row r="25" customHeight="true" ht="15.0">
      <c r="A25" s="3170" t="s">
        <v>134</v>
      </c>
      <c r="B25" s="3171"/>
      <c r="C25" s="3172" t="n">
        <v>0.0</v>
      </c>
      <c r="D25" s="3173" t="n">
        <v>0.0</v>
      </c>
      <c r="E25" s="3173" t="n">
        <v>0.0</v>
      </c>
      <c r="F25" s="3173" t="n">
        <v>0.0</v>
      </c>
      <c r="G25" s="3173" t="n">
        <v>0.0</v>
      </c>
      <c r="H25" s="3174">
        <f>C25+D25-E25-F25+G25</f>
      </c>
      <c r="I25" s="3175">
        <f>H25</f>
      </c>
      <c r="J25" s="3173" t="n">
        <v>0.0</v>
      </c>
      <c r="K25" s="3173" t="n">
        <v>0.0</v>
      </c>
      <c r="L25" s="3173" t="n">
        <v>0.0</v>
      </c>
      <c r="M25" s="3173" t="n">
        <v>0.0</v>
      </c>
      <c r="N25" s="3176">
        <f>I25+J25-K25-L25+M25</f>
      </c>
      <c r="O25" s="3172">
        <f>N25</f>
      </c>
      <c r="P25" s="3173" t="n">
        <v>0.0</v>
      </c>
      <c r="Q25" s="3173" t="n">
        <v>0.0</v>
      </c>
      <c r="R25" s="3173" t="n">
        <v>0.0</v>
      </c>
      <c r="S25" s="3173" t="n">
        <v>0.0</v>
      </c>
      <c r="T25" s="3174">
        <f>O25+P25-Q25-R25+S25</f>
      </c>
      <c r="U25" s="3175">
        <f>T25</f>
      </c>
      <c r="V25" s="3173" t="n">
        <v>0.0</v>
      </c>
      <c r="W25" s="3173" t="n">
        <v>0.0</v>
      </c>
      <c r="X25" s="3173" t="n">
        <v>0.0</v>
      </c>
      <c r="Y25" s="3173" t="n">
        <v>0.0</v>
      </c>
      <c r="Z25" s="3176">
        <f>U25+V25-W25-X25+Y25</f>
      </c>
      <c r="AA25" s="3172">
        <f>Z25</f>
      </c>
      <c r="AB25" s="3173" t="n">
        <v>0.0</v>
      </c>
      <c r="AC25" s="3173" t="n">
        <v>0.0</v>
      </c>
      <c r="AD25" s="3173" t="n">
        <v>0.0</v>
      </c>
      <c r="AE25" s="3173" t="n">
        <v>0.0</v>
      </c>
      <c r="AF25" s="3174">
        <f>AA25+AB25-AC25-AD25+AE25</f>
      </c>
      <c r="AG25" s="3172">
        <f>AF25</f>
      </c>
      <c r="AH25" s="3173" t="n">
        <v>0.0</v>
      </c>
      <c r="AI25" s="3173" t="n">
        <v>0.0</v>
      </c>
      <c r="AJ25" s="3173" t="n">
        <v>0.0</v>
      </c>
      <c r="AK25" s="3173" t="n">
        <v>0.0</v>
      </c>
      <c r="AL25" s="3174">
        <f>AG25+AH25-AI25-AJ25+AK25</f>
      </c>
      <c r="AM25" s="3172">
        <f>AL25</f>
      </c>
      <c r="AN25" s="3173" t="n">
        <v>0.0</v>
      </c>
      <c r="AO25" s="3173" t="n">
        <v>0.0</v>
      </c>
      <c r="AP25" s="3173" t="n">
        <v>0.0</v>
      </c>
      <c r="AQ25" s="3173" t="n">
        <v>0.0</v>
      </c>
      <c r="AR25" s="3174">
        <f>AM25+AN25-AO25-AP25+AQ25</f>
      </c>
      <c r="AS25" s="3172">
        <f>AR25</f>
      </c>
      <c r="AT25" s="3173" t="n">
        <v>0.0</v>
      </c>
      <c r="AU25" s="3173" t="n">
        <v>0.0</v>
      </c>
      <c r="AV25" s="3173" t="n">
        <v>0.0</v>
      </c>
      <c r="AW25" s="3173" t="n">
        <v>0.0</v>
      </c>
      <c r="AX25" s="3174">
        <f>AS25+AT25-AU25-AV25+AW25</f>
      </c>
      <c r="AY25" s="3172">
        <f>AX25</f>
      </c>
      <c r="AZ25" s="3173" t="n">
        <v>0.0</v>
      </c>
      <c r="BA25" s="3173" t="n">
        <v>0.0</v>
      </c>
      <c r="BB25" s="3173" t="n">
        <v>0.0</v>
      </c>
      <c r="BC25" s="3173" t="n">
        <v>0.0</v>
      </c>
      <c r="BD25" s="3174">
        <f>AY25+AZ25-BA25-BB25+BC25</f>
      </c>
      <c r="BE25" s="3172">
        <f>BD25</f>
      </c>
      <c r="BF25" s="3173" t="n">
        <v>0.0</v>
      </c>
      <c r="BG25" s="3173" t="n">
        <v>0.0</v>
      </c>
      <c r="BH25" s="3173" t="n">
        <v>0.0</v>
      </c>
      <c r="BI25" s="3173" t="n">
        <v>0.0</v>
      </c>
      <c r="BJ25" s="3174">
        <f>BE25+BF25-BG25-BH25+BI25</f>
      </c>
      <c r="BK25" s="3172">
        <f>BJ25</f>
      </c>
      <c r="BL25" s="3173" t="n">
        <v>0.0</v>
      </c>
      <c r="BM25" s="3173" t="n">
        <v>0.0</v>
      </c>
      <c r="BN25" s="3173" t="n">
        <v>0.0</v>
      </c>
      <c r="BO25" s="3173" t="n">
        <v>0.0</v>
      </c>
      <c r="BP25" s="3174">
        <f>BK25+BL25-BM25-BN25+BO25</f>
      </c>
      <c r="BQ25" s="3172">
        <f>BP25</f>
      </c>
      <c r="BR25" s="3173" t="n">
        <v>0.0</v>
      </c>
      <c r="BS25" s="3173" t="n">
        <v>0.0</v>
      </c>
      <c r="BT25" s="3173" t="n">
        <v>0.0</v>
      </c>
      <c r="BU25" s="3173" t="n">
        <v>0.0</v>
      </c>
      <c r="BV25" s="3174">
        <f>BQ25+BR25-BS25-BT25+BU25</f>
      </c>
      <c r="BW25" s="3172">
        <f>BV25</f>
      </c>
      <c r="BX25" s="3173" t="n">
        <v>0.0</v>
      </c>
      <c r="BY25" s="3173" t="n">
        <v>0.0</v>
      </c>
      <c r="BZ25" s="3173" t="n">
        <v>0.0</v>
      </c>
      <c r="CA25" s="3173" t="n">
        <v>0.0</v>
      </c>
      <c r="CB25" s="3174">
        <f>BW25+BX25-BY25-BZ25+CA25</f>
      </c>
      <c r="CC25" s="3172">
        <f>H25</f>
      </c>
      <c r="CD25" s="3173">
        <f>J25+P25+V25+AB25+AH25+AN25+AT25+AZ25+BF25+BL25+BR25+BX25</f>
      </c>
      <c r="CE25" s="3173">
        <f>K25+Q25+W25+AC25+AI25+AO25+AU25+BA25+BG25+BM25+BS25+BY25</f>
      </c>
      <c r="CF25" s="3173">
        <f>L25+R25+X25+AD25+AJ25+AP25+AV25+BB25+BH25+BN25+BT25+BZ25</f>
      </c>
      <c r="CG25" s="3173">
        <f>M25+S25+Y25+AE25+AK25+AQ25+AW25+BC25+BI25+BO25+BU25+CA25</f>
      </c>
      <c r="CH25" s="3174">
        <f>CC25+CD25-CE25-CF25+CG25</f>
      </c>
      <c r="CI25" s="3173">
        <f>C25</f>
      </c>
      <c r="CJ25" s="3173">
        <f>D25+CD25</f>
      </c>
      <c r="CK25" s="3173">
        <f>E25+CE25</f>
      </c>
      <c r="CL25" s="3173">
        <f>F25+CF25</f>
      </c>
      <c r="CM25" s="3173">
        <f>G25+CG25</f>
      </c>
      <c r="CN25" s="3176">
        <f>CI25+CJ25-CK25-CL25+CM25</f>
      </c>
      <c r="CO25" s="3169"/>
    </row>
    <row r="26" customHeight="true" ht="15.0">
      <c r="A26" s="3170" t="s">
        <v>135</v>
      </c>
      <c r="B26" s="3171"/>
      <c r="C26" s="3172" t="n">
        <v>0.0</v>
      </c>
      <c r="D26" s="3173" t="n">
        <v>0.0</v>
      </c>
      <c r="E26" s="3173" t="n">
        <v>0.0</v>
      </c>
      <c r="F26" s="3173" t="n">
        <v>0.0</v>
      </c>
      <c r="G26" s="3173" t="n">
        <v>0.0</v>
      </c>
      <c r="H26" s="3174">
        <f>C26+D26-E26-F26+G26</f>
      </c>
      <c r="I26" s="3175">
        <f>H26</f>
      </c>
      <c r="J26" s="3173" t="n">
        <v>0.0</v>
      </c>
      <c r="K26" s="3173" t="n">
        <v>0.0</v>
      </c>
      <c r="L26" s="3173" t="n">
        <v>0.0</v>
      </c>
      <c r="M26" s="3173" t="n">
        <v>0.0</v>
      </c>
      <c r="N26" s="3176">
        <f>I26+J26-K26-L26+M26</f>
      </c>
      <c r="O26" s="3172">
        <f>N26</f>
      </c>
      <c r="P26" s="3173" t="n">
        <v>0.0</v>
      </c>
      <c r="Q26" s="3173" t="n">
        <v>0.0</v>
      </c>
      <c r="R26" s="3173" t="n">
        <v>0.0</v>
      </c>
      <c r="S26" s="3173" t="n">
        <v>0.0</v>
      </c>
      <c r="T26" s="3174">
        <f>O26+P26-Q26-R26+S26</f>
      </c>
      <c r="U26" s="3175">
        <f>T26</f>
      </c>
      <c r="V26" s="3173" t="n">
        <v>0.0</v>
      </c>
      <c r="W26" s="3173" t="n">
        <v>0.0</v>
      </c>
      <c r="X26" s="3173" t="n">
        <v>0.0</v>
      </c>
      <c r="Y26" s="3173" t="n">
        <v>0.0</v>
      </c>
      <c r="Z26" s="3176">
        <f>U26+V26-W26-X26+Y26</f>
      </c>
      <c r="AA26" s="3172">
        <f>Z26</f>
      </c>
      <c r="AB26" s="3173" t="n">
        <v>0.0</v>
      </c>
      <c r="AC26" s="3173" t="n">
        <v>0.0</v>
      </c>
      <c r="AD26" s="3173" t="n">
        <v>0.0</v>
      </c>
      <c r="AE26" s="3173" t="n">
        <v>0.0</v>
      </c>
      <c r="AF26" s="3174">
        <f>AA26+AB26-AC26-AD26+AE26</f>
      </c>
      <c r="AG26" s="3172">
        <f>AF26</f>
      </c>
      <c r="AH26" s="3173" t="n">
        <v>0.0</v>
      </c>
      <c r="AI26" s="3173" t="n">
        <v>0.0</v>
      </c>
      <c r="AJ26" s="3173" t="n">
        <v>0.0</v>
      </c>
      <c r="AK26" s="3173" t="n">
        <v>0.0</v>
      </c>
      <c r="AL26" s="3174">
        <f>AG26+AH26-AI26-AJ26+AK26</f>
      </c>
      <c r="AM26" s="3172">
        <f>AL26</f>
      </c>
      <c r="AN26" s="3173" t="n">
        <v>0.0</v>
      </c>
      <c r="AO26" s="3173" t="n">
        <v>0.0</v>
      </c>
      <c r="AP26" s="3173" t="n">
        <v>0.0</v>
      </c>
      <c r="AQ26" s="3173" t="n">
        <v>0.0</v>
      </c>
      <c r="AR26" s="3174">
        <f>AM26+AN26-AO26-AP26+AQ26</f>
      </c>
      <c r="AS26" s="3172">
        <f>AR26</f>
      </c>
      <c r="AT26" s="3173" t="n">
        <v>0.0</v>
      </c>
      <c r="AU26" s="3173" t="n">
        <v>0.0</v>
      </c>
      <c r="AV26" s="3173" t="n">
        <v>0.0</v>
      </c>
      <c r="AW26" s="3173" t="n">
        <v>0.0</v>
      </c>
      <c r="AX26" s="3174">
        <f>AS26+AT26-AU26-AV26+AW26</f>
      </c>
      <c r="AY26" s="3172">
        <f>AX26</f>
      </c>
      <c r="AZ26" s="3173" t="n">
        <v>0.0</v>
      </c>
      <c r="BA26" s="3173" t="n">
        <v>0.0</v>
      </c>
      <c r="BB26" s="3173" t="n">
        <v>0.0</v>
      </c>
      <c r="BC26" s="3173" t="n">
        <v>0.0</v>
      </c>
      <c r="BD26" s="3174">
        <f>AY26+AZ26-BA26-BB26+BC26</f>
      </c>
      <c r="BE26" s="3172">
        <f>BD26</f>
      </c>
      <c r="BF26" s="3173" t="n">
        <v>0.0</v>
      </c>
      <c r="BG26" s="3173" t="n">
        <v>0.0</v>
      </c>
      <c r="BH26" s="3173" t="n">
        <v>0.0</v>
      </c>
      <c r="BI26" s="3173" t="n">
        <v>0.0</v>
      </c>
      <c r="BJ26" s="3174">
        <f>BE26+BF26-BG26-BH26+BI26</f>
      </c>
      <c r="BK26" s="3172">
        <f>BJ26</f>
      </c>
      <c r="BL26" s="3173" t="n">
        <v>0.0</v>
      </c>
      <c r="BM26" s="3173" t="n">
        <v>0.0</v>
      </c>
      <c r="BN26" s="3173" t="n">
        <v>0.0</v>
      </c>
      <c r="BO26" s="3173" t="n">
        <v>0.0</v>
      </c>
      <c r="BP26" s="3174">
        <f>BK26+BL26-BM26-BN26+BO26</f>
      </c>
      <c r="BQ26" s="3172">
        <f>BP26</f>
      </c>
      <c r="BR26" s="3173" t="n">
        <v>0.0</v>
      </c>
      <c r="BS26" s="3173" t="n">
        <v>0.0</v>
      </c>
      <c r="BT26" s="3173" t="n">
        <v>0.0</v>
      </c>
      <c r="BU26" s="3173" t="n">
        <v>0.0</v>
      </c>
      <c r="BV26" s="3174">
        <f>BQ26+BR26-BS26-BT26+BU26</f>
      </c>
      <c r="BW26" s="3172">
        <f>BV26</f>
      </c>
      <c r="BX26" s="3173" t="n">
        <v>0.0</v>
      </c>
      <c r="BY26" s="3173" t="n">
        <v>0.0</v>
      </c>
      <c r="BZ26" s="3173" t="n">
        <v>0.0</v>
      </c>
      <c r="CA26" s="3173" t="n">
        <v>0.0</v>
      </c>
      <c r="CB26" s="3174">
        <f>BW26+BX26-BY26-BZ26+CA26</f>
      </c>
      <c r="CC26" s="3172">
        <f>H26</f>
      </c>
      <c r="CD26" s="3173">
        <f>J26+P26+V26+AB26+AH26+AN26+AT26+AZ26+BF26+BL26+BR26+BX26</f>
      </c>
      <c r="CE26" s="3173">
        <f>K26+Q26+W26+AC26+AI26+AO26+AU26+BA26+BG26+BM26+BS26+BY26</f>
      </c>
      <c r="CF26" s="3173">
        <f>L26+R26+X26+AD26+AJ26+AP26+AV26+BB26+BH26+BN26+BT26+BZ26</f>
      </c>
      <c r="CG26" s="3173">
        <f>M26+S26+Y26+AE26+AK26+AQ26+AW26+BC26+BI26+BO26+BU26+CA26</f>
      </c>
      <c r="CH26" s="3174">
        <f>CC26+CD26-CE26-CF26+CG26</f>
      </c>
      <c r="CI26" s="3173">
        <f>C26</f>
      </c>
      <c r="CJ26" s="3173">
        <f>D26+CD26</f>
      </c>
      <c r="CK26" s="3173">
        <f>E26+CE26</f>
      </c>
      <c r="CL26" s="3173">
        <f>F26+CF26</f>
      </c>
      <c r="CM26" s="3173">
        <f>G26+CG26</f>
      </c>
      <c r="CN26" s="3176">
        <f>CI26+CJ26-CK26-CL26+CM26</f>
      </c>
      <c r="CO26" s="3169"/>
    </row>
    <row r="27" customHeight="true" ht="15.0">
      <c r="A27" s="3162" t="s">
        <v>136</v>
      </c>
      <c r="B27" s="3163"/>
      <c r="C27" s="3164" t="n">
        <v>0.0</v>
      </c>
      <c r="D27" s="3165" t="n">
        <v>0.0</v>
      </c>
      <c r="E27" s="3165" t="n">
        <v>0.0</v>
      </c>
      <c r="F27" s="3165" t="n">
        <v>0.0</v>
      </c>
      <c r="G27" s="3165" t="n">
        <v>0.0</v>
      </c>
      <c r="H27" s="3166">
        <f>C27+D27-E27-F27+G27</f>
      </c>
      <c r="I27" s="3167">
        <f>H27</f>
      </c>
      <c r="J27" s="3165" t="n">
        <v>0.0</v>
      </c>
      <c r="K27" s="3165" t="n">
        <v>0.0</v>
      </c>
      <c r="L27" s="3165" t="n">
        <v>0.0</v>
      </c>
      <c r="M27" s="3165" t="n">
        <v>0.0</v>
      </c>
      <c r="N27" s="3168">
        <f>I27+J27-K27-L27+M27</f>
      </c>
      <c r="O27" s="3164">
        <f>N27</f>
      </c>
      <c r="P27" s="3165" t="n">
        <v>0.0</v>
      </c>
      <c r="Q27" s="3165" t="n">
        <v>0.0</v>
      </c>
      <c r="R27" s="3165" t="n">
        <v>0.0</v>
      </c>
      <c r="S27" s="3165" t="n">
        <v>0.0</v>
      </c>
      <c r="T27" s="3166">
        <f>O27+P27-Q27-R27+S27</f>
      </c>
      <c r="U27" s="3167">
        <f>T27</f>
      </c>
      <c r="V27" s="3165" t="n">
        <v>0.0</v>
      </c>
      <c r="W27" s="3165" t="n">
        <v>0.0</v>
      </c>
      <c r="X27" s="3165" t="n">
        <v>0.0</v>
      </c>
      <c r="Y27" s="3165" t="n">
        <v>0.0</v>
      </c>
      <c r="Z27" s="3168">
        <f>U27+V27-W27-X27+Y27</f>
      </c>
      <c r="AA27" s="3164">
        <f>Z27</f>
      </c>
      <c r="AB27" s="3165" t="n">
        <v>0.0</v>
      </c>
      <c r="AC27" s="3165" t="n">
        <v>0.0</v>
      </c>
      <c r="AD27" s="3165" t="n">
        <v>0.0</v>
      </c>
      <c r="AE27" s="3165" t="n">
        <v>0.0</v>
      </c>
      <c r="AF27" s="3166">
        <f>AA27+AB27-AC27-AD27+AE27</f>
      </c>
      <c r="AG27" s="3164">
        <f>AF27</f>
      </c>
      <c r="AH27" s="3165" t="n">
        <v>0.0</v>
      </c>
      <c r="AI27" s="3165" t="n">
        <v>0.0</v>
      </c>
      <c r="AJ27" s="3165" t="n">
        <v>0.0</v>
      </c>
      <c r="AK27" s="3165" t="n">
        <v>0.0</v>
      </c>
      <c r="AL27" s="3166">
        <f>AG27+AH27-AI27-AJ27+AK27</f>
      </c>
      <c r="AM27" s="3164">
        <f>AL27</f>
      </c>
      <c r="AN27" s="3165" t="n">
        <v>0.0</v>
      </c>
      <c r="AO27" s="3165" t="n">
        <v>0.0</v>
      </c>
      <c r="AP27" s="3165" t="n">
        <v>0.0</v>
      </c>
      <c r="AQ27" s="3165" t="n">
        <v>0.0</v>
      </c>
      <c r="AR27" s="3166">
        <f>AM27+AN27-AO27-AP27+AQ27</f>
      </c>
      <c r="AS27" s="3164">
        <f>AR27</f>
      </c>
      <c r="AT27" s="3165" t="n">
        <v>0.0</v>
      </c>
      <c r="AU27" s="3165" t="n">
        <v>0.0</v>
      </c>
      <c r="AV27" s="3165" t="n">
        <v>0.0</v>
      </c>
      <c r="AW27" s="3165" t="n">
        <v>0.0</v>
      </c>
      <c r="AX27" s="3166">
        <f>AS27+AT27-AU27-AV27+AW27</f>
      </c>
      <c r="AY27" s="3164">
        <f>AX27</f>
      </c>
      <c r="AZ27" s="3165" t="n">
        <v>0.0</v>
      </c>
      <c r="BA27" s="3165" t="n">
        <v>0.0</v>
      </c>
      <c r="BB27" s="3165" t="n">
        <v>0.0</v>
      </c>
      <c r="BC27" s="3165" t="n">
        <v>0.0</v>
      </c>
      <c r="BD27" s="3166">
        <f>AY27+AZ27-BA27-BB27+BC27</f>
      </c>
      <c r="BE27" s="3164">
        <f>BD27</f>
      </c>
      <c r="BF27" s="3165" t="n">
        <v>0.0</v>
      </c>
      <c r="BG27" s="3165" t="n">
        <v>0.0</v>
      </c>
      <c r="BH27" s="3165" t="n">
        <v>0.0</v>
      </c>
      <c r="BI27" s="3165" t="n">
        <v>0.0</v>
      </c>
      <c r="BJ27" s="3166">
        <f>BE27+BF27-BG27-BH27+BI27</f>
      </c>
      <c r="BK27" s="3164">
        <f>BJ27</f>
      </c>
      <c r="BL27" s="3165" t="n">
        <v>0.0</v>
      </c>
      <c r="BM27" s="3165" t="n">
        <v>0.0</v>
      </c>
      <c r="BN27" s="3165" t="n">
        <v>0.0</v>
      </c>
      <c r="BO27" s="3165" t="n">
        <v>0.0</v>
      </c>
      <c r="BP27" s="3166">
        <f>BK27+BL27-BM27-BN27+BO27</f>
      </c>
      <c r="BQ27" s="3164">
        <f>BP27</f>
      </c>
      <c r="BR27" s="3165" t="n">
        <v>0.0</v>
      </c>
      <c r="BS27" s="3165" t="n">
        <v>0.0</v>
      </c>
      <c r="BT27" s="3165" t="n">
        <v>0.0</v>
      </c>
      <c r="BU27" s="3165" t="n">
        <v>0.0</v>
      </c>
      <c r="BV27" s="3166">
        <f>BQ27+BR27-BS27-BT27+BU27</f>
      </c>
      <c r="BW27" s="3164">
        <f>BV27</f>
      </c>
      <c r="BX27" s="3165" t="n">
        <v>0.0</v>
      </c>
      <c r="BY27" s="3165" t="n">
        <v>0.0</v>
      </c>
      <c r="BZ27" s="3165" t="n">
        <v>0.0</v>
      </c>
      <c r="CA27" s="3165" t="n">
        <v>0.0</v>
      </c>
      <c r="CB27" s="3166">
        <f>BW27+BX27-BY27-BZ27+CA27</f>
      </c>
      <c r="CC27" s="3164">
        <f>H27</f>
      </c>
      <c r="CD27" s="3165">
        <f>J27+P27+V27+AB27+AH27+AN27+AT27+AZ27+BF27+BL27+BR27+BX27</f>
      </c>
      <c r="CE27" s="3165">
        <f>K27+Q27+W27+AC27+AI27+AO27+AU27+BA27+BG27+BM27+BS27+BY27</f>
      </c>
      <c r="CF27" s="3165">
        <f>L27+R27+X27+AD27+AJ27+AP27+AV27+BB27+BH27+BN27+BT27+BZ27</f>
      </c>
      <c r="CG27" s="3165">
        <f>M27+S27+Y27+AE27+AK27+AQ27+AW27+BC27+BI27+BO27+BU27+CA27</f>
      </c>
      <c r="CH27" s="3166">
        <f>CC27+CD27-CE27-CF27+CG27</f>
      </c>
      <c r="CI27" s="3165">
        <f>C27</f>
      </c>
      <c r="CJ27" s="3165">
        <f>D27+CD27</f>
      </c>
      <c r="CK27" s="3165">
        <f>E27+CE27</f>
      </c>
      <c r="CL27" s="3165">
        <f>F27+CF27</f>
      </c>
      <c r="CM27" s="3165">
        <f>G27+CG27</f>
      </c>
      <c r="CN27" s="3168">
        <f>CI27+CJ27-CK27-CL27+CM27</f>
      </c>
      <c r="CO27" s="3169"/>
    </row>
    <row r="28" customHeight="true" ht="15.0">
      <c r="A28" s="3170" t="s">
        <v>137</v>
      </c>
      <c r="B28" s="3171"/>
      <c r="C28" s="3172" t="n">
        <v>0.0</v>
      </c>
      <c r="D28" s="3173" t="n">
        <v>0.0</v>
      </c>
      <c r="E28" s="3173" t="n">
        <v>0.0</v>
      </c>
      <c r="F28" s="3173" t="n">
        <v>0.0</v>
      </c>
      <c r="G28" s="3173" t="n">
        <v>0.0</v>
      </c>
      <c r="H28" s="3174">
        <f>C28+D28-E28-F28+G28</f>
      </c>
      <c r="I28" s="3175">
        <f>H28</f>
      </c>
      <c r="J28" s="3173" t="n">
        <v>0.0</v>
      </c>
      <c r="K28" s="3173" t="n">
        <v>0.0</v>
      </c>
      <c r="L28" s="3173" t="n">
        <v>0.0</v>
      </c>
      <c r="M28" s="3173" t="n">
        <v>0.0</v>
      </c>
      <c r="N28" s="3176">
        <f>I28+J28-K28-L28+M28</f>
      </c>
      <c r="O28" s="3172">
        <f>N28</f>
      </c>
      <c r="P28" s="3173" t="n">
        <v>0.0</v>
      </c>
      <c r="Q28" s="3173" t="n">
        <v>0.0</v>
      </c>
      <c r="R28" s="3173" t="n">
        <v>0.0</v>
      </c>
      <c r="S28" s="3173" t="n">
        <v>0.0</v>
      </c>
      <c r="T28" s="3174">
        <f>O28+P28-Q28-R28+S28</f>
      </c>
      <c r="U28" s="3175">
        <f>T28</f>
      </c>
      <c r="V28" s="3173" t="n">
        <v>0.0</v>
      </c>
      <c r="W28" s="3173" t="n">
        <v>0.0</v>
      </c>
      <c r="X28" s="3173" t="n">
        <v>0.0</v>
      </c>
      <c r="Y28" s="3173" t="n">
        <v>0.0</v>
      </c>
      <c r="Z28" s="3176">
        <f>U28+V28-W28-X28+Y28</f>
      </c>
      <c r="AA28" s="3172">
        <f>Z28</f>
      </c>
      <c r="AB28" s="3173" t="n">
        <v>0.0</v>
      </c>
      <c r="AC28" s="3173" t="n">
        <v>0.0</v>
      </c>
      <c r="AD28" s="3173" t="n">
        <v>0.0</v>
      </c>
      <c r="AE28" s="3173" t="n">
        <v>0.0</v>
      </c>
      <c r="AF28" s="3174">
        <f>AA28+AB28-AC28-AD28+AE28</f>
      </c>
      <c r="AG28" s="3172">
        <f>AF28</f>
      </c>
      <c r="AH28" s="3173" t="n">
        <v>0.0</v>
      </c>
      <c r="AI28" s="3173" t="n">
        <v>0.0</v>
      </c>
      <c r="AJ28" s="3173" t="n">
        <v>0.0</v>
      </c>
      <c r="AK28" s="3173" t="n">
        <v>0.0</v>
      </c>
      <c r="AL28" s="3174">
        <f>AG28+AH28-AI28-AJ28+AK28</f>
      </c>
      <c r="AM28" s="3172">
        <f>AL28</f>
      </c>
      <c r="AN28" s="3173" t="n">
        <v>0.0</v>
      </c>
      <c r="AO28" s="3173" t="n">
        <v>0.0</v>
      </c>
      <c r="AP28" s="3173" t="n">
        <v>0.0</v>
      </c>
      <c r="AQ28" s="3173" t="n">
        <v>0.0</v>
      </c>
      <c r="AR28" s="3174">
        <f>AM28+AN28-AO28-AP28+AQ28</f>
      </c>
      <c r="AS28" s="3172">
        <f>AR28</f>
      </c>
      <c r="AT28" s="3173" t="n">
        <v>0.0</v>
      </c>
      <c r="AU28" s="3173" t="n">
        <v>0.0</v>
      </c>
      <c r="AV28" s="3173" t="n">
        <v>0.0</v>
      </c>
      <c r="AW28" s="3173" t="n">
        <v>0.0</v>
      </c>
      <c r="AX28" s="3174">
        <f>AS28+AT28-AU28-AV28+AW28</f>
      </c>
      <c r="AY28" s="3172">
        <f>AX28</f>
      </c>
      <c r="AZ28" s="3173" t="n">
        <v>0.0</v>
      </c>
      <c r="BA28" s="3173" t="n">
        <v>0.0</v>
      </c>
      <c r="BB28" s="3173" t="n">
        <v>0.0</v>
      </c>
      <c r="BC28" s="3173" t="n">
        <v>0.0</v>
      </c>
      <c r="BD28" s="3174">
        <f>AY28+AZ28-BA28-BB28+BC28</f>
      </c>
      <c r="BE28" s="3172">
        <f>BD28</f>
      </c>
      <c r="BF28" s="3173" t="n">
        <v>0.0</v>
      </c>
      <c r="BG28" s="3173" t="n">
        <v>0.0</v>
      </c>
      <c r="BH28" s="3173" t="n">
        <v>0.0</v>
      </c>
      <c r="BI28" s="3173" t="n">
        <v>0.0</v>
      </c>
      <c r="BJ28" s="3174">
        <f>BE28+BF28-BG28-BH28+BI28</f>
      </c>
      <c r="BK28" s="3172">
        <f>BJ28</f>
      </c>
      <c r="BL28" s="3173" t="n">
        <v>0.0</v>
      </c>
      <c r="BM28" s="3173" t="n">
        <v>0.0</v>
      </c>
      <c r="BN28" s="3173" t="n">
        <v>0.0</v>
      </c>
      <c r="BO28" s="3173" t="n">
        <v>0.0</v>
      </c>
      <c r="BP28" s="3174">
        <f>BK28+BL28-BM28-BN28+BO28</f>
      </c>
      <c r="BQ28" s="3172">
        <f>BP28</f>
      </c>
      <c r="BR28" s="3173" t="n">
        <v>0.0</v>
      </c>
      <c r="BS28" s="3173" t="n">
        <v>0.0</v>
      </c>
      <c r="BT28" s="3173" t="n">
        <v>0.0</v>
      </c>
      <c r="BU28" s="3173" t="n">
        <v>0.0</v>
      </c>
      <c r="BV28" s="3174">
        <f>BQ28+BR28-BS28-BT28+BU28</f>
      </c>
      <c r="BW28" s="3172">
        <f>BV28</f>
      </c>
      <c r="BX28" s="3173" t="n">
        <v>0.0</v>
      </c>
      <c r="BY28" s="3173" t="n">
        <v>0.0</v>
      </c>
      <c r="BZ28" s="3173" t="n">
        <v>0.0</v>
      </c>
      <c r="CA28" s="3173" t="n">
        <v>0.0</v>
      </c>
      <c r="CB28" s="3174">
        <f>BW28+BX28-BY28-BZ28+CA28</f>
      </c>
      <c r="CC28" s="3172">
        <f>H28</f>
      </c>
      <c r="CD28" s="3173">
        <f>J28+P28+V28+AB28+AH28+AN28+AT28+AZ28+BF28+BL28+BR28+BX28</f>
      </c>
      <c r="CE28" s="3173">
        <f>K28+Q28+W28+AC28+AI28+AO28+AU28+BA28+BG28+BM28+BS28+BY28</f>
      </c>
      <c r="CF28" s="3173">
        <f>L28+R28+X28+AD28+AJ28+AP28+AV28+BB28+BH28+BN28+BT28+BZ28</f>
      </c>
      <c r="CG28" s="3173">
        <f>M28+S28+Y28+AE28+AK28+AQ28+AW28+BC28+BI28+BO28+BU28+CA28</f>
      </c>
      <c r="CH28" s="3174">
        <f>CC28+CD28-CE28-CF28+CG28</f>
      </c>
      <c r="CI28" s="3173">
        <f>C28</f>
      </c>
      <c r="CJ28" s="3173">
        <f>D28+CD28</f>
      </c>
      <c r="CK28" s="3173">
        <f>E28+CE28</f>
      </c>
      <c r="CL28" s="3173">
        <f>F28+CF28</f>
      </c>
      <c r="CM28" s="3173">
        <f>G28+CG28</f>
      </c>
      <c r="CN28" s="3176">
        <f>CI28+CJ28-CK28-CL28+CM28</f>
      </c>
      <c r="CO28" s="3169"/>
    </row>
    <row r="29" customHeight="true" ht="15.0">
      <c r="A29" s="3177" t="s">
        <v>138</v>
      </c>
      <c r="B29" s="3178"/>
      <c r="C29" s="3179" t="n">
        <v>0.0</v>
      </c>
      <c r="D29" s="3180" t="n">
        <v>0.0</v>
      </c>
      <c r="E29" s="3180" t="n">
        <v>0.0</v>
      </c>
      <c r="F29" s="3180" t="n">
        <v>0.0</v>
      </c>
      <c r="G29" s="3180" t="n">
        <v>0.0</v>
      </c>
      <c r="H29" s="3181">
        <f>C29+D29-E29-F29+G29</f>
      </c>
      <c r="I29" s="3182">
        <f>H29</f>
      </c>
      <c r="J29" s="3180" t="n">
        <v>0.0</v>
      </c>
      <c r="K29" s="3180" t="n">
        <v>0.0</v>
      </c>
      <c r="L29" s="3180" t="n">
        <v>0.0</v>
      </c>
      <c r="M29" s="3180" t="n">
        <v>0.0</v>
      </c>
      <c r="N29" s="3183">
        <f>I29+J29-K29-L29+M29</f>
      </c>
      <c r="O29" s="3179">
        <f>N29</f>
      </c>
      <c r="P29" s="3180" t="n">
        <v>0.0</v>
      </c>
      <c r="Q29" s="3180" t="n">
        <v>0.0</v>
      </c>
      <c r="R29" s="3180" t="n">
        <v>0.0</v>
      </c>
      <c r="S29" s="3180" t="n">
        <v>0.0</v>
      </c>
      <c r="T29" s="3181">
        <f>O29+P29-Q29-R29+S29</f>
      </c>
      <c r="U29" s="3182">
        <f>T29</f>
      </c>
      <c r="V29" s="3180" t="n">
        <v>0.0</v>
      </c>
      <c r="W29" s="3180" t="n">
        <v>0.0</v>
      </c>
      <c r="X29" s="3180" t="n">
        <v>0.0</v>
      </c>
      <c r="Y29" s="3180" t="n">
        <v>0.0</v>
      </c>
      <c r="Z29" s="3183">
        <f>U29+V29-W29-X29+Y29</f>
      </c>
      <c r="AA29" s="3179">
        <f>Z29</f>
      </c>
      <c r="AB29" s="3180" t="n">
        <v>0.0</v>
      </c>
      <c r="AC29" s="3180" t="n">
        <v>0.0</v>
      </c>
      <c r="AD29" s="3180" t="n">
        <v>0.0</v>
      </c>
      <c r="AE29" s="3180" t="n">
        <v>0.0</v>
      </c>
      <c r="AF29" s="3181">
        <f>AA29+AB29-AC29-AD29+AE29</f>
      </c>
      <c r="AG29" s="3179">
        <f>AF29</f>
      </c>
      <c r="AH29" s="3180" t="n">
        <v>0.0</v>
      </c>
      <c r="AI29" s="3180" t="n">
        <v>0.0</v>
      </c>
      <c r="AJ29" s="3180" t="n">
        <v>0.0</v>
      </c>
      <c r="AK29" s="3180" t="n">
        <v>0.0</v>
      </c>
      <c r="AL29" s="3181">
        <f>AG29+AH29-AI29-AJ29+AK29</f>
      </c>
      <c r="AM29" s="3179">
        <f>AL29</f>
      </c>
      <c r="AN29" s="3180" t="n">
        <v>0.0</v>
      </c>
      <c r="AO29" s="3180" t="n">
        <v>0.0</v>
      </c>
      <c r="AP29" s="3180" t="n">
        <v>0.0</v>
      </c>
      <c r="AQ29" s="3180" t="n">
        <v>0.0</v>
      </c>
      <c r="AR29" s="3181">
        <f>AM29+AN29-AO29-AP29+AQ29</f>
      </c>
      <c r="AS29" s="3179">
        <f>AR29</f>
      </c>
      <c r="AT29" s="3180" t="n">
        <v>0.0</v>
      </c>
      <c r="AU29" s="3180" t="n">
        <v>0.0</v>
      </c>
      <c r="AV29" s="3180" t="n">
        <v>0.0</v>
      </c>
      <c r="AW29" s="3180" t="n">
        <v>0.0</v>
      </c>
      <c r="AX29" s="3181">
        <f>AS29+AT29-AU29-AV29+AW29</f>
      </c>
      <c r="AY29" s="3179">
        <f>AX29</f>
      </c>
      <c r="AZ29" s="3180" t="n">
        <v>0.0</v>
      </c>
      <c r="BA29" s="3180" t="n">
        <v>0.0</v>
      </c>
      <c r="BB29" s="3180" t="n">
        <v>0.0</v>
      </c>
      <c r="BC29" s="3180" t="n">
        <v>0.0</v>
      </c>
      <c r="BD29" s="3181">
        <f>AY29+AZ29-BA29-BB29+BC29</f>
      </c>
      <c r="BE29" s="3179">
        <f>BD29</f>
      </c>
      <c r="BF29" s="3180" t="n">
        <v>0.0</v>
      </c>
      <c r="BG29" s="3180" t="n">
        <v>0.0</v>
      </c>
      <c r="BH29" s="3180" t="n">
        <v>0.0</v>
      </c>
      <c r="BI29" s="3180" t="n">
        <v>0.0</v>
      </c>
      <c r="BJ29" s="3181">
        <f>BE29+BF29-BG29-BH29+BI29</f>
      </c>
      <c r="BK29" s="3179">
        <f>BJ29</f>
      </c>
      <c r="BL29" s="3180" t="n">
        <v>0.0</v>
      </c>
      <c r="BM29" s="3180" t="n">
        <v>0.0</v>
      </c>
      <c r="BN29" s="3180" t="n">
        <v>0.0</v>
      </c>
      <c r="BO29" s="3180" t="n">
        <v>0.0</v>
      </c>
      <c r="BP29" s="3181">
        <f>BK29+BL29-BM29-BN29+BO29</f>
      </c>
      <c r="BQ29" s="3179">
        <f>BP29</f>
      </c>
      <c r="BR29" s="3180" t="n">
        <v>0.0</v>
      </c>
      <c r="BS29" s="3180" t="n">
        <v>0.0</v>
      </c>
      <c r="BT29" s="3180" t="n">
        <v>0.0</v>
      </c>
      <c r="BU29" s="3180" t="n">
        <v>0.0</v>
      </c>
      <c r="BV29" s="3181">
        <f>BQ29+BR29-BS29-BT29+BU29</f>
      </c>
      <c r="BW29" s="3179">
        <f>BV29</f>
      </c>
      <c r="BX29" s="3180" t="n">
        <v>0.0</v>
      </c>
      <c r="BY29" s="3180" t="n">
        <v>0.0</v>
      </c>
      <c r="BZ29" s="3180" t="n">
        <v>0.0</v>
      </c>
      <c r="CA29" s="3180" t="n">
        <v>0.0</v>
      </c>
      <c r="CB29" s="3181">
        <f>BW29+BX29-BY29-BZ29+CA29</f>
      </c>
      <c r="CC29" s="3179">
        <f>H29</f>
      </c>
      <c r="CD29" s="3180">
        <f>J29+P29+V29+AB29+AH29+AN29+AT29+AZ29+BF29+BL29+BR29+BX29</f>
      </c>
      <c r="CE29" s="3180">
        <f>K29+Q29+W29+AC29+AI29+AO29+AU29+BA29+BG29+BM29+BS29+BY29</f>
      </c>
      <c r="CF29" s="3180">
        <f>L29+R29+X29+AD29+AJ29+AP29+AV29+BB29+BH29+BN29+BT29+BZ29</f>
      </c>
      <c r="CG29" s="3180">
        <f>M29+S29+Y29+AE29+AK29+AQ29+AW29+BC29+BI29+BO29+BU29+CA29</f>
      </c>
      <c r="CH29" s="3181">
        <f>CC29+CD29-CE29-CF29+CG29</f>
      </c>
      <c r="CI29" s="3180">
        <f>C29</f>
      </c>
      <c r="CJ29" s="3180">
        <f>D29+CD29</f>
      </c>
      <c r="CK29" s="3180">
        <f>E29+CE29</f>
      </c>
      <c r="CL29" s="3180">
        <f>F29+CF29</f>
      </c>
      <c r="CM29" s="3180">
        <f>G29+CG29</f>
      </c>
      <c r="CN29" s="3183">
        <f>CI29+CJ29-CK29-CL29+CM29</f>
      </c>
      <c r="CO29" s="3169"/>
    </row>
    <row r="30" customHeight="true" ht="15.0">
      <c r="A30" s="3196" t="s">
        <v>139</v>
      </c>
      <c r="B30" s="3197"/>
      <c r="C30" s="3198">
        <f>SUM(C22:C29)</f>
      </c>
      <c r="D30" s="3198">
        <f>SUM(D22:D29)</f>
      </c>
      <c r="E30" s="3198">
        <f>SUM(E22:E29)</f>
      </c>
      <c r="F30" s="3198">
        <f>SUM(F22:F29)</f>
      </c>
      <c r="G30" s="3198">
        <f>SUM(G22:G29)</f>
      </c>
      <c r="H30" s="3198">
        <f>SUM(H22:H29)</f>
      </c>
      <c r="I30" s="3198">
        <f>SUM(I22:I29)</f>
      </c>
      <c r="J30" s="3198">
        <f>SUM(J22:J29)</f>
      </c>
      <c r="K30" s="3198">
        <f>SUM(K22:K29)</f>
      </c>
      <c r="L30" s="3198">
        <f>SUM(L22:L29)</f>
      </c>
      <c r="M30" s="3198">
        <f>SUM(M22:M29)</f>
      </c>
      <c r="N30" s="3198">
        <f>SUM(N22:N29)</f>
      </c>
      <c r="O30" s="3198">
        <f>SUM(O22:O29)</f>
      </c>
      <c r="P30" s="3198">
        <f>SUM(P22:P29)</f>
      </c>
      <c r="Q30" s="3198">
        <f>SUM(Q22:Q29)</f>
      </c>
      <c r="R30" s="3198">
        <f>SUM(R22:R29)</f>
      </c>
      <c r="S30" s="3198">
        <f>SUM(S22:S29)</f>
      </c>
      <c r="T30" s="3198">
        <f>SUM(T22:T29)</f>
      </c>
      <c r="U30" s="3198">
        <f>SUM(U22:U29)</f>
      </c>
      <c r="V30" s="3198">
        <f>SUM(V22:V29)</f>
      </c>
      <c r="W30" s="3198">
        <f>SUM(W22:W29)</f>
      </c>
      <c r="X30" s="3198">
        <f>SUM(X22:X29)</f>
      </c>
      <c r="Y30" s="3198">
        <f>SUM(Y22:Y29)</f>
      </c>
      <c r="Z30" s="3198">
        <f>SUM(Z22:Z29)</f>
      </c>
      <c r="AA30" s="3198">
        <f>SUM(AA22:AA29)</f>
      </c>
      <c r="AB30" s="3198">
        <f>SUM(AB22:AB29)</f>
      </c>
      <c r="AC30" s="3198">
        <f>SUM(AC22:AC29)</f>
      </c>
      <c r="AD30" s="3198">
        <f>SUM(AD22:AD29)</f>
      </c>
      <c r="AE30" s="3198">
        <f>SUM(AE22:AE29)</f>
      </c>
      <c r="AF30" s="3198">
        <f>SUM(AF22:AF29)</f>
      </c>
      <c r="AG30" s="3198">
        <f>SUM(AG22:AG29)</f>
      </c>
      <c r="AH30" s="3198">
        <f>SUM(AH22:AH29)</f>
      </c>
      <c r="AI30" s="3198">
        <f>SUM(AI22:AI29)</f>
      </c>
      <c r="AJ30" s="3198">
        <f>SUM(AJ22:AJ29)</f>
      </c>
      <c r="AK30" s="3198">
        <f>SUM(AK22:AK29)</f>
      </c>
      <c r="AL30" s="3198">
        <f>SUM(AL22:AL29)</f>
      </c>
      <c r="AM30" s="3198">
        <f>SUM(AM22:AM29)</f>
      </c>
      <c r="AN30" s="3198">
        <f>SUM(AN22:AN29)</f>
      </c>
      <c r="AO30" s="3198">
        <f>SUM(AO22:AO29)</f>
      </c>
      <c r="AP30" s="3198">
        <f>SUM(AP22:AP29)</f>
      </c>
      <c r="AQ30" s="3198">
        <f>SUM(AQ22:AQ29)</f>
      </c>
      <c r="AR30" s="3198">
        <f>SUM(AR22:AR29)</f>
      </c>
      <c r="AS30" s="3198">
        <f>SUM(AS22:AS29)</f>
      </c>
      <c r="AT30" s="3198">
        <f>SUM(AT22:AT29)</f>
      </c>
      <c r="AU30" s="3198">
        <f>SUM(AU22:AU29)</f>
      </c>
      <c r="AV30" s="3198">
        <f>SUM(AV22:AV29)</f>
      </c>
      <c r="AW30" s="3198">
        <f>SUM(AW22:AW29)</f>
      </c>
      <c r="AX30" s="3198">
        <f>SUM(AX22:AX29)</f>
      </c>
      <c r="AY30" s="3198">
        <f>SUM(AY22:AY29)</f>
      </c>
      <c r="AZ30" s="3198">
        <f>SUM(AZ22:AZ29)</f>
      </c>
      <c r="BA30" s="3198">
        <f>SUM(BA22:BA29)</f>
      </c>
      <c r="BB30" s="3198">
        <f>SUM(BB22:BB29)</f>
      </c>
      <c r="BC30" s="3198">
        <f>SUM(BC22:BC29)</f>
      </c>
      <c r="BD30" s="3198">
        <f>SUM(BD22:BD29)</f>
      </c>
      <c r="BE30" s="3198">
        <f>SUM(BE22:BE29)</f>
      </c>
      <c r="BF30" s="3198">
        <f>SUM(BF22:BF29)</f>
      </c>
      <c r="BG30" s="3198">
        <f>SUM(BG22:BG29)</f>
      </c>
      <c r="BH30" s="3198">
        <f>SUM(BH22:BH29)</f>
      </c>
      <c r="BI30" s="3198">
        <f>SUM(BI22:BI29)</f>
      </c>
      <c r="BJ30" s="3198">
        <f>SUM(BJ22:BJ29)</f>
      </c>
      <c r="BK30" s="3198">
        <f>SUM(BK22:BK29)</f>
      </c>
      <c r="BL30" s="3198">
        <f>SUM(BL22:BL29)</f>
      </c>
      <c r="BM30" s="3198">
        <f>SUM(BM22:BM29)</f>
      </c>
      <c r="BN30" s="3198">
        <f>SUM(BN22:BN29)</f>
      </c>
      <c r="BO30" s="3198">
        <f>SUM(BO22:BO29)</f>
      </c>
      <c r="BP30" s="3198">
        <f>SUM(BP22:BP29)</f>
      </c>
      <c r="BQ30" s="3198">
        <f>SUM(BQ22:BQ29)</f>
      </c>
      <c r="BR30" s="3198">
        <f>SUM(BR22:BR29)</f>
      </c>
      <c r="BS30" s="3198">
        <f>SUM(BS22:BS29)</f>
      </c>
      <c r="BT30" s="3198">
        <f>SUM(BT22:BT29)</f>
      </c>
      <c r="BU30" s="3198">
        <f>SUM(BU22:BU29)</f>
      </c>
      <c r="BV30" s="3198">
        <f>SUM(BV22:BV29)</f>
      </c>
      <c r="BW30" s="3198">
        <f>SUM(BW22:BW29)</f>
      </c>
      <c r="BX30" s="3198">
        <f>SUM(BX22:BX29)</f>
      </c>
      <c r="BY30" s="3198">
        <f>SUM(BY22:BY29)</f>
      </c>
      <c r="BZ30" s="3198">
        <f>SUM(BZ22:BZ29)</f>
      </c>
      <c r="CA30" s="3198">
        <f>SUM(CA22:CA29)</f>
      </c>
      <c r="CB30" s="3198">
        <f>SUM(CB22:CB29)</f>
      </c>
      <c r="CC30" s="3198">
        <f>SUM(CC22:CC29)</f>
      </c>
      <c r="CD30" s="3198">
        <f>SUM(CD22:CD29)</f>
      </c>
      <c r="CE30" s="3198">
        <f>SUM(CE22:CE29)</f>
      </c>
      <c r="CF30" s="3198">
        <f>SUM(CF22:CF29)</f>
      </c>
      <c r="CG30" s="3198">
        <f>SUM(CG22:CG29)</f>
      </c>
      <c r="CH30" s="3198">
        <f>SUM(CH22:CH29)</f>
      </c>
      <c r="CI30" s="3198">
        <f>SUM(CI22:CI29)</f>
      </c>
      <c r="CJ30" s="3198">
        <f>SUM(CJ22:CJ29)</f>
      </c>
      <c r="CK30" s="3198">
        <f>SUM(CK22:CK29)</f>
      </c>
      <c r="CL30" s="3198">
        <f>SUM(CL22:CL29)</f>
      </c>
      <c r="CM30" s="3198">
        <f>SUM(CM22:CM29)</f>
      </c>
      <c r="CN30" s="3199">
        <f>SUM(CN22:CN29)</f>
      </c>
      <c r="CO30" s="3127"/>
    </row>
    <row r="31" customHeight="true" ht="24.75">
      <c r="A31" s="3200" t="s">
        <v>252</v>
      </c>
      <c r="B31" s="3200"/>
      <c r="C31" s="3201"/>
      <c r="D31" s="3201"/>
      <c r="E31" s="3201"/>
      <c r="F31" s="3201"/>
      <c r="G31" s="3201"/>
      <c r="H31" s="3201"/>
      <c r="I31" s="3202"/>
      <c r="J31" s="3202"/>
      <c r="K31" s="3202"/>
      <c r="L31" s="3202"/>
      <c r="M31" s="3202"/>
      <c r="N31" s="3201"/>
      <c r="O31" s="3202"/>
      <c r="P31" s="3202"/>
      <c r="Q31" s="3202"/>
      <c r="R31" s="3202"/>
      <c r="S31" s="3202"/>
      <c r="T31" s="3201"/>
      <c r="U31" s="3202"/>
      <c r="V31" s="3202"/>
      <c r="W31" s="3202"/>
      <c r="X31" s="3202"/>
      <c r="Y31" s="3202"/>
      <c r="Z31" s="3201"/>
      <c r="AA31" s="3202"/>
      <c r="AB31" s="3202"/>
      <c r="AC31" s="3202"/>
      <c r="AD31" s="3202"/>
      <c r="AE31" s="3202"/>
      <c r="AF31" s="3201"/>
      <c r="AG31" s="3202"/>
      <c r="AH31" s="3202"/>
      <c r="AI31" s="3202"/>
      <c r="AJ31" s="3202"/>
      <c r="AK31" s="3202"/>
      <c r="AL31" s="3201"/>
      <c r="AM31" s="3202"/>
      <c r="AN31" s="3202"/>
      <c r="AO31" s="3202"/>
      <c r="AP31" s="3202"/>
      <c r="AQ31" s="3202"/>
      <c r="AR31" s="3201"/>
      <c r="AS31" s="3202"/>
      <c r="AT31" s="3202"/>
      <c r="AU31" s="3202"/>
      <c r="AV31" s="3202"/>
      <c r="AW31" s="3202"/>
      <c r="AX31" s="3201"/>
      <c r="AY31" s="3202"/>
      <c r="AZ31" s="3202"/>
      <c r="BA31" s="3202"/>
      <c r="BB31" s="3202"/>
      <c r="BC31" s="3202"/>
      <c r="BD31" s="3201"/>
      <c r="BE31" s="3202"/>
      <c r="BF31" s="3202"/>
      <c r="BG31" s="3202"/>
      <c r="BH31" s="3202"/>
      <c r="BI31" s="3202"/>
      <c r="BJ31" s="3201"/>
      <c r="BK31" s="3202"/>
      <c r="BL31" s="3202"/>
      <c r="BM31" s="3202"/>
      <c r="BN31" s="3202"/>
      <c r="BO31" s="3202"/>
      <c r="BP31" s="3201"/>
      <c r="BQ31" s="3202"/>
      <c r="BR31" s="3202"/>
      <c r="BS31" s="3202"/>
      <c r="BT31" s="3202"/>
      <c r="BU31" s="3202"/>
      <c r="BV31" s="3201"/>
      <c r="BW31" s="3202"/>
      <c r="BX31" s="3202"/>
      <c r="BY31" s="3202"/>
      <c r="BZ31" s="3202"/>
      <c r="CA31" s="3202"/>
      <c r="CB31" s="3201"/>
      <c r="CC31" s="3200"/>
      <c r="CD31" s="3202"/>
      <c r="CE31" s="3200"/>
      <c r="CF31" s="3200"/>
      <c r="CG31" s="3202"/>
      <c r="CH31" s="3201"/>
      <c r="CI31" s="3200"/>
      <c r="CJ31" s="3202"/>
      <c r="CK31" s="3200"/>
      <c r="CL31" s="3200"/>
      <c r="CM31" s="3202"/>
      <c r="CN31" s="3201"/>
      <c r="CO31" s="3127"/>
    </row>
    <row r="32" customHeight="true" ht="15.0">
      <c r="A32" s="3162" t="s">
        <v>250</v>
      </c>
      <c r="B32" s="3163"/>
      <c r="C32" s="3164">
        <f>MOV_ZONAS_ELEITORAIS!C$12+MOV_ZONAS_ELEITORAIS!C$17+MOV_ZONAS_ELEITORAIS!C$27+MOV_ZONAS_ELEITORAIS!C$37</f>
      </c>
      <c r="D32" s="3165">
        <f>MOV_ZONAS_ELEITORAIS!D$12+MOV_ZONAS_ELEITORAIS!D$17+MOV_ZONAS_ELEITORAIS!D$27+MOV_ZONAS_ELEITORAIS!D$37</f>
      </c>
      <c r="E32" s="3165">
        <f>MOV_ZONAS_ELEITORAIS!E$12+MOV_ZONAS_ELEITORAIS!E$17+MOV_ZONAS_ELEITORAIS!E$27+MOV_ZONAS_ELEITORAIS!E$37</f>
      </c>
      <c r="F32" s="3165">
        <f>MOV_ZONAS_ELEITORAIS!G$12+MOV_ZONAS_ELEITORAIS!G$17+MOV_ZONAS_ELEITORAIS!G$27+MOV_ZONAS_ELEITORAIS!G$37</f>
      </c>
      <c r="G32" s="3165">
        <f>MOV_ZONAS_ELEITORAIS!F$12+MOV_ZONAS_ELEITORAIS!F$17+MOV_ZONAS_ELEITORAIS!F$27+MOV_ZONAS_ELEITORAIS!F$37</f>
      </c>
      <c r="H32" s="3166">
        <f>C32+D32-E32-F32+G32</f>
      </c>
      <c r="I32" s="3167">
        <f>H32</f>
      </c>
      <c r="J32" s="3165">
        <f>MOV_ZONAS_ELEITORAIS!J$12+MOV_ZONAS_ELEITORAIS!J$17+MOV_ZONAS_ELEITORAIS!J$27+MOV_ZONAS_ELEITORAIS!J$37</f>
      </c>
      <c r="K32" s="3165">
        <f>MOV_ZONAS_ELEITORAIS!K$12+MOV_ZONAS_ELEITORAIS!K$17+MOV_ZONAS_ELEITORAIS!K$27+MOV_ZONAS_ELEITORAIS!K$37</f>
      </c>
      <c r="L32" s="3165">
        <f>MOV_ZONAS_ELEITORAIS!M$12+MOV_ZONAS_ELEITORAIS!M$17+MOV_ZONAS_ELEITORAIS!M$27+MOV_ZONAS_ELEITORAIS!M$37</f>
      </c>
      <c r="M32" s="3165">
        <f>MOV_ZONAS_ELEITORAIS!L$12+MOV_ZONAS_ELEITORAIS!L$17+MOV_ZONAS_ELEITORAIS!L$27+MOV_ZONAS_ELEITORAIS!L$37</f>
      </c>
      <c r="N32" s="3168">
        <f>I32+J32-K32-L32+M32</f>
      </c>
      <c r="O32" s="3164">
        <f>N32</f>
      </c>
      <c r="P32" s="3165">
        <f>MOV_ZONAS_ELEITORAIS!P$12+MOV_ZONAS_ELEITORAIS!P$17+MOV_ZONAS_ELEITORAIS!P$27+MOV_ZONAS_ELEITORAIS!P$37</f>
      </c>
      <c r="Q32" s="3165">
        <f>MOV_ZONAS_ELEITORAIS!Q$12+MOV_ZONAS_ELEITORAIS!Q$17+MOV_ZONAS_ELEITORAIS!Q$27+MOV_ZONAS_ELEITORAIS!Q$37</f>
      </c>
      <c r="R32" s="3165">
        <f>MOV_ZONAS_ELEITORAIS!S$12+MOV_ZONAS_ELEITORAIS!S$17+MOV_ZONAS_ELEITORAIS!S$27+MOV_ZONAS_ELEITORAIS!S$37</f>
      </c>
      <c r="S32" s="3165">
        <f>MOV_ZONAS_ELEITORAIS!R$12+MOV_ZONAS_ELEITORAIS!R$17+MOV_ZONAS_ELEITORAIS!R$27+MOV_ZONAS_ELEITORAIS!R$37</f>
      </c>
      <c r="T32" s="3166">
        <f>O32+P32-Q32-R32+S32</f>
      </c>
      <c r="U32" s="3167">
        <f>T32</f>
      </c>
      <c r="V32" s="3165">
        <f>MOV_ZONAS_ELEITORAIS!V$12+MOV_ZONAS_ELEITORAIS!V$17+MOV_ZONAS_ELEITORAIS!V$27+MOV_ZONAS_ELEITORAIS!V$37</f>
      </c>
      <c r="W32" s="3165">
        <f>MOV_ZONAS_ELEITORAIS!W$12+MOV_ZONAS_ELEITORAIS!W$17+MOV_ZONAS_ELEITORAIS!W$27+MOV_ZONAS_ELEITORAIS!W$37</f>
      </c>
      <c r="X32" s="3165">
        <f>MOV_ZONAS_ELEITORAIS!Y$12+MOV_ZONAS_ELEITORAIS!Y$17+MOV_ZONAS_ELEITORAIS!Y$27+MOV_ZONAS_ELEITORAIS!Y$37</f>
      </c>
      <c r="Y32" s="3165">
        <f>MOV_ZONAS_ELEITORAIS!X$12+MOV_ZONAS_ELEITORAIS!X$17+MOV_ZONAS_ELEITORAIS!X$27+MOV_ZONAS_ELEITORAIS!X$37</f>
      </c>
      <c r="Z32" s="3168">
        <f>U32+V32-W32-X32+Y32</f>
      </c>
      <c r="AA32" s="3164">
        <f>Z32</f>
      </c>
      <c r="AB32" s="3165">
        <f>MOV_ZONAS_ELEITORAIS!AB$12+MOV_ZONAS_ELEITORAIS!AB$17+MOV_ZONAS_ELEITORAIS!AB$27+MOV_ZONAS_ELEITORAIS!AB$37</f>
      </c>
      <c r="AC32" s="3165">
        <f>MOV_ZONAS_ELEITORAIS!AC$12+MOV_ZONAS_ELEITORAIS!AC$17+MOV_ZONAS_ELEITORAIS!AC$27+MOV_ZONAS_ELEITORAIS!AC$37</f>
      </c>
      <c r="AD32" s="3165">
        <f>MOV_ZONAS_ELEITORAIS!AE$12+MOV_ZONAS_ELEITORAIS!AE$17+MOV_ZONAS_ELEITORAIS!AE$27+MOV_ZONAS_ELEITORAIS!AE$37</f>
      </c>
      <c r="AE32" s="3165">
        <f>MOV_ZONAS_ELEITORAIS!AD$12+MOV_ZONAS_ELEITORAIS!AD$17+MOV_ZONAS_ELEITORAIS!AD$27+MOV_ZONAS_ELEITORAIS!AD$37</f>
      </c>
      <c r="AF32" s="3166">
        <f>AA32+AB32-AC32-AD32+AE32</f>
      </c>
      <c r="AG32" s="3164">
        <f>AF32</f>
      </c>
      <c r="AH32" s="3165">
        <f>MOV_ZONAS_ELEITORAIS!AH$12+MOV_ZONAS_ELEITORAIS!AH$17+MOV_ZONAS_ELEITORAIS!AH$27+MOV_ZONAS_ELEITORAIS!AH$37</f>
      </c>
      <c r="AI32" s="3165">
        <f>MOV_ZONAS_ELEITORAIS!AI$12+MOV_ZONAS_ELEITORAIS!AI$17+MOV_ZONAS_ELEITORAIS!AI$27+MOV_ZONAS_ELEITORAIS!AI$37</f>
      </c>
      <c r="AJ32" s="3165">
        <f>MOV_ZONAS_ELEITORAIS!AK$12+MOV_ZONAS_ELEITORAIS!AK$17+MOV_ZONAS_ELEITORAIS!AK$27+MOV_ZONAS_ELEITORAIS!AK$37</f>
      </c>
      <c r="AK32" s="3165">
        <f>MOV_ZONAS_ELEITORAIS!AJ$12+MOV_ZONAS_ELEITORAIS!AJ$17+MOV_ZONAS_ELEITORAIS!AJ$27+MOV_ZONAS_ELEITORAIS!AJ$37</f>
      </c>
      <c r="AL32" s="3166">
        <f>AG32+AH32-AI32-AJ32+AK32</f>
      </c>
      <c r="AM32" s="3164">
        <f>AL32</f>
      </c>
      <c r="AN32" s="3165">
        <f>MOV_ZONAS_ELEITORAIS!AN$12+MOV_ZONAS_ELEITORAIS!AN$17+MOV_ZONAS_ELEITORAIS!AN$27+MOV_ZONAS_ELEITORAIS!AN$37</f>
      </c>
      <c r="AO32" s="3165">
        <f>MOV_ZONAS_ELEITORAIS!AO$12+MOV_ZONAS_ELEITORAIS!AO$17+MOV_ZONAS_ELEITORAIS!AO$27+MOV_ZONAS_ELEITORAIS!AO$37</f>
      </c>
      <c r="AP32" s="3165">
        <f>MOV_ZONAS_ELEITORAIS!AQ$12+MOV_ZONAS_ELEITORAIS!AQ$17+MOV_ZONAS_ELEITORAIS!AQ$27+MOV_ZONAS_ELEITORAIS!AQ$37</f>
      </c>
      <c r="AQ32" s="3165">
        <f>MOV_ZONAS_ELEITORAIS!AP$12+MOV_ZONAS_ELEITORAIS!AP$17+MOV_ZONAS_ELEITORAIS!AP$27+MOV_ZONAS_ELEITORAIS!AP$37</f>
      </c>
      <c r="AR32" s="3166">
        <f>AM32+AN32-AO32-AP32+AQ32</f>
      </c>
      <c r="AS32" s="3164">
        <f>AR32</f>
      </c>
      <c r="AT32" s="3165">
        <f>MOV_ZONAS_ELEITORAIS!AT$12+MOV_ZONAS_ELEITORAIS!AT$17+MOV_ZONAS_ELEITORAIS!AT$27+MOV_ZONAS_ELEITORAIS!AT$37</f>
      </c>
      <c r="AU32" s="3165">
        <f>MOV_ZONAS_ELEITORAIS!AU$12+MOV_ZONAS_ELEITORAIS!AU$17+MOV_ZONAS_ELEITORAIS!AU$27+MOV_ZONAS_ELEITORAIS!AU$37</f>
      </c>
      <c r="AV32" s="3165">
        <f>MOV_ZONAS_ELEITORAIS!AW$12+MOV_ZONAS_ELEITORAIS!AW$17+MOV_ZONAS_ELEITORAIS!AW$27+MOV_ZONAS_ELEITORAIS!AW$37</f>
      </c>
      <c r="AW32" s="3165">
        <f>MOV_ZONAS_ELEITORAIS!AV$12+MOV_ZONAS_ELEITORAIS!AV$17+MOV_ZONAS_ELEITORAIS!AV$27+MOV_ZONAS_ELEITORAIS!AV$37</f>
      </c>
      <c r="AX32" s="3166">
        <f>AS32+AT32-AU32-AV32+AW32</f>
      </c>
      <c r="AY32" s="3164">
        <f>AX32</f>
      </c>
      <c r="AZ32" s="3165">
        <f>MOV_ZONAS_ELEITORAIS!AZ$12+MOV_ZONAS_ELEITORAIS!AZ$17+MOV_ZONAS_ELEITORAIS!AZ$27+MOV_ZONAS_ELEITORAIS!AZ$37</f>
      </c>
      <c r="BA32" s="3165">
        <f>MOV_ZONAS_ELEITORAIS!BA$12+MOV_ZONAS_ELEITORAIS!BA$17+MOV_ZONAS_ELEITORAIS!BA$27+MOV_ZONAS_ELEITORAIS!BA$37</f>
      </c>
      <c r="BB32" s="3165">
        <f>MOV_ZONAS_ELEITORAIS!BC$12+MOV_ZONAS_ELEITORAIS!BC$17+MOV_ZONAS_ELEITORAIS!BC$27+MOV_ZONAS_ELEITORAIS!BC$37</f>
      </c>
      <c r="BC32" s="3165">
        <f>MOV_ZONAS_ELEITORAIS!BB$12+MOV_ZONAS_ELEITORAIS!BB$17+MOV_ZONAS_ELEITORAIS!BB$27+MOV_ZONAS_ELEITORAIS!BB$37</f>
      </c>
      <c r="BD32" s="3166">
        <f>AY32+AZ32-BA32-BB32+BC32</f>
      </c>
      <c r="BE32" s="3164">
        <f>BD32</f>
      </c>
      <c r="BF32" s="3165">
        <f>MOV_ZONAS_ELEITORAIS!BF$12+MOV_ZONAS_ELEITORAIS!BF$17+MOV_ZONAS_ELEITORAIS!BF$27+MOV_ZONAS_ELEITORAIS!BF$37</f>
      </c>
      <c r="BG32" s="3165">
        <f>MOV_ZONAS_ELEITORAIS!BG$12+MOV_ZONAS_ELEITORAIS!BG$17+MOV_ZONAS_ELEITORAIS!BG$27+MOV_ZONAS_ELEITORAIS!BG$37</f>
      </c>
      <c r="BH32" s="3165">
        <f>MOV_ZONAS_ELEITORAIS!BI$12+MOV_ZONAS_ELEITORAIS!BI$17+MOV_ZONAS_ELEITORAIS!BI$27+MOV_ZONAS_ELEITORAIS!BI$37</f>
      </c>
      <c r="BI32" s="3165">
        <f>MOV_ZONAS_ELEITORAIS!BH$12+MOV_ZONAS_ELEITORAIS!BH$17+MOV_ZONAS_ELEITORAIS!BH$27+MOV_ZONAS_ELEITORAIS!BH$37</f>
      </c>
      <c r="BJ32" s="3166">
        <f>BE32+BF32-BG32-BH32+BI32</f>
      </c>
      <c r="BK32" s="3164">
        <f>BJ32</f>
      </c>
      <c r="BL32" s="3165">
        <f>MOV_ZONAS_ELEITORAIS!BL$12+MOV_ZONAS_ELEITORAIS!BL$17+MOV_ZONAS_ELEITORAIS!BL$27+MOV_ZONAS_ELEITORAIS!BL$37</f>
      </c>
      <c r="BM32" s="3165">
        <f>MOV_ZONAS_ELEITORAIS!BM$12+MOV_ZONAS_ELEITORAIS!BM$17+MOV_ZONAS_ELEITORAIS!BM$27+MOV_ZONAS_ELEITORAIS!BM$37</f>
      </c>
      <c r="BN32" s="3165">
        <f>MOV_ZONAS_ELEITORAIS!BO$12+MOV_ZONAS_ELEITORAIS!BO$17+MOV_ZONAS_ELEITORAIS!BO$27+MOV_ZONAS_ELEITORAIS!BO$37</f>
      </c>
      <c r="BO32" s="3165">
        <f>MOV_ZONAS_ELEITORAIS!BN$12+MOV_ZONAS_ELEITORAIS!BN$17+MOV_ZONAS_ELEITORAIS!BN$27+MOV_ZONAS_ELEITORAIS!BN$37</f>
      </c>
      <c r="BP32" s="3166">
        <f>BK32+BL32-BM32-BN32+BO32</f>
      </c>
      <c r="BQ32" s="3164">
        <f>BP32</f>
      </c>
      <c r="BR32" s="3165">
        <f>MOV_ZONAS_ELEITORAIS!BR$12+MOV_ZONAS_ELEITORAIS!BR$17+MOV_ZONAS_ELEITORAIS!BR$27+MOV_ZONAS_ELEITORAIS!BR$37</f>
      </c>
      <c r="BS32" s="3165">
        <f>MOV_ZONAS_ELEITORAIS!BS$12+MOV_ZONAS_ELEITORAIS!BS$17+MOV_ZONAS_ELEITORAIS!BS$27+MOV_ZONAS_ELEITORAIS!BS$37</f>
      </c>
      <c r="BT32" s="3165">
        <f>MOV_ZONAS_ELEITORAIS!BU$12+MOV_ZONAS_ELEITORAIS!BU$17+MOV_ZONAS_ELEITORAIS!BU$27+MOV_ZONAS_ELEITORAIS!BU$37</f>
      </c>
      <c r="BU32" s="3165">
        <f>MOV_ZONAS_ELEITORAIS!BT$12+MOV_ZONAS_ELEITORAIS!BT$17+MOV_ZONAS_ELEITORAIS!BT$27+MOV_ZONAS_ELEITORAIS!BT$37</f>
      </c>
      <c r="BV32" s="3166">
        <f>BQ32+BR32-BS32-BT32+BU32</f>
      </c>
      <c r="BW32" s="3164">
        <f>BV32</f>
      </c>
      <c r="BX32" s="3165">
        <f>MOV_ZONAS_ELEITORAIS!BX$12+MOV_ZONAS_ELEITORAIS!BX$17+MOV_ZONAS_ELEITORAIS!BX$27+MOV_ZONAS_ELEITORAIS!BX$37</f>
      </c>
      <c r="BY32" s="3165">
        <f>MOV_ZONAS_ELEITORAIS!BY$12+MOV_ZONAS_ELEITORAIS!BY$17+MOV_ZONAS_ELEITORAIS!BY$27+MOV_ZONAS_ELEITORAIS!BY$37</f>
      </c>
      <c r="BZ32" s="3165">
        <f>MOV_ZONAS_ELEITORAIS!CA$12+MOV_ZONAS_ELEITORAIS!CA$17+MOV_ZONAS_ELEITORAIS!CA$27+MOV_ZONAS_ELEITORAIS!CA$37</f>
      </c>
      <c r="CA32" s="3165">
        <f>MOV_ZONAS_ELEITORAIS!BZ$12+MOV_ZONAS_ELEITORAIS!BZ$17+MOV_ZONAS_ELEITORAIS!BZ$27+MOV_ZONAS_ELEITORAIS!BZ$37</f>
      </c>
      <c r="CB32" s="3166">
        <f>BW32+BX32-BY32-BZ32+CA32</f>
      </c>
      <c r="CC32" s="3164">
        <f>H32</f>
      </c>
      <c r="CD32" s="3165">
        <f>J32+P32+V32+AB32+AH32+AN32+AT32+AZ32+BF32+BL32+BR32+BX32</f>
      </c>
      <c r="CE32" s="3165">
        <f>K32+Q32+W32+AC32+AI32+AO32+AU32+BA32+BG32+BM32+BS32+BY32</f>
      </c>
      <c r="CF32" s="3165">
        <f>L32+R32+X32+AD32+AJ32+AP32+AV32+BB32+BH32+BN32+BT32+BZ32</f>
      </c>
      <c r="CG32" s="3165">
        <f>M32+S32+Y32+AE32+AK32+AQ32+AW32+BC32+BI32+BO32+BU32+CA32</f>
      </c>
      <c r="CH32" s="3166">
        <f>CC32+CD32-CE32-CF32+CG32</f>
      </c>
      <c r="CI32" s="3165">
        <f>C32</f>
      </c>
      <c r="CJ32" s="3165">
        <f>D32+CD32</f>
      </c>
      <c r="CK32" s="3165">
        <f>E32+CE32</f>
      </c>
      <c r="CL32" s="3165">
        <f>F32+CF32</f>
      </c>
      <c r="CM32" s="3165">
        <f>G32+CG32</f>
      </c>
      <c r="CN32" s="3168">
        <f>CI32+CJ32-CK32-CL32+CM32</f>
      </c>
      <c r="CO32" s="3169"/>
    </row>
    <row r="33" customHeight="true" ht="15.0">
      <c r="A33" s="3170" t="s">
        <v>251</v>
      </c>
      <c r="B33" s="3171"/>
      <c r="C33" s="3172">
        <f>MOV_ZONAS_ELEITORAIS!C$12+MOV_ZONAS_ELEITORAIS!C$17+MOV_ZONAS_ELEITORAIS!C$27+MOV_ZONAS_ELEITORAIS!C$37</f>
      </c>
      <c r="D33" s="3173">
        <f>MOV_ZONAS_ELEITORAIS!D$12+MOV_ZONAS_ELEITORAIS!D$17+MOV_ZONAS_ELEITORAIS!D$27+MOV_ZONAS_ELEITORAIS!D$37</f>
      </c>
      <c r="E33" s="3173">
        <f>MOV_ZONAS_ELEITORAIS!E$12+MOV_ZONAS_ELEITORAIS!E$17+MOV_ZONAS_ELEITORAIS!E$27+MOV_ZONAS_ELEITORAIS!E$37</f>
      </c>
      <c r="F33" s="3173">
        <f>MOV_ZONAS_ELEITORAIS!G$12+MOV_ZONAS_ELEITORAIS!G$17+MOV_ZONAS_ELEITORAIS!G$27+MOV_ZONAS_ELEITORAIS!G$37</f>
      </c>
      <c r="G33" s="3173">
        <f>MOV_ZONAS_ELEITORAIS!F$12+MOV_ZONAS_ELEITORAIS!F$17+MOV_ZONAS_ELEITORAIS!F$27+MOV_ZONAS_ELEITORAIS!F$37</f>
      </c>
      <c r="H33" s="3174">
        <f>C33+D33-E33-F33+G33</f>
      </c>
      <c r="I33" s="3175">
        <f>H33</f>
      </c>
      <c r="J33" s="3173">
        <f>MOV_ZONAS_ELEITORAIS!J$12+MOV_ZONAS_ELEITORAIS!J$17+MOV_ZONAS_ELEITORAIS!J$27+MOV_ZONAS_ELEITORAIS!J$37</f>
      </c>
      <c r="K33" s="3173">
        <f>MOV_ZONAS_ELEITORAIS!K$12+MOV_ZONAS_ELEITORAIS!K$17+MOV_ZONAS_ELEITORAIS!K$27+MOV_ZONAS_ELEITORAIS!K$37</f>
      </c>
      <c r="L33" s="3173">
        <f>MOV_ZONAS_ELEITORAIS!M$12+MOV_ZONAS_ELEITORAIS!M$17+MOV_ZONAS_ELEITORAIS!M$27+MOV_ZONAS_ELEITORAIS!M$37</f>
      </c>
      <c r="M33" s="3173">
        <f>MOV_ZONAS_ELEITORAIS!L$12+MOV_ZONAS_ELEITORAIS!L$17+MOV_ZONAS_ELEITORAIS!L$27+MOV_ZONAS_ELEITORAIS!L$37</f>
      </c>
      <c r="N33" s="3176">
        <f>I33+J33-K33-L33+M33</f>
      </c>
      <c r="O33" s="3172">
        <f>N33</f>
      </c>
      <c r="P33" s="3173">
        <f>MOV_ZONAS_ELEITORAIS!P$12+MOV_ZONAS_ELEITORAIS!P$17+MOV_ZONAS_ELEITORAIS!P$27+MOV_ZONAS_ELEITORAIS!P$37</f>
      </c>
      <c r="Q33" s="3173">
        <f>MOV_ZONAS_ELEITORAIS!Q$12+MOV_ZONAS_ELEITORAIS!Q$17+MOV_ZONAS_ELEITORAIS!Q$27+MOV_ZONAS_ELEITORAIS!Q$37</f>
      </c>
      <c r="R33" s="3173">
        <f>MOV_ZONAS_ELEITORAIS!S$12+MOV_ZONAS_ELEITORAIS!S$17+MOV_ZONAS_ELEITORAIS!S$27+MOV_ZONAS_ELEITORAIS!S$37</f>
      </c>
      <c r="S33" s="3173">
        <f>MOV_ZONAS_ELEITORAIS!R$12+MOV_ZONAS_ELEITORAIS!R$17+MOV_ZONAS_ELEITORAIS!R$27+MOV_ZONAS_ELEITORAIS!R$37</f>
      </c>
      <c r="T33" s="3174">
        <f>O33+P33-Q33-R33+S33</f>
      </c>
      <c r="U33" s="3175">
        <f>T33</f>
      </c>
      <c r="V33" s="3173">
        <f>MOV_ZONAS_ELEITORAIS!V$12+MOV_ZONAS_ELEITORAIS!V$17+MOV_ZONAS_ELEITORAIS!V$27+MOV_ZONAS_ELEITORAIS!V$37</f>
      </c>
      <c r="W33" s="3173">
        <f>MOV_ZONAS_ELEITORAIS!W$12+MOV_ZONAS_ELEITORAIS!W$17+MOV_ZONAS_ELEITORAIS!W$27+MOV_ZONAS_ELEITORAIS!W$37</f>
      </c>
      <c r="X33" s="3173">
        <f>MOV_ZONAS_ELEITORAIS!Y$12+MOV_ZONAS_ELEITORAIS!Y$17+MOV_ZONAS_ELEITORAIS!Y$27+MOV_ZONAS_ELEITORAIS!Y$37</f>
      </c>
      <c r="Y33" s="3173">
        <f>MOV_ZONAS_ELEITORAIS!X$12+MOV_ZONAS_ELEITORAIS!X$17+MOV_ZONAS_ELEITORAIS!X$27+MOV_ZONAS_ELEITORAIS!X$37</f>
      </c>
      <c r="Z33" s="3176">
        <f>U33+V33-W33-X33+Y33</f>
      </c>
      <c r="AA33" s="3172">
        <f>Z33</f>
      </c>
      <c r="AB33" s="3173">
        <f>MOV_ZONAS_ELEITORAIS!AB$12+MOV_ZONAS_ELEITORAIS!AB$17+MOV_ZONAS_ELEITORAIS!AB$27+MOV_ZONAS_ELEITORAIS!AB$37</f>
      </c>
      <c r="AC33" s="3173">
        <f>MOV_ZONAS_ELEITORAIS!AC$12+MOV_ZONAS_ELEITORAIS!AC$17+MOV_ZONAS_ELEITORAIS!AC$27+MOV_ZONAS_ELEITORAIS!AC$37</f>
      </c>
      <c r="AD33" s="3173">
        <f>MOV_ZONAS_ELEITORAIS!AE$12+MOV_ZONAS_ELEITORAIS!AE$17+MOV_ZONAS_ELEITORAIS!AE$27+MOV_ZONAS_ELEITORAIS!AE$37</f>
      </c>
      <c r="AE33" s="3173">
        <f>MOV_ZONAS_ELEITORAIS!AD$12+MOV_ZONAS_ELEITORAIS!AD$17+MOV_ZONAS_ELEITORAIS!AD$27+MOV_ZONAS_ELEITORAIS!AD$37</f>
      </c>
      <c r="AF33" s="3174">
        <f>AA33+AB33-AC33-AD33+AE33</f>
      </c>
      <c r="AG33" s="3172">
        <f>AF33</f>
      </c>
      <c r="AH33" s="3173">
        <f>MOV_ZONAS_ELEITORAIS!AH$12+MOV_ZONAS_ELEITORAIS!AH$17+MOV_ZONAS_ELEITORAIS!AH$27+MOV_ZONAS_ELEITORAIS!AH$37</f>
      </c>
      <c r="AI33" s="3173">
        <f>MOV_ZONAS_ELEITORAIS!AI$12+MOV_ZONAS_ELEITORAIS!AI$17+MOV_ZONAS_ELEITORAIS!AI$27+MOV_ZONAS_ELEITORAIS!AI$37</f>
      </c>
      <c r="AJ33" s="3173">
        <f>MOV_ZONAS_ELEITORAIS!AK$12+MOV_ZONAS_ELEITORAIS!AK$17+MOV_ZONAS_ELEITORAIS!AK$27+MOV_ZONAS_ELEITORAIS!AK$37</f>
      </c>
      <c r="AK33" s="3173">
        <f>MOV_ZONAS_ELEITORAIS!AJ$12+MOV_ZONAS_ELEITORAIS!AJ$17+MOV_ZONAS_ELEITORAIS!AJ$27+MOV_ZONAS_ELEITORAIS!AJ$37</f>
      </c>
      <c r="AL33" s="3174">
        <f>AG33+AH33-AI33-AJ33+AK33</f>
      </c>
      <c r="AM33" s="3172">
        <f>AL33</f>
      </c>
      <c r="AN33" s="3173">
        <f>MOV_ZONAS_ELEITORAIS!AN$12+MOV_ZONAS_ELEITORAIS!AN$17+MOV_ZONAS_ELEITORAIS!AN$27+MOV_ZONAS_ELEITORAIS!AN$37</f>
      </c>
      <c r="AO33" s="3173">
        <f>MOV_ZONAS_ELEITORAIS!AO$12+MOV_ZONAS_ELEITORAIS!AO$17+MOV_ZONAS_ELEITORAIS!AO$27+MOV_ZONAS_ELEITORAIS!AO$37</f>
      </c>
      <c r="AP33" s="3173">
        <f>MOV_ZONAS_ELEITORAIS!AQ$12+MOV_ZONAS_ELEITORAIS!AQ$17+MOV_ZONAS_ELEITORAIS!AQ$27+MOV_ZONAS_ELEITORAIS!AQ$37</f>
      </c>
      <c r="AQ33" s="3173">
        <f>MOV_ZONAS_ELEITORAIS!AP$12+MOV_ZONAS_ELEITORAIS!AP$17+MOV_ZONAS_ELEITORAIS!AP$27+MOV_ZONAS_ELEITORAIS!AP$37</f>
      </c>
      <c r="AR33" s="3174">
        <f>AM33+AN33-AO33-AP33+AQ33</f>
      </c>
      <c r="AS33" s="3172">
        <f>AR33</f>
      </c>
      <c r="AT33" s="3173">
        <f>MOV_ZONAS_ELEITORAIS!AT$12+MOV_ZONAS_ELEITORAIS!AT$17+MOV_ZONAS_ELEITORAIS!AT$27+MOV_ZONAS_ELEITORAIS!AT$37</f>
      </c>
      <c r="AU33" s="3173">
        <f>MOV_ZONAS_ELEITORAIS!AU$12+MOV_ZONAS_ELEITORAIS!AU$17+MOV_ZONAS_ELEITORAIS!AU$27+MOV_ZONAS_ELEITORAIS!AU$37</f>
      </c>
      <c r="AV33" s="3173">
        <f>MOV_ZONAS_ELEITORAIS!AW$12+MOV_ZONAS_ELEITORAIS!AW$17+MOV_ZONAS_ELEITORAIS!AW$27+MOV_ZONAS_ELEITORAIS!AW$37</f>
      </c>
      <c r="AW33" s="3173">
        <f>MOV_ZONAS_ELEITORAIS!AV$12+MOV_ZONAS_ELEITORAIS!AV$17+MOV_ZONAS_ELEITORAIS!AV$27+MOV_ZONAS_ELEITORAIS!AV$37</f>
      </c>
      <c r="AX33" s="3174">
        <f>AS33+AT33-AU33-AV33+AW33</f>
      </c>
      <c r="AY33" s="3172">
        <f>AX33</f>
      </c>
      <c r="AZ33" s="3173">
        <f>MOV_ZONAS_ELEITORAIS!AZ$12+MOV_ZONAS_ELEITORAIS!AZ$17+MOV_ZONAS_ELEITORAIS!AZ$27+MOV_ZONAS_ELEITORAIS!AZ$37</f>
      </c>
      <c r="BA33" s="3173">
        <f>MOV_ZONAS_ELEITORAIS!BA$12+MOV_ZONAS_ELEITORAIS!BA$17+MOV_ZONAS_ELEITORAIS!BA$27+MOV_ZONAS_ELEITORAIS!BA$37</f>
      </c>
      <c r="BB33" s="3173">
        <f>MOV_ZONAS_ELEITORAIS!BC$12+MOV_ZONAS_ELEITORAIS!BC$17+MOV_ZONAS_ELEITORAIS!BC$27+MOV_ZONAS_ELEITORAIS!BC$37</f>
      </c>
      <c r="BC33" s="3173">
        <f>MOV_ZONAS_ELEITORAIS!BB$12+MOV_ZONAS_ELEITORAIS!BB$17+MOV_ZONAS_ELEITORAIS!BB$27+MOV_ZONAS_ELEITORAIS!BB$37</f>
      </c>
      <c r="BD33" s="3174">
        <f>AY33+AZ33-BA33-BB33+BC33</f>
      </c>
      <c r="BE33" s="3172">
        <f>BD33</f>
      </c>
      <c r="BF33" s="3173">
        <f>MOV_ZONAS_ELEITORAIS!BF$12+MOV_ZONAS_ELEITORAIS!BF$17+MOV_ZONAS_ELEITORAIS!BF$27+MOV_ZONAS_ELEITORAIS!BF$37</f>
      </c>
      <c r="BG33" s="3173">
        <f>MOV_ZONAS_ELEITORAIS!BG$12+MOV_ZONAS_ELEITORAIS!BG$17+MOV_ZONAS_ELEITORAIS!BG$27+MOV_ZONAS_ELEITORAIS!BG$37</f>
      </c>
      <c r="BH33" s="3173">
        <f>MOV_ZONAS_ELEITORAIS!BI$12+MOV_ZONAS_ELEITORAIS!BI$17+MOV_ZONAS_ELEITORAIS!BI$27+MOV_ZONAS_ELEITORAIS!BI$37</f>
      </c>
      <c r="BI33" s="3173">
        <f>MOV_ZONAS_ELEITORAIS!BH$12+MOV_ZONAS_ELEITORAIS!BH$17+MOV_ZONAS_ELEITORAIS!BH$27+MOV_ZONAS_ELEITORAIS!BH$37</f>
      </c>
      <c r="BJ33" s="3174">
        <f>BE33+BF33-BG33-BH33+BI33</f>
      </c>
      <c r="BK33" s="3172">
        <f>BJ33</f>
      </c>
      <c r="BL33" s="3173">
        <f>MOV_ZONAS_ELEITORAIS!BL$12+MOV_ZONAS_ELEITORAIS!BL$17+MOV_ZONAS_ELEITORAIS!BL$27+MOV_ZONAS_ELEITORAIS!BL$37</f>
      </c>
      <c r="BM33" s="3173">
        <f>MOV_ZONAS_ELEITORAIS!BM$12+MOV_ZONAS_ELEITORAIS!BM$17+MOV_ZONAS_ELEITORAIS!BM$27+MOV_ZONAS_ELEITORAIS!BM$37</f>
      </c>
      <c r="BN33" s="3173">
        <f>MOV_ZONAS_ELEITORAIS!BO$12+MOV_ZONAS_ELEITORAIS!BO$17+MOV_ZONAS_ELEITORAIS!BO$27+MOV_ZONAS_ELEITORAIS!BO$37</f>
      </c>
      <c r="BO33" s="3173">
        <f>MOV_ZONAS_ELEITORAIS!BN$12+MOV_ZONAS_ELEITORAIS!BN$17+MOV_ZONAS_ELEITORAIS!BN$27+MOV_ZONAS_ELEITORAIS!BN$37</f>
      </c>
      <c r="BP33" s="3174">
        <f>BK33+BL33-BM33-BN33+BO33</f>
      </c>
      <c r="BQ33" s="3172">
        <f>BP33</f>
      </c>
      <c r="BR33" s="3173">
        <f>MOV_ZONAS_ELEITORAIS!BR$12+MOV_ZONAS_ELEITORAIS!BR$17+MOV_ZONAS_ELEITORAIS!BR$27+MOV_ZONAS_ELEITORAIS!BR$37</f>
      </c>
      <c r="BS33" s="3173">
        <f>MOV_ZONAS_ELEITORAIS!BS$12+MOV_ZONAS_ELEITORAIS!BS$17+MOV_ZONAS_ELEITORAIS!BS$27+MOV_ZONAS_ELEITORAIS!BS$37</f>
      </c>
      <c r="BT33" s="3173">
        <f>MOV_ZONAS_ELEITORAIS!BU$12+MOV_ZONAS_ELEITORAIS!BU$17+MOV_ZONAS_ELEITORAIS!BU$27+MOV_ZONAS_ELEITORAIS!BU$37</f>
      </c>
      <c r="BU33" s="3173">
        <f>MOV_ZONAS_ELEITORAIS!BT$12+MOV_ZONAS_ELEITORAIS!BT$17+MOV_ZONAS_ELEITORAIS!BT$27+MOV_ZONAS_ELEITORAIS!BT$37</f>
      </c>
      <c r="BV33" s="3174">
        <f>BQ33+BR33-BS33-BT33+BU33</f>
      </c>
      <c r="BW33" s="3172">
        <f>BV33</f>
      </c>
      <c r="BX33" s="3173">
        <f>MOV_ZONAS_ELEITORAIS!BX$12+MOV_ZONAS_ELEITORAIS!BX$17+MOV_ZONAS_ELEITORAIS!BX$27+MOV_ZONAS_ELEITORAIS!BX$37</f>
      </c>
      <c r="BY33" s="3173">
        <f>MOV_ZONAS_ELEITORAIS!BY$12+MOV_ZONAS_ELEITORAIS!BY$17+MOV_ZONAS_ELEITORAIS!BY$27+MOV_ZONAS_ELEITORAIS!BY$37</f>
      </c>
      <c r="BZ33" s="3173">
        <f>MOV_ZONAS_ELEITORAIS!CA$12+MOV_ZONAS_ELEITORAIS!CA$17+MOV_ZONAS_ELEITORAIS!CA$27+MOV_ZONAS_ELEITORAIS!CA$37</f>
      </c>
      <c r="CA33" s="3173">
        <f>MOV_ZONAS_ELEITORAIS!BZ$12+MOV_ZONAS_ELEITORAIS!BZ$17+MOV_ZONAS_ELEITORAIS!BZ$27+MOV_ZONAS_ELEITORAIS!BZ$37</f>
      </c>
      <c r="CB33" s="3174">
        <f>BW33+BX33-BY33-BZ33+CA33</f>
      </c>
      <c r="CC33" s="3172">
        <f>H33</f>
      </c>
      <c r="CD33" s="3173">
        <f>J33+P33+V33+AB33+AH33+AN33+AT33+AZ33+BF33+BL33+BR33+BX33</f>
      </c>
      <c r="CE33" s="3173">
        <f>K33+Q33+W33+AC33+AI33+AO33+AU33+BA33+BG33+BM33+BS33+BY33</f>
      </c>
      <c r="CF33" s="3173">
        <f>L33+R33+X33+AD33+AJ33+AP33+AV33+BB33+BH33+BN33+BT33+BZ33</f>
      </c>
      <c r="CG33" s="3173">
        <f>M33+S33+Y33+AE33+AK33+AQ33+AW33+BC33+BI33+BO33+BU33+CA33</f>
      </c>
      <c r="CH33" s="3174">
        <f>CC33+CD33-CE33-CF33+CG33</f>
      </c>
      <c r="CI33" s="3173">
        <f>C33</f>
      </c>
      <c r="CJ33" s="3173">
        <f>D33+CD33</f>
      </c>
      <c r="CK33" s="3173">
        <f>E33+CE33</f>
      </c>
      <c r="CL33" s="3173">
        <f>F33+CF33</f>
      </c>
      <c r="CM33" s="3173">
        <f>G33+CG33</f>
      </c>
      <c r="CN33" s="3176">
        <f>CI33+CJ33-CK33-CL33+CM33</f>
      </c>
      <c r="CO33" s="3169"/>
    </row>
    <row r="34" customHeight="true" ht="15.0">
      <c r="A34" s="3170" t="s">
        <v>133</v>
      </c>
      <c r="B34" s="3171"/>
      <c r="C34" s="3172" t="n">
        <v>0.0</v>
      </c>
      <c r="D34" s="3173" t="n">
        <v>0.0</v>
      </c>
      <c r="E34" s="3173" t="n">
        <v>0.0</v>
      </c>
      <c r="F34" s="3173" t="n">
        <v>0.0</v>
      </c>
      <c r="G34" s="3173" t="n">
        <v>0.0</v>
      </c>
      <c r="H34" s="3174">
        <f>C34+D34-E34-F34+G34</f>
      </c>
      <c r="I34" s="3175">
        <f>H34</f>
      </c>
      <c r="J34" s="3173" t="n">
        <v>0.0</v>
      </c>
      <c r="K34" s="3173" t="n">
        <v>0.0</v>
      </c>
      <c r="L34" s="3173" t="n">
        <v>0.0</v>
      </c>
      <c r="M34" s="3173" t="n">
        <v>0.0</v>
      </c>
      <c r="N34" s="3176">
        <f>I34+J34-K34-L34+M34</f>
      </c>
      <c r="O34" s="3172">
        <f>N34</f>
      </c>
      <c r="P34" s="3173" t="n">
        <v>0.0</v>
      </c>
      <c r="Q34" s="3173" t="n">
        <v>0.0</v>
      </c>
      <c r="R34" s="3173" t="n">
        <v>0.0</v>
      </c>
      <c r="S34" s="3173" t="n">
        <v>0.0</v>
      </c>
      <c r="T34" s="3174">
        <f>O34+P34-Q34-R34+S34</f>
      </c>
      <c r="U34" s="3175">
        <f>T34</f>
      </c>
      <c r="V34" s="3173" t="n">
        <v>0.0</v>
      </c>
      <c r="W34" s="3173" t="n">
        <v>0.0</v>
      </c>
      <c r="X34" s="3173" t="n">
        <v>0.0</v>
      </c>
      <c r="Y34" s="3173" t="n">
        <v>0.0</v>
      </c>
      <c r="Z34" s="3176">
        <f>U34+V34-W34-X34+Y34</f>
      </c>
      <c r="AA34" s="3172">
        <f>Z34</f>
      </c>
      <c r="AB34" s="3173" t="n">
        <v>0.0</v>
      </c>
      <c r="AC34" s="3173" t="n">
        <v>0.0</v>
      </c>
      <c r="AD34" s="3173" t="n">
        <v>0.0</v>
      </c>
      <c r="AE34" s="3173" t="n">
        <v>0.0</v>
      </c>
      <c r="AF34" s="3174">
        <f>AA34+AB34-AC34-AD34+AE34</f>
      </c>
      <c r="AG34" s="3172">
        <f>AF34</f>
      </c>
      <c r="AH34" s="3173" t="n">
        <v>0.0</v>
      </c>
      <c r="AI34" s="3173" t="n">
        <v>0.0</v>
      </c>
      <c r="AJ34" s="3173" t="n">
        <v>0.0</v>
      </c>
      <c r="AK34" s="3173" t="n">
        <v>0.0</v>
      </c>
      <c r="AL34" s="3174">
        <f>AG34+AH34-AI34-AJ34+AK34</f>
      </c>
      <c r="AM34" s="3172">
        <f>AL34</f>
      </c>
      <c r="AN34" s="3173" t="n">
        <v>0.0</v>
      </c>
      <c r="AO34" s="3173" t="n">
        <v>0.0</v>
      </c>
      <c r="AP34" s="3173" t="n">
        <v>0.0</v>
      </c>
      <c r="AQ34" s="3173" t="n">
        <v>0.0</v>
      </c>
      <c r="AR34" s="3174">
        <f>AM34+AN34-AO34-AP34+AQ34</f>
      </c>
      <c r="AS34" s="3172">
        <f>AR34</f>
      </c>
      <c r="AT34" s="3173" t="n">
        <v>0.0</v>
      </c>
      <c r="AU34" s="3173" t="n">
        <v>0.0</v>
      </c>
      <c r="AV34" s="3173" t="n">
        <v>0.0</v>
      </c>
      <c r="AW34" s="3173" t="n">
        <v>0.0</v>
      </c>
      <c r="AX34" s="3174">
        <f>AS34+AT34-AU34-AV34+AW34</f>
      </c>
      <c r="AY34" s="3172">
        <f>AX34</f>
      </c>
      <c r="AZ34" s="3173" t="n">
        <v>0.0</v>
      </c>
      <c r="BA34" s="3173" t="n">
        <v>0.0</v>
      </c>
      <c r="BB34" s="3173" t="n">
        <v>0.0</v>
      </c>
      <c r="BC34" s="3173" t="n">
        <v>0.0</v>
      </c>
      <c r="BD34" s="3174">
        <f>AY34+AZ34-BA34-BB34+BC34</f>
      </c>
      <c r="BE34" s="3172">
        <f>BD34</f>
      </c>
      <c r="BF34" s="3173" t="n">
        <v>0.0</v>
      </c>
      <c r="BG34" s="3173" t="n">
        <v>0.0</v>
      </c>
      <c r="BH34" s="3173" t="n">
        <v>0.0</v>
      </c>
      <c r="BI34" s="3173" t="n">
        <v>0.0</v>
      </c>
      <c r="BJ34" s="3174">
        <f>BE34+BF34-BG34-BH34+BI34</f>
      </c>
      <c r="BK34" s="3172">
        <f>BJ34</f>
      </c>
      <c r="BL34" s="3173" t="n">
        <v>0.0</v>
      </c>
      <c r="BM34" s="3173" t="n">
        <v>0.0</v>
      </c>
      <c r="BN34" s="3173" t="n">
        <v>0.0</v>
      </c>
      <c r="BO34" s="3173" t="n">
        <v>0.0</v>
      </c>
      <c r="BP34" s="3174">
        <f>BK34+BL34-BM34-BN34+BO34</f>
      </c>
      <c r="BQ34" s="3172">
        <f>BP34</f>
      </c>
      <c r="BR34" s="3173" t="n">
        <v>0.0</v>
      </c>
      <c r="BS34" s="3173" t="n">
        <v>0.0</v>
      </c>
      <c r="BT34" s="3173" t="n">
        <v>0.0</v>
      </c>
      <c r="BU34" s="3173" t="n">
        <v>0.0</v>
      </c>
      <c r="BV34" s="3174">
        <f>BQ34+BR34-BS34-BT34+BU34</f>
      </c>
      <c r="BW34" s="3172">
        <f>BV34</f>
      </c>
      <c r="BX34" s="3173" t="n">
        <v>0.0</v>
      </c>
      <c r="BY34" s="3173" t="n">
        <v>0.0</v>
      </c>
      <c r="BZ34" s="3173" t="n">
        <v>0.0</v>
      </c>
      <c r="CA34" s="3173" t="n">
        <v>0.0</v>
      </c>
      <c r="CB34" s="3174">
        <f>BW34+BX34-BY34-BZ34+CA34</f>
      </c>
      <c r="CC34" s="3172">
        <f>H34</f>
      </c>
      <c r="CD34" s="3173">
        <f>J34+P34+V34+AB34+AH34+AN34+AT34+AZ34+BF34+BL34+BR34+BX34</f>
      </c>
      <c r="CE34" s="3173">
        <f>K34+Q34+W34+AC34+AI34+AO34+AU34+BA34+BG34+BM34+BS34+BY34</f>
      </c>
      <c r="CF34" s="3173">
        <f>L34+R34+X34+AD34+AJ34+AP34+AV34+BB34+BH34+BN34+BT34+BZ34</f>
      </c>
      <c r="CG34" s="3173">
        <f>M34+S34+Y34+AE34+AK34+AQ34+AW34+BC34+BI34+BO34+BU34+CA34</f>
      </c>
      <c r="CH34" s="3174">
        <f>CC34+CD34-CE34-CF34+CG34</f>
      </c>
      <c r="CI34" s="3173">
        <f>C34</f>
      </c>
      <c r="CJ34" s="3173">
        <f>D34+CD34</f>
      </c>
      <c r="CK34" s="3173">
        <f>E34+CE34</f>
      </c>
      <c r="CL34" s="3173">
        <f>F34+CF34</f>
      </c>
      <c r="CM34" s="3173">
        <f>G34+CG34</f>
      </c>
      <c r="CN34" s="3176">
        <f>CI34+CJ34-CK34-CL34+CM34</f>
      </c>
      <c r="CO34" s="3169"/>
    </row>
    <row r="35" customHeight="true" ht="15.0">
      <c r="A35" s="3170" t="s">
        <v>134</v>
      </c>
      <c r="B35" s="3171"/>
      <c r="C35" s="3172" t="n">
        <v>0.0</v>
      </c>
      <c r="D35" s="3173" t="n">
        <v>0.0</v>
      </c>
      <c r="E35" s="3173" t="n">
        <v>0.0</v>
      </c>
      <c r="F35" s="3173" t="n">
        <v>0.0</v>
      </c>
      <c r="G35" s="3173" t="n">
        <v>0.0</v>
      </c>
      <c r="H35" s="3174">
        <f>C35+D35-E35-F35+G35</f>
      </c>
      <c r="I35" s="3175">
        <f>H35</f>
      </c>
      <c r="J35" s="3173" t="n">
        <v>0.0</v>
      </c>
      <c r="K35" s="3173" t="n">
        <v>0.0</v>
      </c>
      <c r="L35" s="3173" t="n">
        <v>0.0</v>
      </c>
      <c r="M35" s="3173" t="n">
        <v>0.0</v>
      </c>
      <c r="N35" s="3176">
        <f>I35+J35-K35-L35+M35</f>
      </c>
      <c r="O35" s="3172">
        <f>N35</f>
      </c>
      <c r="P35" s="3173" t="n">
        <v>0.0</v>
      </c>
      <c r="Q35" s="3173" t="n">
        <v>0.0</v>
      </c>
      <c r="R35" s="3173" t="n">
        <v>0.0</v>
      </c>
      <c r="S35" s="3173" t="n">
        <v>0.0</v>
      </c>
      <c r="T35" s="3174">
        <f>O35+P35-Q35-R35+S35</f>
      </c>
      <c r="U35" s="3175">
        <f>T35</f>
      </c>
      <c r="V35" s="3173" t="n">
        <v>0.0</v>
      </c>
      <c r="W35" s="3173" t="n">
        <v>0.0</v>
      </c>
      <c r="X35" s="3173" t="n">
        <v>0.0</v>
      </c>
      <c r="Y35" s="3173" t="n">
        <v>0.0</v>
      </c>
      <c r="Z35" s="3176">
        <f>U35+V35-W35-X35+Y35</f>
      </c>
      <c r="AA35" s="3172">
        <f>Z35</f>
      </c>
      <c r="AB35" s="3173" t="n">
        <v>0.0</v>
      </c>
      <c r="AC35" s="3173" t="n">
        <v>0.0</v>
      </c>
      <c r="AD35" s="3173" t="n">
        <v>0.0</v>
      </c>
      <c r="AE35" s="3173" t="n">
        <v>0.0</v>
      </c>
      <c r="AF35" s="3174">
        <f>AA35+AB35-AC35-AD35+AE35</f>
      </c>
      <c r="AG35" s="3172">
        <f>AF35</f>
      </c>
      <c r="AH35" s="3173" t="n">
        <v>0.0</v>
      </c>
      <c r="AI35" s="3173" t="n">
        <v>0.0</v>
      </c>
      <c r="AJ35" s="3173" t="n">
        <v>0.0</v>
      </c>
      <c r="AK35" s="3173" t="n">
        <v>0.0</v>
      </c>
      <c r="AL35" s="3174">
        <f>AG35+AH35-AI35-AJ35+AK35</f>
      </c>
      <c r="AM35" s="3172">
        <f>AL35</f>
      </c>
      <c r="AN35" s="3173" t="n">
        <v>0.0</v>
      </c>
      <c r="AO35" s="3173" t="n">
        <v>0.0</v>
      </c>
      <c r="AP35" s="3173" t="n">
        <v>0.0</v>
      </c>
      <c r="AQ35" s="3173" t="n">
        <v>0.0</v>
      </c>
      <c r="AR35" s="3174">
        <f>AM35+AN35-AO35-AP35+AQ35</f>
      </c>
      <c r="AS35" s="3172">
        <f>AR35</f>
      </c>
      <c r="AT35" s="3173" t="n">
        <v>0.0</v>
      </c>
      <c r="AU35" s="3173" t="n">
        <v>0.0</v>
      </c>
      <c r="AV35" s="3173" t="n">
        <v>0.0</v>
      </c>
      <c r="AW35" s="3173" t="n">
        <v>0.0</v>
      </c>
      <c r="AX35" s="3174">
        <f>AS35+AT35-AU35-AV35+AW35</f>
      </c>
      <c r="AY35" s="3172">
        <f>AX35</f>
      </c>
      <c r="AZ35" s="3173" t="n">
        <v>0.0</v>
      </c>
      <c r="BA35" s="3173" t="n">
        <v>0.0</v>
      </c>
      <c r="BB35" s="3173" t="n">
        <v>0.0</v>
      </c>
      <c r="BC35" s="3173" t="n">
        <v>0.0</v>
      </c>
      <c r="BD35" s="3174">
        <f>AY35+AZ35-BA35-BB35+BC35</f>
      </c>
      <c r="BE35" s="3172">
        <f>BD35</f>
      </c>
      <c r="BF35" s="3173" t="n">
        <v>0.0</v>
      </c>
      <c r="BG35" s="3173" t="n">
        <v>0.0</v>
      </c>
      <c r="BH35" s="3173" t="n">
        <v>0.0</v>
      </c>
      <c r="BI35" s="3173" t="n">
        <v>0.0</v>
      </c>
      <c r="BJ35" s="3174">
        <f>BE35+BF35-BG35-BH35+BI35</f>
      </c>
      <c r="BK35" s="3172">
        <f>BJ35</f>
      </c>
      <c r="BL35" s="3173" t="n">
        <v>0.0</v>
      </c>
      <c r="BM35" s="3173" t="n">
        <v>0.0</v>
      </c>
      <c r="BN35" s="3173" t="n">
        <v>0.0</v>
      </c>
      <c r="BO35" s="3173" t="n">
        <v>0.0</v>
      </c>
      <c r="BP35" s="3174">
        <f>BK35+BL35-BM35-BN35+BO35</f>
      </c>
      <c r="BQ35" s="3172">
        <f>BP35</f>
      </c>
      <c r="BR35" s="3173" t="n">
        <v>0.0</v>
      </c>
      <c r="BS35" s="3173" t="n">
        <v>0.0</v>
      </c>
      <c r="BT35" s="3173" t="n">
        <v>0.0</v>
      </c>
      <c r="BU35" s="3173" t="n">
        <v>0.0</v>
      </c>
      <c r="BV35" s="3174">
        <f>BQ35+BR35-BS35-BT35+BU35</f>
      </c>
      <c r="BW35" s="3172">
        <f>BV35</f>
      </c>
      <c r="BX35" s="3173" t="n">
        <v>0.0</v>
      </c>
      <c r="BY35" s="3173" t="n">
        <v>0.0</v>
      </c>
      <c r="BZ35" s="3173" t="n">
        <v>0.0</v>
      </c>
      <c r="CA35" s="3173" t="n">
        <v>0.0</v>
      </c>
      <c r="CB35" s="3174">
        <f>BW35+BX35-BY35-BZ35+CA35</f>
      </c>
      <c r="CC35" s="3172">
        <f>H35</f>
      </c>
      <c r="CD35" s="3173">
        <f>J35+P35+V35+AB35+AH35+AN35+AT35+AZ35+BF35+BL35+BR35+BX35</f>
      </c>
      <c r="CE35" s="3173">
        <f>K35+Q35+W35+AC35+AI35+AO35+AU35+BA35+BG35+BM35+BS35+BY35</f>
      </c>
      <c r="CF35" s="3173">
        <f>L35+R35+X35+AD35+AJ35+AP35+AV35+BB35+BH35+BN35+BT35+BZ35</f>
      </c>
      <c r="CG35" s="3173">
        <f>M35+S35+Y35+AE35+AK35+AQ35+AW35+BC35+BI35+BO35+BU35+CA35</f>
      </c>
      <c r="CH35" s="3174">
        <f>CC35+CD35-CE35-CF35+CG35</f>
      </c>
      <c r="CI35" s="3173">
        <f>C35</f>
      </c>
      <c r="CJ35" s="3173">
        <f>D35+CD35</f>
      </c>
      <c r="CK35" s="3173">
        <f>E35+CE35</f>
      </c>
      <c r="CL35" s="3173">
        <f>F35+CF35</f>
      </c>
      <c r="CM35" s="3173">
        <f>G35+CG35</f>
      </c>
      <c r="CN35" s="3176">
        <f>CI35+CJ35-CK35-CL35+CM35</f>
      </c>
      <c r="CO35" s="3169"/>
    </row>
    <row r="36" customHeight="true" ht="15.0">
      <c r="A36" s="3170" t="s">
        <v>135</v>
      </c>
      <c r="B36" s="3171"/>
      <c r="C36" s="3172" t="n">
        <v>0.0</v>
      </c>
      <c r="D36" s="3173" t="n">
        <v>0.0</v>
      </c>
      <c r="E36" s="3173" t="n">
        <v>0.0</v>
      </c>
      <c r="F36" s="3173" t="n">
        <v>0.0</v>
      </c>
      <c r="G36" s="3173" t="n">
        <v>0.0</v>
      </c>
      <c r="H36" s="3174">
        <f>C36+D36-E36-F36+G36</f>
      </c>
      <c r="I36" s="3175">
        <f>H36</f>
      </c>
      <c r="J36" s="3173" t="n">
        <v>0.0</v>
      </c>
      <c r="K36" s="3173" t="n">
        <v>0.0</v>
      </c>
      <c r="L36" s="3173" t="n">
        <v>0.0</v>
      </c>
      <c r="M36" s="3173" t="n">
        <v>0.0</v>
      </c>
      <c r="N36" s="3176">
        <f>I36+J36-K36-L36+M36</f>
      </c>
      <c r="O36" s="3172">
        <f>N36</f>
      </c>
      <c r="P36" s="3173" t="n">
        <v>0.0</v>
      </c>
      <c r="Q36" s="3173" t="n">
        <v>0.0</v>
      </c>
      <c r="R36" s="3173" t="n">
        <v>0.0</v>
      </c>
      <c r="S36" s="3173" t="n">
        <v>0.0</v>
      </c>
      <c r="T36" s="3174">
        <f>O36+P36-Q36-R36+S36</f>
      </c>
      <c r="U36" s="3175">
        <f>T36</f>
      </c>
      <c r="V36" s="3173" t="n">
        <v>0.0</v>
      </c>
      <c r="W36" s="3173" t="n">
        <v>0.0</v>
      </c>
      <c r="X36" s="3173" t="n">
        <v>0.0</v>
      </c>
      <c r="Y36" s="3173" t="n">
        <v>0.0</v>
      </c>
      <c r="Z36" s="3176">
        <f>U36+V36-W36-X36+Y36</f>
      </c>
      <c r="AA36" s="3172">
        <f>Z36</f>
      </c>
      <c r="AB36" s="3173" t="n">
        <v>0.0</v>
      </c>
      <c r="AC36" s="3173" t="n">
        <v>0.0</v>
      </c>
      <c r="AD36" s="3173" t="n">
        <v>0.0</v>
      </c>
      <c r="AE36" s="3173" t="n">
        <v>0.0</v>
      </c>
      <c r="AF36" s="3174">
        <f>AA36+AB36-AC36-AD36+AE36</f>
      </c>
      <c r="AG36" s="3172">
        <f>AF36</f>
      </c>
      <c r="AH36" s="3173" t="n">
        <v>0.0</v>
      </c>
      <c r="AI36" s="3173" t="n">
        <v>0.0</v>
      </c>
      <c r="AJ36" s="3173" t="n">
        <v>0.0</v>
      </c>
      <c r="AK36" s="3173" t="n">
        <v>0.0</v>
      </c>
      <c r="AL36" s="3174">
        <f>AG36+AH36-AI36-AJ36+AK36</f>
      </c>
      <c r="AM36" s="3172">
        <f>AL36</f>
      </c>
      <c r="AN36" s="3173" t="n">
        <v>0.0</v>
      </c>
      <c r="AO36" s="3173" t="n">
        <v>0.0</v>
      </c>
      <c r="AP36" s="3173" t="n">
        <v>0.0</v>
      </c>
      <c r="AQ36" s="3173" t="n">
        <v>0.0</v>
      </c>
      <c r="AR36" s="3174">
        <f>AM36+AN36-AO36-AP36+AQ36</f>
      </c>
      <c r="AS36" s="3172">
        <f>AR36</f>
      </c>
      <c r="AT36" s="3173" t="n">
        <v>0.0</v>
      </c>
      <c r="AU36" s="3173" t="n">
        <v>0.0</v>
      </c>
      <c r="AV36" s="3173" t="n">
        <v>0.0</v>
      </c>
      <c r="AW36" s="3173" t="n">
        <v>0.0</v>
      </c>
      <c r="AX36" s="3174">
        <f>AS36+AT36-AU36-AV36+AW36</f>
      </c>
      <c r="AY36" s="3172">
        <f>AX36</f>
      </c>
      <c r="AZ36" s="3173" t="n">
        <v>0.0</v>
      </c>
      <c r="BA36" s="3173" t="n">
        <v>0.0</v>
      </c>
      <c r="BB36" s="3173" t="n">
        <v>0.0</v>
      </c>
      <c r="BC36" s="3173" t="n">
        <v>0.0</v>
      </c>
      <c r="BD36" s="3174">
        <f>AY36+AZ36-BA36-BB36+BC36</f>
      </c>
      <c r="BE36" s="3172">
        <f>BD36</f>
      </c>
      <c r="BF36" s="3173" t="n">
        <v>0.0</v>
      </c>
      <c r="BG36" s="3173" t="n">
        <v>0.0</v>
      </c>
      <c r="BH36" s="3173" t="n">
        <v>0.0</v>
      </c>
      <c r="BI36" s="3173" t="n">
        <v>0.0</v>
      </c>
      <c r="BJ36" s="3174">
        <f>BE36+BF36-BG36-BH36+BI36</f>
      </c>
      <c r="BK36" s="3172">
        <f>BJ36</f>
      </c>
      <c r="BL36" s="3173" t="n">
        <v>0.0</v>
      </c>
      <c r="BM36" s="3173" t="n">
        <v>0.0</v>
      </c>
      <c r="BN36" s="3173" t="n">
        <v>0.0</v>
      </c>
      <c r="BO36" s="3173" t="n">
        <v>0.0</v>
      </c>
      <c r="BP36" s="3174">
        <f>BK36+BL36-BM36-BN36+BO36</f>
      </c>
      <c r="BQ36" s="3172">
        <f>BP36</f>
      </c>
      <c r="BR36" s="3173" t="n">
        <v>0.0</v>
      </c>
      <c r="BS36" s="3173" t="n">
        <v>0.0</v>
      </c>
      <c r="BT36" s="3173" t="n">
        <v>0.0</v>
      </c>
      <c r="BU36" s="3173" t="n">
        <v>0.0</v>
      </c>
      <c r="BV36" s="3174">
        <f>BQ36+BR36-BS36-BT36+BU36</f>
      </c>
      <c r="BW36" s="3172">
        <f>BV36</f>
      </c>
      <c r="BX36" s="3173" t="n">
        <v>0.0</v>
      </c>
      <c r="BY36" s="3173" t="n">
        <v>0.0</v>
      </c>
      <c r="BZ36" s="3173" t="n">
        <v>0.0</v>
      </c>
      <c r="CA36" s="3173" t="n">
        <v>0.0</v>
      </c>
      <c r="CB36" s="3174">
        <f>BW36+BX36-BY36-BZ36+CA36</f>
      </c>
      <c r="CC36" s="3172">
        <f>H36</f>
      </c>
      <c r="CD36" s="3173">
        <f>J36+P36+V36+AB36+AH36+AN36+AT36+AZ36+BF36+BL36+BR36+BX36</f>
      </c>
      <c r="CE36" s="3173">
        <f>K36+Q36+W36+AC36+AI36+AO36+AU36+BA36+BG36+BM36+BS36+BY36</f>
      </c>
      <c r="CF36" s="3173">
        <f>L36+R36+X36+AD36+AJ36+AP36+AV36+BB36+BH36+BN36+BT36+BZ36</f>
      </c>
      <c r="CG36" s="3173">
        <f>M36+S36+Y36+AE36+AK36+AQ36+AW36+BC36+BI36+BO36+BU36+CA36</f>
      </c>
      <c r="CH36" s="3174">
        <f>CC36+CD36-CE36-CF36+CG36</f>
      </c>
      <c r="CI36" s="3173">
        <f>C36</f>
      </c>
      <c r="CJ36" s="3173">
        <f>D36+CD36</f>
      </c>
      <c r="CK36" s="3173">
        <f>E36+CE36</f>
      </c>
      <c r="CL36" s="3173">
        <f>F36+CF36</f>
      </c>
      <c r="CM36" s="3173">
        <f>G36+CG36</f>
      </c>
      <c r="CN36" s="3176">
        <f>CI36+CJ36-CK36-CL36+CM36</f>
      </c>
      <c r="CO36" s="3169"/>
    </row>
    <row r="37" customHeight="true" ht="15.0">
      <c r="A37" s="3162" t="s">
        <v>136</v>
      </c>
      <c r="B37" s="3163"/>
      <c r="C37" s="3164" t="n">
        <v>0.0</v>
      </c>
      <c r="D37" s="3165" t="n">
        <v>0.0</v>
      </c>
      <c r="E37" s="3165" t="n">
        <v>0.0</v>
      </c>
      <c r="F37" s="3165" t="n">
        <v>0.0</v>
      </c>
      <c r="G37" s="3165" t="n">
        <v>0.0</v>
      </c>
      <c r="H37" s="3166">
        <f>C37+D37-E37-F37+G37</f>
      </c>
      <c r="I37" s="3167">
        <f>H37</f>
      </c>
      <c r="J37" s="3165" t="n">
        <v>0.0</v>
      </c>
      <c r="K37" s="3165" t="n">
        <v>0.0</v>
      </c>
      <c r="L37" s="3165" t="n">
        <v>0.0</v>
      </c>
      <c r="M37" s="3165" t="n">
        <v>0.0</v>
      </c>
      <c r="N37" s="3168">
        <f>I37+J37-K37-L37+M37</f>
      </c>
      <c r="O37" s="3164">
        <f>N37</f>
      </c>
      <c r="P37" s="3165" t="n">
        <v>0.0</v>
      </c>
      <c r="Q37" s="3165" t="n">
        <v>0.0</v>
      </c>
      <c r="R37" s="3165" t="n">
        <v>0.0</v>
      </c>
      <c r="S37" s="3165" t="n">
        <v>0.0</v>
      </c>
      <c r="T37" s="3166">
        <f>O37+P37-Q37-R37+S37</f>
      </c>
      <c r="U37" s="3167">
        <f>T37</f>
      </c>
      <c r="V37" s="3165" t="n">
        <v>0.0</v>
      </c>
      <c r="W37" s="3165" t="n">
        <v>0.0</v>
      </c>
      <c r="X37" s="3165" t="n">
        <v>0.0</v>
      </c>
      <c r="Y37" s="3165" t="n">
        <v>0.0</v>
      </c>
      <c r="Z37" s="3168">
        <f>U37+V37-W37-X37+Y37</f>
      </c>
      <c r="AA37" s="3164">
        <f>Z37</f>
      </c>
      <c r="AB37" s="3165" t="n">
        <v>0.0</v>
      </c>
      <c r="AC37" s="3165" t="n">
        <v>0.0</v>
      </c>
      <c r="AD37" s="3165" t="n">
        <v>0.0</v>
      </c>
      <c r="AE37" s="3165" t="n">
        <v>0.0</v>
      </c>
      <c r="AF37" s="3166">
        <f>AA37+AB37-AC37-AD37+AE37</f>
      </c>
      <c r="AG37" s="3164">
        <f>AF37</f>
      </c>
      <c r="AH37" s="3165" t="n">
        <v>0.0</v>
      </c>
      <c r="AI37" s="3165" t="n">
        <v>0.0</v>
      </c>
      <c r="AJ37" s="3165" t="n">
        <v>0.0</v>
      </c>
      <c r="AK37" s="3165" t="n">
        <v>0.0</v>
      </c>
      <c r="AL37" s="3166">
        <f>AG37+AH37-AI37-AJ37+AK37</f>
      </c>
      <c r="AM37" s="3164">
        <f>AL37</f>
      </c>
      <c r="AN37" s="3165" t="n">
        <v>0.0</v>
      </c>
      <c r="AO37" s="3165" t="n">
        <v>0.0</v>
      </c>
      <c r="AP37" s="3165" t="n">
        <v>0.0</v>
      </c>
      <c r="AQ37" s="3165" t="n">
        <v>0.0</v>
      </c>
      <c r="AR37" s="3166">
        <f>AM37+AN37-AO37-AP37+AQ37</f>
      </c>
      <c r="AS37" s="3164">
        <f>AR37</f>
      </c>
      <c r="AT37" s="3165" t="n">
        <v>0.0</v>
      </c>
      <c r="AU37" s="3165" t="n">
        <v>0.0</v>
      </c>
      <c r="AV37" s="3165" t="n">
        <v>0.0</v>
      </c>
      <c r="AW37" s="3165" t="n">
        <v>0.0</v>
      </c>
      <c r="AX37" s="3166">
        <f>AS37+AT37-AU37-AV37+AW37</f>
      </c>
      <c r="AY37" s="3164">
        <f>AX37</f>
      </c>
      <c r="AZ37" s="3165" t="n">
        <v>0.0</v>
      </c>
      <c r="BA37" s="3165" t="n">
        <v>0.0</v>
      </c>
      <c r="BB37" s="3165" t="n">
        <v>0.0</v>
      </c>
      <c r="BC37" s="3165" t="n">
        <v>0.0</v>
      </c>
      <c r="BD37" s="3166">
        <f>AY37+AZ37-BA37-BB37+BC37</f>
      </c>
      <c r="BE37" s="3164">
        <f>BD37</f>
      </c>
      <c r="BF37" s="3165" t="n">
        <v>0.0</v>
      </c>
      <c r="BG37" s="3165" t="n">
        <v>0.0</v>
      </c>
      <c r="BH37" s="3165" t="n">
        <v>0.0</v>
      </c>
      <c r="BI37" s="3165" t="n">
        <v>0.0</v>
      </c>
      <c r="BJ37" s="3166">
        <f>BE37+BF37-BG37-BH37+BI37</f>
      </c>
      <c r="BK37" s="3164">
        <f>BJ37</f>
      </c>
      <c r="BL37" s="3165" t="n">
        <v>0.0</v>
      </c>
      <c r="BM37" s="3165" t="n">
        <v>0.0</v>
      </c>
      <c r="BN37" s="3165" t="n">
        <v>0.0</v>
      </c>
      <c r="BO37" s="3165" t="n">
        <v>0.0</v>
      </c>
      <c r="BP37" s="3166">
        <f>BK37+BL37-BM37-BN37+BO37</f>
      </c>
      <c r="BQ37" s="3164">
        <f>BP37</f>
      </c>
      <c r="BR37" s="3165" t="n">
        <v>0.0</v>
      </c>
      <c r="BS37" s="3165" t="n">
        <v>0.0</v>
      </c>
      <c r="BT37" s="3165" t="n">
        <v>0.0</v>
      </c>
      <c r="BU37" s="3165" t="n">
        <v>0.0</v>
      </c>
      <c r="BV37" s="3166">
        <f>BQ37+BR37-BS37-BT37+BU37</f>
      </c>
      <c r="BW37" s="3164">
        <f>BV37</f>
      </c>
      <c r="BX37" s="3165" t="n">
        <v>0.0</v>
      </c>
      <c r="BY37" s="3165" t="n">
        <v>0.0</v>
      </c>
      <c r="BZ37" s="3165" t="n">
        <v>0.0</v>
      </c>
      <c r="CA37" s="3165" t="n">
        <v>0.0</v>
      </c>
      <c r="CB37" s="3166">
        <f>BW37+BX37-BY37-BZ37+CA37</f>
      </c>
      <c r="CC37" s="3164">
        <f>H37</f>
      </c>
      <c r="CD37" s="3165">
        <f>J37+P37+V37+AB37+AH37+AN37+AT37+AZ37+BF37+BL37+BR37+BX37</f>
      </c>
      <c r="CE37" s="3165">
        <f>K37+Q37+W37+AC37+AI37+AO37+AU37+BA37+BG37+BM37+BS37+BY37</f>
      </c>
      <c r="CF37" s="3165">
        <f>L37+R37+X37+AD37+AJ37+AP37+AV37+BB37+BH37+BN37+BT37+BZ37</f>
      </c>
      <c r="CG37" s="3165">
        <f>M37+S37+Y37+AE37+AK37+AQ37+AW37+BC37+BI37+BO37+BU37+CA37</f>
      </c>
      <c r="CH37" s="3166">
        <f>CC37+CD37-CE37-CF37+CG37</f>
      </c>
      <c r="CI37" s="3165">
        <f>C37</f>
      </c>
      <c r="CJ37" s="3165">
        <f>D37+CD37</f>
      </c>
      <c r="CK37" s="3165">
        <f>E37+CE37</f>
      </c>
      <c r="CL37" s="3165">
        <f>F37+CF37</f>
      </c>
      <c r="CM37" s="3165">
        <f>G37+CG37</f>
      </c>
      <c r="CN37" s="3168">
        <f>CI37+CJ37-CK37-CL37+CM37</f>
      </c>
      <c r="CO37" s="3169"/>
    </row>
    <row r="38" customHeight="true" ht="15.0">
      <c r="A38" s="3170" t="s">
        <v>137</v>
      </c>
      <c r="B38" s="3171"/>
      <c r="C38" s="3172" t="n">
        <v>0.0</v>
      </c>
      <c r="D38" s="3173" t="n">
        <v>0.0</v>
      </c>
      <c r="E38" s="3173" t="n">
        <v>0.0</v>
      </c>
      <c r="F38" s="3173" t="n">
        <v>0.0</v>
      </c>
      <c r="G38" s="3173" t="n">
        <v>0.0</v>
      </c>
      <c r="H38" s="3174">
        <f>C38+D38-E38-F38+G38</f>
      </c>
      <c r="I38" s="3175">
        <f>H38</f>
      </c>
      <c r="J38" s="3173" t="n">
        <v>0.0</v>
      </c>
      <c r="K38" s="3173" t="n">
        <v>0.0</v>
      </c>
      <c r="L38" s="3173" t="n">
        <v>0.0</v>
      </c>
      <c r="M38" s="3173" t="n">
        <v>0.0</v>
      </c>
      <c r="N38" s="3176">
        <f>I38+J38-K38-L38+M38</f>
      </c>
      <c r="O38" s="3172">
        <f>N38</f>
      </c>
      <c r="P38" s="3173" t="n">
        <v>0.0</v>
      </c>
      <c r="Q38" s="3173" t="n">
        <v>0.0</v>
      </c>
      <c r="R38" s="3173" t="n">
        <v>0.0</v>
      </c>
      <c r="S38" s="3173" t="n">
        <v>0.0</v>
      </c>
      <c r="T38" s="3174">
        <f>O38+P38-Q38-R38+S38</f>
      </c>
      <c r="U38" s="3175">
        <f>T38</f>
      </c>
      <c r="V38" s="3173" t="n">
        <v>0.0</v>
      </c>
      <c r="W38" s="3173" t="n">
        <v>0.0</v>
      </c>
      <c r="X38" s="3173" t="n">
        <v>0.0</v>
      </c>
      <c r="Y38" s="3173" t="n">
        <v>0.0</v>
      </c>
      <c r="Z38" s="3176">
        <f>U38+V38-W38-X38+Y38</f>
      </c>
      <c r="AA38" s="3172">
        <f>Z38</f>
      </c>
      <c r="AB38" s="3173" t="n">
        <v>0.0</v>
      </c>
      <c r="AC38" s="3173" t="n">
        <v>0.0</v>
      </c>
      <c r="AD38" s="3173" t="n">
        <v>0.0</v>
      </c>
      <c r="AE38" s="3173" t="n">
        <v>0.0</v>
      </c>
      <c r="AF38" s="3174">
        <f>AA38+AB38-AC38-AD38+AE38</f>
      </c>
      <c r="AG38" s="3172">
        <f>AF38</f>
      </c>
      <c r="AH38" s="3173" t="n">
        <v>0.0</v>
      </c>
      <c r="AI38" s="3173" t="n">
        <v>0.0</v>
      </c>
      <c r="AJ38" s="3173" t="n">
        <v>0.0</v>
      </c>
      <c r="AK38" s="3173" t="n">
        <v>0.0</v>
      </c>
      <c r="AL38" s="3174">
        <f>AG38+AH38-AI38-AJ38+AK38</f>
      </c>
      <c r="AM38" s="3172">
        <f>AL38</f>
      </c>
      <c r="AN38" s="3173" t="n">
        <v>0.0</v>
      </c>
      <c r="AO38" s="3173" t="n">
        <v>0.0</v>
      </c>
      <c r="AP38" s="3173" t="n">
        <v>0.0</v>
      </c>
      <c r="AQ38" s="3173" t="n">
        <v>0.0</v>
      </c>
      <c r="AR38" s="3174">
        <f>AM38+AN38-AO38-AP38+AQ38</f>
      </c>
      <c r="AS38" s="3172">
        <f>AR38</f>
      </c>
      <c r="AT38" s="3173" t="n">
        <v>0.0</v>
      </c>
      <c r="AU38" s="3173" t="n">
        <v>0.0</v>
      </c>
      <c r="AV38" s="3173" t="n">
        <v>0.0</v>
      </c>
      <c r="AW38" s="3173" t="n">
        <v>0.0</v>
      </c>
      <c r="AX38" s="3174">
        <f>AS38+AT38-AU38-AV38+AW38</f>
      </c>
      <c r="AY38" s="3172">
        <f>AX38</f>
      </c>
      <c r="AZ38" s="3173" t="n">
        <v>0.0</v>
      </c>
      <c r="BA38" s="3173" t="n">
        <v>0.0</v>
      </c>
      <c r="BB38" s="3173" t="n">
        <v>0.0</v>
      </c>
      <c r="BC38" s="3173" t="n">
        <v>0.0</v>
      </c>
      <c r="BD38" s="3174">
        <f>AY38+AZ38-BA38-BB38+BC38</f>
      </c>
      <c r="BE38" s="3172">
        <f>BD38</f>
      </c>
      <c r="BF38" s="3173" t="n">
        <v>0.0</v>
      </c>
      <c r="BG38" s="3173" t="n">
        <v>0.0</v>
      </c>
      <c r="BH38" s="3173" t="n">
        <v>0.0</v>
      </c>
      <c r="BI38" s="3173" t="n">
        <v>0.0</v>
      </c>
      <c r="BJ38" s="3174">
        <f>BE38+BF38-BG38-BH38+BI38</f>
      </c>
      <c r="BK38" s="3172">
        <f>BJ38</f>
      </c>
      <c r="BL38" s="3173" t="n">
        <v>0.0</v>
      </c>
      <c r="BM38" s="3173" t="n">
        <v>0.0</v>
      </c>
      <c r="BN38" s="3173" t="n">
        <v>0.0</v>
      </c>
      <c r="BO38" s="3173" t="n">
        <v>0.0</v>
      </c>
      <c r="BP38" s="3174">
        <f>BK38+BL38-BM38-BN38+BO38</f>
      </c>
      <c r="BQ38" s="3172">
        <f>BP38</f>
      </c>
      <c r="BR38" s="3173" t="n">
        <v>0.0</v>
      </c>
      <c r="BS38" s="3173" t="n">
        <v>0.0</v>
      </c>
      <c r="BT38" s="3173" t="n">
        <v>0.0</v>
      </c>
      <c r="BU38" s="3173" t="n">
        <v>0.0</v>
      </c>
      <c r="BV38" s="3174">
        <f>BQ38+BR38-BS38-BT38+BU38</f>
      </c>
      <c r="BW38" s="3172">
        <f>BV38</f>
      </c>
      <c r="BX38" s="3173" t="n">
        <v>0.0</v>
      </c>
      <c r="BY38" s="3173" t="n">
        <v>0.0</v>
      </c>
      <c r="BZ38" s="3173" t="n">
        <v>0.0</v>
      </c>
      <c r="CA38" s="3173" t="n">
        <v>0.0</v>
      </c>
      <c r="CB38" s="3174">
        <f>BW38+BX38-BY38-BZ38+CA38</f>
      </c>
      <c r="CC38" s="3172">
        <f>H38</f>
      </c>
      <c r="CD38" s="3173">
        <f>J38+P38+V38+AB38+AH38+AN38+AT38+AZ38+BF38+BL38+BR38+BX38</f>
      </c>
      <c r="CE38" s="3173">
        <f>K38+Q38+W38+AC38+AI38+AO38+AU38+BA38+BG38+BM38+BS38+BY38</f>
      </c>
      <c r="CF38" s="3173">
        <f>L38+R38+X38+AD38+AJ38+AP38+AV38+BB38+BH38+BN38+BT38+BZ38</f>
      </c>
      <c r="CG38" s="3173">
        <f>M38+S38+Y38+AE38+AK38+AQ38+AW38+BC38+BI38+BO38+BU38+CA38</f>
      </c>
      <c r="CH38" s="3174">
        <f>CC38+CD38-CE38-CF38+CG38</f>
      </c>
      <c r="CI38" s="3173">
        <f>C38</f>
      </c>
      <c r="CJ38" s="3173">
        <f>D38+CD38</f>
      </c>
      <c r="CK38" s="3173">
        <f>E38+CE38</f>
      </c>
      <c r="CL38" s="3173">
        <f>F38+CF38</f>
      </c>
      <c r="CM38" s="3173">
        <f>G38+CG38</f>
      </c>
      <c r="CN38" s="3176">
        <f>CI38+CJ38-CK38-CL38+CM38</f>
      </c>
      <c r="CO38" s="3169"/>
    </row>
    <row r="39" customHeight="true" ht="15.0">
      <c r="A39" s="3177" t="s">
        <v>138</v>
      </c>
      <c r="B39" s="3178"/>
      <c r="C39" s="3179" t="n">
        <v>0.0</v>
      </c>
      <c r="D39" s="3180" t="n">
        <v>0.0</v>
      </c>
      <c r="E39" s="3180" t="n">
        <v>0.0</v>
      </c>
      <c r="F39" s="3180" t="n">
        <v>0.0</v>
      </c>
      <c r="G39" s="3180" t="n">
        <v>0.0</v>
      </c>
      <c r="H39" s="3181">
        <f>C39+D39-E39-F39+G39</f>
      </c>
      <c r="I39" s="3182">
        <f>H39</f>
      </c>
      <c r="J39" s="3180" t="n">
        <v>0.0</v>
      </c>
      <c r="K39" s="3180" t="n">
        <v>0.0</v>
      </c>
      <c r="L39" s="3180" t="n">
        <v>0.0</v>
      </c>
      <c r="M39" s="3180" t="n">
        <v>0.0</v>
      </c>
      <c r="N39" s="3183">
        <f>I39+J39-K39-L39+M39</f>
      </c>
      <c r="O39" s="3179">
        <f>N39</f>
      </c>
      <c r="P39" s="3180" t="n">
        <v>0.0</v>
      </c>
      <c r="Q39" s="3180" t="n">
        <v>0.0</v>
      </c>
      <c r="R39" s="3180" t="n">
        <v>0.0</v>
      </c>
      <c r="S39" s="3180" t="n">
        <v>0.0</v>
      </c>
      <c r="T39" s="3181">
        <f>O39+P39-Q39-R39+S39</f>
      </c>
      <c r="U39" s="3182">
        <f>T39</f>
      </c>
      <c r="V39" s="3180" t="n">
        <v>0.0</v>
      </c>
      <c r="W39" s="3180" t="n">
        <v>0.0</v>
      </c>
      <c r="X39" s="3180" t="n">
        <v>0.0</v>
      </c>
      <c r="Y39" s="3180" t="n">
        <v>0.0</v>
      </c>
      <c r="Z39" s="3183">
        <f>U39+V39-W39-X39+Y39</f>
      </c>
      <c r="AA39" s="3179">
        <f>Z39</f>
      </c>
      <c r="AB39" s="3180" t="n">
        <v>0.0</v>
      </c>
      <c r="AC39" s="3180" t="n">
        <v>0.0</v>
      </c>
      <c r="AD39" s="3180" t="n">
        <v>0.0</v>
      </c>
      <c r="AE39" s="3180" t="n">
        <v>0.0</v>
      </c>
      <c r="AF39" s="3181">
        <f>AA39+AB39-AC39-AD39+AE39</f>
      </c>
      <c r="AG39" s="3179">
        <f>AF39</f>
      </c>
      <c r="AH39" s="3180" t="n">
        <v>0.0</v>
      </c>
      <c r="AI39" s="3180" t="n">
        <v>0.0</v>
      </c>
      <c r="AJ39" s="3180" t="n">
        <v>0.0</v>
      </c>
      <c r="AK39" s="3180" t="n">
        <v>0.0</v>
      </c>
      <c r="AL39" s="3181">
        <f>AG39+AH39-AI39-AJ39+AK39</f>
      </c>
      <c r="AM39" s="3179">
        <f>AL39</f>
      </c>
      <c r="AN39" s="3180" t="n">
        <v>0.0</v>
      </c>
      <c r="AO39" s="3180" t="n">
        <v>0.0</v>
      </c>
      <c r="AP39" s="3180" t="n">
        <v>0.0</v>
      </c>
      <c r="AQ39" s="3180" t="n">
        <v>0.0</v>
      </c>
      <c r="AR39" s="3181">
        <f>AM39+AN39-AO39-AP39+AQ39</f>
      </c>
      <c r="AS39" s="3179">
        <f>AR39</f>
      </c>
      <c r="AT39" s="3180" t="n">
        <v>0.0</v>
      </c>
      <c r="AU39" s="3180" t="n">
        <v>0.0</v>
      </c>
      <c r="AV39" s="3180" t="n">
        <v>0.0</v>
      </c>
      <c r="AW39" s="3180" t="n">
        <v>0.0</v>
      </c>
      <c r="AX39" s="3181">
        <f>AS39+AT39-AU39-AV39+AW39</f>
      </c>
      <c r="AY39" s="3179">
        <f>AX39</f>
      </c>
      <c r="AZ39" s="3180" t="n">
        <v>0.0</v>
      </c>
      <c r="BA39" s="3180" t="n">
        <v>0.0</v>
      </c>
      <c r="BB39" s="3180" t="n">
        <v>0.0</v>
      </c>
      <c r="BC39" s="3180" t="n">
        <v>0.0</v>
      </c>
      <c r="BD39" s="3181">
        <f>AY39+AZ39-BA39-BB39+BC39</f>
      </c>
      <c r="BE39" s="3179">
        <f>BD39</f>
      </c>
      <c r="BF39" s="3180" t="n">
        <v>0.0</v>
      </c>
      <c r="BG39" s="3180" t="n">
        <v>0.0</v>
      </c>
      <c r="BH39" s="3180" t="n">
        <v>0.0</v>
      </c>
      <c r="BI39" s="3180" t="n">
        <v>0.0</v>
      </c>
      <c r="BJ39" s="3181">
        <f>BE39+BF39-BG39-BH39+BI39</f>
      </c>
      <c r="BK39" s="3179">
        <f>BJ39</f>
      </c>
      <c r="BL39" s="3180" t="n">
        <v>0.0</v>
      </c>
      <c r="BM39" s="3180" t="n">
        <v>0.0</v>
      </c>
      <c r="BN39" s="3180" t="n">
        <v>0.0</v>
      </c>
      <c r="BO39" s="3180" t="n">
        <v>0.0</v>
      </c>
      <c r="BP39" s="3181">
        <f>BK39+BL39-BM39-BN39+BO39</f>
      </c>
      <c r="BQ39" s="3179">
        <f>BP39</f>
      </c>
      <c r="BR39" s="3180" t="n">
        <v>0.0</v>
      </c>
      <c r="BS39" s="3180" t="n">
        <v>0.0</v>
      </c>
      <c r="BT39" s="3180" t="n">
        <v>0.0</v>
      </c>
      <c r="BU39" s="3180" t="n">
        <v>0.0</v>
      </c>
      <c r="BV39" s="3181">
        <f>BQ39+BR39-BS39-BT39+BU39</f>
      </c>
      <c r="BW39" s="3179">
        <f>BV39</f>
      </c>
      <c r="BX39" s="3180" t="n">
        <v>0.0</v>
      </c>
      <c r="BY39" s="3180" t="n">
        <v>0.0</v>
      </c>
      <c r="BZ39" s="3180" t="n">
        <v>0.0</v>
      </c>
      <c r="CA39" s="3180" t="n">
        <v>0.0</v>
      </c>
      <c r="CB39" s="3181">
        <f>BW39+BX39-BY39-BZ39+CA39</f>
      </c>
      <c r="CC39" s="3179">
        <f>H39</f>
      </c>
      <c r="CD39" s="3180">
        <f>J39+P39+V39+AB39+AH39+AN39+AT39+AZ39+BF39+BL39+BR39+BX39</f>
      </c>
      <c r="CE39" s="3180">
        <f>K39+Q39+W39+AC39+AI39+AO39+AU39+BA39+BG39+BM39+BS39+BY39</f>
      </c>
      <c r="CF39" s="3180">
        <f>L39+R39+X39+AD39+AJ39+AP39+AV39+BB39+BH39+BN39+BT39+BZ39</f>
      </c>
      <c r="CG39" s="3180">
        <f>M39+S39+Y39+AE39+AK39+AQ39+AW39+BC39+BI39+BO39+BU39+CA39</f>
      </c>
      <c r="CH39" s="3181">
        <f>CC39+CD39-CE39-CF39+CG39</f>
      </c>
      <c r="CI39" s="3180">
        <f>C39</f>
      </c>
      <c r="CJ39" s="3180">
        <f>D39+CD39</f>
      </c>
      <c r="CK39" s="3180">
        <f>E39+CE39</f>
      </c>
      <c r="CL39" s="3180">
        <f>F39+CF39</f>
      </c>
      <c r="CM39" s="3180">
        <f>G39+CG39</f>
      </c>
      <c r="CN39" s="3183">
        <f>CI39+CJ39-CK39-CL39+CM39</f>
      </c>
      <c r="CO39" s="3169"/>
    </row>
    <row r="40" customHeight="true" ht="15.0">
      <c r="A40" s="3196" t="s">
        <v>139</v>
      </c>
      <c r="B40" s="3197"/>
      <c r="C40" s="3198">
        <f>SUM(C32:C39)</f>
      </c>
      <c r="D40" s="3198">
        <f>SUM(D32:D39)</f>
      </c>
      <c r="E40" s="3198">
        <f>SUM(E32:E39)</f>
      </c>
      <c r="F40" s="3198">
        <f>SUM(F32:F39)</f>
      </c>
      <c r="G40" s="3198">
        <f>SUM(G32:G39)</f>
      </c>
      <c r="H40" s="3198">
        <f>SUM(H32:H39)</f>
      </c>
      <c r="I40" s="3198">
        <f>SUM(I32:I39)</f>
      </c>
      <c r="J40" s="3198">
        <f>SUM(J32:J39)</f>
      </c>
      <c r="K40" s="3198">
        <f>SUM(K32:K39)</f>
      </c>
      <c r="L40" s="3198">
        <f>SUM(L32:L39)</f>
      </c>
      <c r="M40" s="3198">
        <f>SUM(M32:M39)</f>
      </c>
      <c r="N40" s="3198">
        <f>SUM(N32:N39)</f>
      </c>
      <c r="O40" s="3198">
        <f>SUM(O32:O39)</f>
      </c>
      <c r="P40" s="3198">
        <f>SUM(P32:P39)</f>
      </c>
      <c r="Q40" s="3198">
        <f>SUM(Q32:Q39)</f>
      </c>
      <c r="R40" s="3198">
        <f>SUM(R32:R39)</f>
      </c>
      <c r="S40" s="3198">
        <f>SUM(S32:S39)</f>
      </c>
      <c r="T40" s="3198">
        <f>SUM(T32:T39)</f>
      </c>
      <c r="U40" s="3198">
        <f>SUM(U32:U39)</f>
      </c>
      <c r="V40" s="3198">
        <f>SUM(V32:V39)</f>
      </c>
      <c r="W40" s="3198">
        <f>SUM(W32:W39)</f>
      </c>
      <c r="X40" s="3198">
        <f>SUM(X32:X39)</f>
      </c>
      <c r="Y40" s="3198">
        <f>SUM(Y32:Y39)</f>
      </c>
      <c r="Z40" s="3198">
        <f>SUM(Z32:Z39)</f>
      </c>
      <c r="AA40" s="3198">
        <f>SUM(AA32:AA39)</f>
      </c>
      <c r="AB40" s="3198">
        <f>SUM(AB32:AB39)</f>
      </c>
      <c r="AC40" s="3198">
        <f>SUM(AC32:AC39)</f>
      </c>
      <c r="AD40" s="3198">
        <f>SUM(AD32:AD39)</f>
      </c>
      <c r="AE40" s="3198">
        <f>SUM(AE32:AE39)</f>
      </c>
      <c r="AF40" s="3198">
        <f>SUM(AF32:AF39)</f>
      </c>
      <c r="AG40" s="3198">
        <f>SUM(AG32:AG39)</f>
      </c>
      <c r="AH40" s="3198">
        <f>SUM(AH32:AH39)</f>
      </c>
      <c r="AI40" s="3198">
        <f>SUM(AI32:AI39)</f>
      </c>
      <c r="AJ40" s="3198">
        <f>SUM(AJ32:AJ39)</f>
      </c>
      <c r="AK40" s="3198">
        <f>SUM(AK32:AK39)</f>
      </c>
      <c r="AL40" s="3198">
        <f>SUM(AL32:AL39)</f>
      </c>
      <c r="AM40" s="3198">
        <f>SUM(AM32:AM39)</f>
      </c>
      <c r="AN40" s="3198">
        <f>SUM(AN32:AN39)</f>
      </c>
      <c r="AO40" s="3198">
        <f>SUM(AO32:AO39)</f>
      </c>
      <c r="AP40" s="3198">
        <f>SUM(AP32:AP39)</f>
      </c>
      <c r="AQ40" s="3198">
        <f>SUM(AQ32:AQ39)</f>
      </c>
      <c r="AR40" s="3198">
        <f>SUM(AR32:AR39)</f>
      </c>
      <c r="AS40" s="3198">
        <f>SUM(AS32:AS39)</f>
      </c>
      <c r="AT40" s="3198">
        <f>SUM(AT32:AT39)</f>
      </c>
      <c r="AU40" s="3198">
        <f>SUM(AU32:AU39)</f>
      </c>
      <c r="AV40" s="3198">
        <f>SUM(AV32:AV39)</f>
      </c>
      <c r="AW40" s="3198">
        <f>SUM(AW32:AW39)</f>
      </c>
      <c r="AX40" s="3198">
        <f>SUM(AX32:AX39)</f>
      </c>
      <c r="AY40" s="3198">
        <f>SUM(AY32:AY39)</f>
      </c>
      <c r="AZ40" s="3198">
        <f>SUM(AZ32:AZ39)</f>
      </c>
      <c r="BA40" s="3198">
        <f>SUM(BA32:BA39)</f>
      </c>
      <c r="BB40" s="3198">
        <f>SUM(BB32:BB39)</f>
      </c>
      <c r="BC40" s="3198">
        <f>SUM(BC32:BC39)</f>
      </c>
      <c r="BD40" s="3198">
        <f>SUM(BD32:BD39)</f>
      </c>
      <c r="BE40" s="3198">
        <f>SUM(BE32:BE39)</f>
      </c>
      <c r="BF40" s="3198">
        <f>SUM(BF32:BF39)</f>
      </c>
      <c r="BG40" s="3198">
        <f>SUM(BG32:BG39)</f>
      </c>
      <c r="BH40" s="3198">
        <f>SUM(BH32:BH39)</f>
      </c>
      <c r="BI40" s="3198">
        <f>SUM(BI32:BI39)</f>
      </c>
      <c r="BJ40" s="3198">
        <f>SUM(BJ32:BJ39)</f>
      </c>
      <c r="BK40" s="3198">
        <f>SUM(BK32:BK39)</f>
      </c>
      <c r="BL40" s="3198">
        <f>SUM(BL32:BL39)</f>
      </c>
      <c r="BM40" s="3198">
        <f>SUM(BM32:BM39)</f>
      </c>
      <c r="BN40" s="3198">
        <f>SUM(BN32:BN39)</f>
      </c>
      <c r="BO40" s="3198">
        <f>SUM(BO32:BO39)</f>
      </c>
      <c r="BP40" s="3198">
        <f>SUM(BP32:BP39)</f>
      </c>
      <c r="BQ40" s="3198">
        <f>SUM(BQ32:BQ39)</f>
      </c>
      <c r="BR40" s="3198">
        <f>SUM(BR32:BR39)</f>
      </c>
      <c r="BS40" s="3198">
        <f>SUM(BS32:BS39)</f>
      </c>
      <c r="BT40" s="3198">
        <f>SUM(BT32:BT39)</f>
      </c>
      <c r="BU40" s="3198">
        <f>SUM(BU32:BU39)</f>
      </c>
      <c r="BV40" s="3198">
        <f>SUM(BV32:BV39)</f>
      </c>
      <c r="BW40" s="3198">
        <f>SUM(BW32:BW39)</f>
      </c>
      <c r="BX40" s="3198">
        <f>SUM(BX32:BX39)</f>
      </c>
      <c r="BY40" s="3198">
        <f>SUM(BY32:BY39)</f>
      </c>
      <c r="BZ40" s="3198">
        <f>SUM(BZ32:BZ39)</f>
      </c>
      <c r="CA40" s="3198">
        <f>SUM(CA32:CA39)</f>
      </c>
      <c r="CB40" s="3198">
        <f>SUM(CB32:CB39)</f>
      </c>
      <c r="CC40" s="3198">
        <f>SUM(CC32:CC39)</f>
      </c>
      <c r="CD40" s="3198">
        <f>SUM(CD32:CD39)</f>
      </c>
      <c r="CE40" s="3198">
        <f>SUM(CE32:CE39)</f>
      </c>
      <c r="CF40" s="3198">
        <f>SUM(CF32:CF39)</f>
      </c>
      <c r="CG40" s="3198">
        <f>SUM(CG32:CG39)</f>
      </c>
      <c r="CH40" s="3198">
        <f>SUM(CH32:CH39)</f>
      </c>
      <c r="CI40" s="3198">
        <f>SUM(CI32:CI39)</f>
      </c>
      <c r="CJ40" s="3198">
        <f>SUM(CJ32:CJ39)</f>
      </c>
      <c r="CK40" s="3198">
        <f>SUM(CK32:CK39)</f>
      </c>
      <c r="CL40" s="3198">
        <f>SUM(CL32:CL39)</f>
      </c>
      <c r="CM40" s="3198">
        <f>SUM(CM32:CM39)</f>
      </c>
      <c r="CN40" s="3199">
        <f>SUM(CN32:CN39)</f>
      </c>
      <c r="CO40" s="3127"/>
    </row>
    <row r="41" customHeight="true" ht="24.75">
      <c r="A41" s="3200" t="s">
        <v>253</v>
      </c>
      <c r="B41" s="3200"/>
      <c r="C41" s="3201"/>
      <c r="D41" s="3201"/>
      <c r="E41" s="3201"/>
      <c r="F41" s="3201"/>
      <c r="G41" s="3201"/>
      <c r="H41" s="3201"/>
      <c r="I41" s="3202"/>
      <c r="J41" s="3202"/>
      <c r="K41" s="3202"/>
      <c r="L41" s="3202"/>
      <c r="M41" s="3202"/>
      <c r="N41" s="3201"/>
      <c r="O41" s="3202"/>
      <c r="P41" s="3202"/>
      <c r="Q41" s="3202"/>
      <c r="R41" s="3202"/>
      <c r="S41" s="3202"/>
      <c r="T41" s="3201"/>
      <c r="U41" s="3202"/>
      <c r="V41" s="3202"/>
      <c r="W41" s="3202"/>
      <c r="X41" s="3202"/>
      <c r="Y41" s="3202"/>
      <c r="Z41" s="3201"/>
      <c r="AA41" s="3202"/>
      <c r="AB41" s="3202"/>
      <c r="AC41" s="3202"/>
      <c r="AD41" s="3202"/>
      <c r="AE41" s="3202"/>
      <c r="AF41" s="3201"/>
      <c r="AG41" s="3202"/>
      <c r="AH41" s="3202"/>
      <c r="AI41" s="3202"/>
      <c r="AJ41" s="3202"/>
      <c r="AK41" s="3202"/>
      <c r="AL41" s="3201"/>
      <c r="AM41" s="3202"/>
      <c r="AN41" s="3202"/>
      <c r="AO41" s="3202"/>
      <c r="AP41" s="3202"/>
      <c r="AQ41" s="3202"/>
      <c r="AR41" s="3201"/>
      <c r="AS41" s="3202"/>
      <c r="AT41" s="3202"/>
      <c r="AU41" s="3202"/>
      <c r="AV41" s="3202"/>
      <c r="AW41" s="3202"/>
      <c r="AX41" s="3201"/>
      <c r="AY41" s="3202"/>
      <c r="AZ41" s="3202"/>
      <c r="BA41" s="3202"/>
      <c r="BB41" s="3202"/>
      <c r="BC41" s="3202"/>
      <c r="BD41" s="3201"/>
      <c r="BE41" s="3202"/>
      <c r="BF41" s="3202"/>
      <c r="BG41" s="3202"/>
      <c r="BH41" s="3202"/>
      <c r="BI41" s="3202"/>
      <c r="BJ41" s="3201"/>
      <c r="BK41" s="3202"/>
      <c r="BL41" s="3202"/>
      <c r="BM41" s="3202"/>
      <c r="BN41" s="3202"/>
      <c r="BO41" s="3202"/>
      <c r="BP41" s="3201"/>
      <c r="BQ41" s="3202"/>
      <c r="BR41" s="3202"/>
      <c r="BS41" s="3202"/>
      <c r="BT41" s="3202"/>
      <c r="BU41" s="3202"/>
      <c r="BV41" s="3201"/>
      <c r="BW41" s="3202"/>
      <c r="BX41" s="3202"/>
      <c r="BY41" s="3202"/>
      <c r="BZ41" s="3202"/>
      <c r="CA41" s="3202"/>
      <c r="CB41" s="3201"/>
      <c r="CC41" s="3200"/>
      <c r="CD41" s="3202"/>
      <c r="CE41" s="3202"/>
      <c r="CF41" s="3202"/>
      <c r="CG41" s="3202"/>
      <c r="CH41" s="3201"/>
      <c r="CI41" s="3200"/>
      <c r="CJ41" s="3202"/>
      <c r="CK41" s="3200"/>
      <c r="CL41" s="3200"/>
      <c r="CM41" s="3202"/>
      <c r="CN41" s="3201"/>
      <c r="CO41" s="3127"/>
    </row>
    <row r="42" customHeight="true" ht="15.0">
      <c r="A42" s="3162" t="s">
        <v>250</v>
      </c>
      <c r="B42" s="3163"/>
      <c r="C42" s="3164">
        <f>MOV_ZONAS_ELEITORAIS!C$13+MOV_ZONAS_ELEITORAIS!C$18+MOV_ZONAS_ELEITORAIS!C$28+MOV_ZONAS_ELEITORAIS!C$38</f>
      </c>
      <c r="D42" s="3165">
        <f>MOV_ZONAS_ELEITORAIS!D$13+MOV_ZONAS_ELEITORAIS!D$18+MOV_ZONAS_ELEITORAIS!D$28+MOV_ZONAS_ELEITORAIS!D$38</f>
      </c>
      <c r="E42" s="3165">
        <f>MOV_ZONAS_ELEITORAIS!E$13+MOV_ZONAS_ELEITORAIS!E$18+MOV_ZONAS_ELEITORAIS!E$28+MOV_ZONAS_ELEITORAIS!E$38</f>
      </c>
      <c r="F42" s="3165">
        <f>MOV_ZONAS_ELEITORAIS!G$13+MOV_ZONAS_ELEITORAIS!G$18+MOV_ZONAS_ELEITORAIS!G$28+MOV_ZONAS_ELEITORAIS!G$38</f>
      </c>
      <c r="G42" s="3165">
        <f>MOV_ZONAS_ELEITORAIS!F$13+MOV_ZONAS_ELEITORAIS!F$18+MOV_ZONAS_ELEITORAIS!F$28+MOV_ZONAS_ELEITORAIS!F$38</f>
      </c>
      <c r="H42" s="3166">
        <f>C42+D42-E42-F42+G42</f>
      </c>
      <c r="I42" s="3167">
        <f>H42</f>
      </c>
      <c r="J42" s="3165">
        <f>MOV_ZONAS_ELEITORAIS!J$13+MOV_ZONAS_ELEITORAIS!J$18+MOV_ZONAS_ELEITORAIS!J$28+MOV_ZONAS_ELEITORAIS!J$38</f>
      </c>
      <c r="K42" s="3165">
        <f>MOV_ZONAS_ELEITORAIS!K$13+MOV_ZONAS_ELEITORAIS!K$18+MOV_ZONAS_ELEITORAIS!K$28+MOV_ZONAS_ELEITORAIS!K$38</f>
      </c>
      <c r="L42" s="3165">
        <f>MOV_ZONAS_ELEITORAIS!M$13+MOV_ZONAS_ELEITORAIS!M$18+MOV_ZONAS_ELEITORAIS!M$28+MOV_ZONAS_ELEITORAIS!M$38</f>
      </c>
      <c r="M42" s="3165">
        <f>MOV_ZONAS_ELEITORAIS!L$13+MOV_ZONAS_ELEITORAIS!L$18+MOV_ZONAS_ELEITORAIS!L$28+MOV_ZONAS_ELEITORAIS!L$38</f>
      </c>
      <c r="N42" s="3168">
        <f>I42+J42-K42-L42+M42</f>
      </c>
      <c r="O42" s="3164">
        <f>N42</f>
      </c>
      <c r="P42" s="3165">
        <f>MOV_ZONAS_ELEITORAIS!P$13+MOV_ZONAS_ELEITORAIS!P$18+MOV_ZONAS_ELEITORAIS!P$28+MOV_ZONAS_ELEITORAIS!P$38</f>
      </c>
      <c r="Q42" s="3165">
        <f>MOV_ZONAS_ELEITORAIS!Q$13+MOV_ZONAS_ELEITORAIS!Q$18+MOV_ZONAS_ELEITORAIS!Q$28+MOV_ZONAS_ELEITORAIS!Q$38</f>
      </c>
      <c r="R42" s="3165">
        <f>MOV_ZONAS_ELEITORAIS!S$13+MOV_ZONAS_ELEITORAIS!S$18+MOV_ZONAS_ELEITORAIS!S$28+MOV_ZONAS_ELEITORAIS!S$38</f>
      </c>
      <c r="S42" s="3165">
        <f>MOV_ZONAS_ELEITORAIS!R$13+MOV_ZONAS_ELEITORAIS!R$18+MOV_ZONAS_ELEITORAIS!R$28+MOV_ZONAS_ELEITORAIS!R$38</f>
      </c>
      <c r="T42" s="3166">
        <f>O42+P42-Q42-R42+S42</f>
      </c>
      <c r="U42" s="3167">
        <f>T42</f>
      </c>
      <c r="V42" s="3165">
        <f>MOV_ZONAS_ELEITORAIS!V$13+MOV_ZONAS_ELEITORAIS!V$18+MOV_ZONAS_ELEITORAIS!V$28+MOV_ZONAS_ELEITORAIS!V$38</f>
      </c>
      <c r="W42" s="3165">
        <f>MOV_ZONAS_ELEITORAIS!W$13+MOV_ZONAS_ELEITORAIS!W$18+MOV_ZONAS_ELEITORAIS!W$28+MOV_ZONAS_ELEITORAIS!W$38</f>
      </c>
      <c r="X42" s="3165">
        <f>MOV_ZONAS_ELEITORAIS!Y$13+MOV_ZONAS_ELEITORAIS!Y$18+MOV_ZONAS_ELEITORAIS!Y$28+MOV_ZONAS_ELEITORAIS!Y$38</f>
      </c>
      <c r="Y42" s="3165">
        <f>MOV_ZONAS_ELEITORAIS!X$13+MOV_ZONAS_ELEITORAIS!X$18+MOV_ZONAS_ELEITORAIS!X$28+MOV_ZONAS_ELEITORAIS!X$38</f>
      </c>
      <c r="Z42" s="3168">
        <f>U42+V42-W42-X42+Y42</f>
      </c>
      <c r="AA42" s="3164">
        <f>Z42</f>
      </c>
      <c r="AB42" s="3165">
        <f>MOV_ZONAS_ELEITORAIS!AB$13+MOV_ZONAS_ELEITORAIS!AB$18+MOV_ZONAS_ELEITORAIS!AB$28+MOV_ZONAS_ELEITORAIS!AB$38</f>
      </c>
      <c r="AC42" s="3165">
        <f>MOV_ZONAS_ELEITORAIS!AC$13+MOV_ZONAS_ELEITORAIS!AC$18+MOV_ZONAS_ELEITORAIS!AC$28+MOV_ZONAS_ELEITORAIS!AC$38</f>
      </c>
      <c r="AD42" s="3165">
        <f>MOV_ZONAS_ELEITORAIS!AE$13+MOV_ZONAS_ELEITORAIS!AE$18+MOV_ZONAS_ELEITORAIS!AE$28+MOV_ZONAS_ELEITORAIS!AE$38</f>
      </c>
      <c r="AE42" s="3165">
        <f>MOV_ZONAS_ELEITORAIS!AD$13+MOV_ZONAS_ELEITORAIS!AD$18+MOV_ZONAS_ELEITORAIS!AD$28+MOV_ZONAS_ELEITORAIS!AD$38</f>
      </c>
      <c r="AF42" s="3166">
        <f>AA42+AB42-AC42-AD42+AE42</f>
      </c>
      <c r="AG42" s="3164">
        <f>AF42</f>
      </c>
      <c r="AH42" s="3165">
        <f>MOV_ZONAS_ELEITORAIS!AH$13+MOV_ZONAS_ELEITORAIS!AH$18+MOV_ZONAS_ELEITORAIS!AH$28+MOV_ZONAS_ELEITORAIS!AH$38</f>
      </c>
      <c r="AI42" s="3165">
        <f>MOV_ZONAS_ELEITORAIS!AI$13+MOV_ZONAS_ELEITORAIS!AI$18+MOV_ZONAS_ELEITORAIS!AI$28+MOV_ZONAS_ELEITORAIS!AI$38</f>
      </c>
      <c r="AJ42" s="3165">
        <f>MOV_ZONAS_ELEITORAIS!AK$13+MOV_ZONAS_ELEITORAIS!AK$18+MOV_ZONAS_ELEITORAIS!AK$28+MOV_ZONAS_ELEITORAIS!AK$38</f>
      </c>
      <c r="AK42" s="3165">
        <f>MOV_ZONAS_ELEITORAIS!AJ$13+MOV_ZONAS_ELEITORAIS!AJ$18+MOV_ZONAS_ELEITORAIS!AJ$28+MOV_ZONAS_ELEITORAIS!AJ$38</f>
      </c>
      <c r="AL42" s="3166">
        <f>AG42+AH42-AI42-AJ42+AK42</f>
      </c>
      <c r="AM42" s="3164">
        <f>AL42</f>
      </c>
      <c r="AN42" s="3165">
        <f>MOV_ZONAS_ELEITORAIS!AN$13+MOV_ZONAS_ELEITORAIS!AN$18+MOV_ZONAS_ELEITORAIS!AN$28+MOV_ZONAS_ELEITORAIS!AN$38</f>
      </c>
      <c r="AO42" s="3165">
        <f>MOV_ZONAS_ELEITORAIS!AO$13+MOV_ZONAS_ELEITORAIS!AO$18+MOV_ZONAS_ELEITORAIS!AO$28+MOV_ZONAS_ELEITORAIS!AO$38</f>
      </c>
      <c r="AP42" s="3165">
        <f>MOV_ZONAS_ELEITORAIS!AQ$13+MOV_ZONAS_ELEITORAIS!AQ$18+MOV_ZONAS_ELEITORAIS!AQ$28+MOV_ZONAS_ELEITORAIS!AQ$38</f>
      </c>
      <c r="AQ42" s="3165">
        <f>MOV_ZONAS_ELEITORAIS!AP$13+MOV_ZONAS_ELEITORAIS!AP$18+MOV_ZONAS_ELEITORAIS!AP$28+MOV_ZONAS_ELEITORAIS!AP$38</f>
      </c>
      <c r="AR42" s="3166">
        <f>AM42+AN42-AO42-AP42+AQ42</f>
      </c>
      <c r="AS42" s="3164">
        <f>AR42</f>
      </c>
      <c r="AT42" s="3165">
        <f>MOV_ZONAS_ELEITORAIS!AT$13+MOV_ZONAS_ELEITORAIS!AT$18+MOV_ZONAS_ELEITORAIS!AT$28+MOV_ZONAS_ELEITORAIS!AT$38</f>
      </c>
      <c r="AU42" s="3165">
        <f>MOV_ZONAS_ELEITORAIS!AU$13+MOV_ZONAS_ELEITORAIS!AU$18+MOV_ZONAS_ELEITORAIS!AU$28+MOV_ZONAS_ELEITORAIS!AU$38</f>
      </c>
      <c r="AV42" s="3165">
        <f>MOV_ZONAS_ELEITORAIS!AW$13+MOV_ZONAS_ELEITORAIS!AW$18+MOV_ZONAS_ELEITORAIS!AW$28+MOV_ZONAS_ELEITORAIS!AW$38</f>
      </c>
      <c r="AW42" s="3165">
        <f>MOV_ZONAS_ELEITORAIS!AV$13+MOV_ZONAS_ELEITORAIS!AV$18+MOV_ZONAS_ELEITORAIS!AV$28+MOV_ZONAS_ELEITORAIS!AV$38</f>
      </c>
      <c r="AX42" s="3166">
        <f>AS42+AT42-AU42-AV42+AW42</f>
      </c>
      <c r="AY42" s="3164">
        <f>AX42</f>
      </c>
      <c r="AZ42" s="3165">
        <f>MOV_ZONAS_ELEITORAIS!AZ$13+MOV_ZONAS_ELEITORAIS!AZ$18+MOV_ZONAS_ELEITORAIS!AZ$28+MOV_ZONAS_ELEITORAIS!AZ$38</f>
      </c>
      <c r="BA42" s="3165">
        <f>MOV_ZONAS_ELEITORAIS!BA$13+MOV_ZONAS_ELEITORAIS!BA$18+MOV_ZONAS_ELEITORAIS!BA$28+MOV_ZONAS_ELEITORAIS!BA$38</f>
      </c>
      <c r="BB42" s="3165">
        <f>MOV_ZONAS_ELEITORAIS!BC$13+MOV_ZONAS_ELEITORAIS!BC$18+MOV_ZONAS_ELEITORAIS!BC$28+MOV_ZONAS_ELEITORAIS!BC$38</f>
      </c>
      <c r="BC42" s="3165">
        <f>MOV_ZONAS_ELEITORAIS!BB$13+MOV_ZONAS_ELEITORAIS!BB$18+MOV_ZONAS_ELEITORAIS!BB$28+MOV_ZONAS_ELEITORAIS!BB$38</f>
      </c>
      <c r="BD42" s="3166">
        <f>AY42+AZ42-BA42-BB42+BC42</f>
      </c>
      <c r="BE42" s="3164">
        <f>BD42</f>
      </c>
      <c r="BF42" s="3165">
        <f>MOV_ZONAS_ELEITORAIS!BF$13+MOV_ZONAS_ELEITORAIS!BF$18+MOV_ZONAS_ELEITORAIS!BF$28+MOV_ZONAS_ELEITORAIS!BF$38</f>
      </c>
      <c r="BG42" s="3165">
        <f>MOV_ZONAS_ELEITORAIS!BG$13+MOV_ZONAS_ELEITORAIS!BG$18+MOV_ZONAS_ELEITORAIS!BG$28+MOV_ZONAS_ELEITORAIS!BG$38</f>
      </c>
      <c r="BH42" s="3165">
        <f>MOV_ZONAS_ELEITORAIS!BI$13+MOV_ZONAS_ELEITORAIS!BI$18+MOV_ZONAS_ELEITORAIS!BI$28+MOV_ZONAS_ELEITORAIS!BI$38</f>
      </c>
      <c r="BI42" s="3165">
        <f>MOV_ZONAS_ELEITORAIS!BH$13+MOV_ZONAS_ELEITORAIS!BH$18+MOV_ZONAS_ELEITORAIS!BH$28+MOV_ZONAS_ELEITORAIS!BH$38</f>
      </c>
      <c r="BJ42" s="3166">
        <f>BE42+BF42-BG42-BH42+BI42</f>
      </c>
      <c r="BK42" s="3164">
        <f>BJ42</f>
      </c>
      <c r="BL42" s="3165">
        <f>MOV_ZONAS_ELEITORAIS!BL$13+MOV_ZONAS_ELEITORAIS!BL$18+MOV_ZONAS_ELEITORAIS!BL$28+MOV_ZONAS_ELEITORAIS!BL$38</f>
      </c>
      <c r="BM42" s="3165">
        <f>MOV_ZONAS_ELEITORAIS!BM$13+MOV_ZONAS_ELEITORAIS!BM$18+MOV_ZONAS_ELEITORAIS!BM$28+MOV_ZONAS_ELEITORAIS!BM$38</f>
      </c>
      <c r="BN42" s="3165">
        <f>MOV_ZONAS_ELEITORAIS!BO$13+MOV_ZONAS_ELEITORAIS!BO$18+MOV_ZONAS_ELEITORAIS!BO$28+MOV_ZONAS_ELEITORAIS!BO$38</f>
      </c>
      <c r="BO42" s="3165">
        <f>MOV_ZONAS_ELEITORAIS!BN$13+MOV_ZONAS_ELEITORAIS!BN$18+MOV_ZONAS_ELEITORAIS!BN$28+MOV_ZONAS_ELEITORAIS!BN$38</f>
      </c>
      <c r="BP42" s="3166">
        <f>BK42+BL42-BM42-BN42+BO42</f>
      </c>
      <c r="BQ42" s="3164">
        <f>BP42</f>
      </c>
      <c r="BR42" s="3165">
        <f>MOV_ZONAS_ELEITORAIS!BR$13+MOV_ZONAS_ELEITORAIS!BR$18+MOV_ZONAS_ELEITORAIS!BR$28+MOV_ZONAS_ELEITORAIS!BR$38</f>
      </c>
      <c r="BS42" s="3165">
        <f>MOV_ZONAS_ELEITORAIS!BS$13+MOV_ZONAS_ELEITORAIS!BS$18+MOV_ZONAS_ELEITORAIS!BS$28+MOV_ZONAS_ELEITORAIS!BS$38</f>
      </c>
      <c r="BT42" s="3165">
        <f>MOV_ZONAS_ELEITORAIS!BU$13+MOV_ZONAS_ELEITORAIS!BU$18+MOV_ZONAS_ELEITORAIS!BU$28+MOV_ZONAS_ELEITORAIS!BU$38</f>
      </c>
      <c r="BU42" s="3165">
        <f>MOV_ZONAS_ELEITORAIS!BT$13+MOV_ZONAS_ELEITORAIS!BT$18+MOV_ZONAS_ELEITORAIS!BT$28+MOV_ZONAS_ELEITORAIS!BT$38</f>
      </c>
      <c r="BV42" s="3166">
        <f>BQ42+BR42-BS42-BT42+BU42</f>
      </c>
      <c r="BW42" s="3164">
        <f>BV42</f>
      </c>
      <c r="BX42" s="3165">
        <f>MOV_ZONAS_ELEITORAIS!BX$13+MOV_ZONAS_ELEITORAIS!BX$18+MOV_ZONAS_ELEITORAIS!BX$28+MOV_ZONAS_ELEITORAIS!BX$38</f>
      </c>
      <c r="BY42" s="3165">
        <f>MOV_ZONAS_ELEITORAIS!BY$13+MOV_ZONAS_ELEITORAIS!BY$18+MOV_ZONAS_ELEITORAIS!BY$28+MOV_ZONAS_ELEITORAIS!BY$38</f>
      </c>
      <c r="BZ42" s="3165">
        <f>MOV_ZONAS_ELEITORAIS!CA$13+MOV_ZONAS_ELEITORAIS!CA$18+MOV_ZONAS_ELEITORAIS!CA$28+MOV_ZONAS_ELEITORAIS!CA$38</f>
      </c>
      <c r="CA42" s="3165">
        <f>MOV_ZONAS_ELEITORAIS!BZ$13+MOV_ZONAS_ELEITORAIS!BZ$18+MOV_ZONAS_ELEITORAIS!BZ$28+MOV_ZONAS_ELEITORAIS!BZ$38</f>
      </c>
      <c r="CB42" s="3166">
        <f>BW42+BX42-BY42-BZ42+CA42</f>
      </c>
      <c r="CC42" s="3164">
        <f>H42</f>
      </c>
      <c r="CD42" s="3165">
        <f>J42+P42+V42+AB42+AH42+AN42+AT42+AZ42+BF42+BL42+BR42+BX42</f>
      </c>
      <c r="CE42" s="3165">
        <f>K42+Q42+W42+AC42+AI42+AO42+AU42+BA42+BG42+BM42+BS42+BY42</f>
      </c>
      <c r="CF42" s="3165">
        <f>L42+R42+X42+AD42+AJ42+AP42+AV42+BB42+BH42+BN42+BT42+BZ42</f>
      </c>
      <c r="CG42" s="3165">
        <f>M42+S42+Y42+AE42+AK42+AQ42+AW42+BC42+BI42+BO42+BU42+CA42</f>
      </c>
      <c r="CH42" s="3166">
        <f>CC42+CD42-CE42-CF42+CG42</f>
      </c>
      <c r="CI42" s="3165">
        <f>C42</f>
      </c>
      <c r="CJ42" s="3165">
        <f>D42+CD42</f>
      </c>
      <c r="CK42" s="3165">
        <f>E42+CE42</f>
      </c>
      <c r="CL42" s="3165">
        <f>F42+CF42</f>
      </c>
      <c r="CM42" s="3165">
        <f>G42+CG42</f>
      </c>
      <c r="CN42" s="3168">
        <f>CI42+CJ42-CK42-CL42+CM42</f>
      </c>
      <c r="CO42" s="3169"/>
    </row>
    <row r="43" customHeight="true" ht="15.0">
      <c r="A43" s="3170" t="s">
        <v>251</v>
      </c>
      <c r="B43" s="3171"/>
      <c r="C43" s="3172">
        <f>MOV_ZONAS_ELEITORAIS!C$13+MOV_ZONAS_ELEITORAIS!C$18+MOV_ZONAS_ELEITORAIS!C$28+MOV_ZONAS_ELEITORAIS!C$38</f>
      </c>
      <c r="D43" s="3173">
        <f>MOV_ZONAS_ELEITORAIS!D$13+MOV_ZONAS_ELEITORAIS!D$18+MOV_ZONAS_ELEITORAIS!D$28+MOV_ZONAS_ELEITORAIS!D$38</f>
      </c>
      <c r="E43" s="3173">
        <f>MOV_ZONAS_ELEITORAIS!E$13+MOV_ZONAS_ELEITORAIS!E$18+MOV_ZONAS_ELEITORAIS!E$28+MOV_ZONAS_ELEITORAIS!E$38</f>
      </c>
      <c r="F43" s="3173">
        <f>MOV_ZONAS_ELEITORAIS!G$13+MOV_ZONAS_ELEITORAIS!G$18+MOV_ZONAS_ELEITORAIS!G$28+MOV_ZONAS_ELEITORAIS!G$38</f>
      </c>
      <c r="G43" s="3173">
        <f>MOV_ZONAS_ELEITORAIS!F$13+MOV_ZONAS_ELEITORAIS!F$18+MOV_ZONAS_ELEITORAIS!F$28+MOV_ZONAS_ELEITORAIS!F$38</f>
      </c>
      <c r="H43" s="3174">
        <f>C43+D43-E43-F43+G43</f>
      </c>
      <c r="I43" s="3175">
        <f>H43</f>
      </c>
      <c r="J43" s="3173">
        <f>MOV_ZONAS_ELEITORAIS!J$13+MOV_ZONAS_ELEITORAIS!J$18+MOV_ZONAS_ELEITORAIS!J$28+MOV_ZONAS_ELEITORAIS!J$38</f>
      </c>
      <c r="K43" s="3173">
        <f>MOV_ZONAS_ELEITORAIS!K$13+MOV_ZONAS_ELEITORAIS!K$18+MOV_ZONAS_ELEITORAIS!K$28+MOV_ZONAS_ELEITORAIS!K$38</f>
      </c>
      <c r="L43" s="3173">
        <f>MOV_ZONAS_ELEITORAIS!M$13+MOV_ZONAS_ELEITORAIS!M$18+MOV_ZONAS_ELEITORAIS!M$28+MOV_ZONAS_ELEITORAIS!M$38</f>
      </c>
      <c r="M43" s="3173">
        <f>MOV_ZONAS_ELEITORAIS!L$13+MOV_ZONAS_ELEITORAIS!L$18+MOV_ZONAS_ELEITORAIS!L$28+MOV_ZONAS_ELEITORAIS!L$38</f>
      </c>
      <c r="N43" s="3176">
        <f>I43+J43-K43-L43+M43</f>
      </c>
      <c r="O43" s="3172">
        <f>N43</f>
      </c>
      <c r="P43" s="3173">
        <f>MOV_ZONAS_ELEITORAIS!P$13+MOV_ZONAS_ELEITORAIS!P$18+MOV_ZONAS_ELEITORAIS!P$28+MOV_ZONAS_ELEITORAIS!P$38</f>
      </c>
      <c r="Q43" s="3173">
        <f>MOV_ZONAS_ELEITORAIS!Q$13+MOV_ZONAS_ELEITORAIS!Q$18+MOV_ZONAS_ELEITORAIS!Q$28+MOV_ZONAS_ELEITORAIS!Q$38</f>
      </c>
      <c r="R43" s="3173">
        <f>MOV_ZONAS_ELEITORAIS!S$13+MOV_ZONAS_ELEITORAIS!S$18+MOV_ZONAS_ELEITORAIS!S$28+MOV_ZONAS_ELEITORAIS!S$38</f>
      </c>
      <c r="S43" s="3173">
        <f>MOV_ZONAS_ELEITORAIS!R$13+MOV_ZONAS_ELEITORAIS!R$18+MOV_ZONAS_ELEITORAIS!R$28+MOV_ZONAS_ELEITORAIS!R$38</f>
      </c>
      <c r="T43" s="3174">
        <f>O43+P43-Q43-R43+S43</f>
      </c>
      <c r="U43" s="3175">
        <f>T43</f>
      </c>
      <c r="V43" s="3173">
        <f>MOV_ZONAS_ELEITORAIS!V$13+MOV_ZONAS_ELEITORAIS!V$18+MOV_ZONAS_ELEITORAIS!V$28+MOV_ZONAS_ELEITORAIS!V$38</f>
      </c>
      <c r="W43" s="3173">
        <f>MOV_ZONAS_ELEITORAIS!W$13+MOV_ZONAS_ELEITORAIS!W$18+MOV_ZONAS_ELEITORAIS!W$28+MOV_ZONAS_ELEITORAIS!W$38</f>
      </c>
      <c r="X43" s="3173">
        <f>MOV_ZONAS_ELEITORAIS!Y$13+MOV_ZONAS_ELEITORAIS!Y$18+MOV_ZONAS_ELEITORAIS!Y$28+MOV_ZONAS_ELEITORAIS!Y$38</f>
      </c>
      <c r="Y43" s="3173">
        <f>MOV_ZONAS_ELEITORAIS!X$13+MOV_ZONAS_ELEITORAIS!X$18+MOV_ZONAS_ELEITORAIS!X$28+MOV_ZONAS_ELEITORAIS!X$38</f>
      </c>
      <c r="Z43" s="3176">
        <f>U43+V43-W43-X43+Y43</f>
      </c>
      <c r="AA43" s="3172">
        <f>Z43</f>
      </c>
      <c r="AB43" s="3173">
        <f>MOV_ZONAS_ELEITORAIS!AB$13+MOV_ZONAS_ELEITORAIS!AB$18+MOV_ZONAS_ELEITORAIS!AB$28+MOV_ZONAS_ELEITORAIS!AB$38</f>
      </c>
      <c r="AC43" s="3173">
        <f>MOV_ZONAS_ELEITORAIS!AC$13+MOV_ZONAS_ELEITORAIS!AC$18+MOV_ZONAS_ELEITORAIS!AC$28+MOV_ZONAS_ELEITORAIS!AC$38</f>
      </c>
      <c r="AD43" s="3173">
        <f>MOV_ZONAS_ELEITORAIS!AE$13+MOV_ZONAS_ELEITORAIS!AE$18+MOV_ZONAS_ELEITORAIS!AE$28+MOV_ZONAS_ELEITORAIS!AE$38</f>
      </c>
      <c r="AE43" s="3173">
        <f>MOV_ZONAS_ELEITORAIS!AD$13+MOV_ZONAS_ELEITORAIS!AD$18+MOV_ZONAS_ELEITORAIS!AD$28+MOV_ZONAS_ELEITORAIS!AD$38</f>
      </c>
      <c r="AF43" s="3174">
        <f>AA43+AB43-AC43-AD43+AE43</f>
      </c>
      <c r="AG43" s="3172">
        <f>AF43</f>
      </c>
      <c r="AH43" s="3173">
        <f>MOV_ZONAS_ELEITORAIS!AH$13+MOV_ZONAS_ELEITORAIS!AH$18+MOV_ZONAS_ELEITORAIS!AH$28+MOV_ZONAS_ELEITORAIS!AH$38</f>
      </c>
      <c r="AI43" s="3173">
        <f>MOV_ZONAS_ELEITORAIS!AI$13+MOV_ZONAS_ELEITORAIS!AI$18+MOV_ZONAS_ELEITORAIS!AI$28+MOV_ZONAS_ELEITORAIS!AI$38</f>
      </c>
      <c r="AJ43" s="3173">
        <f>MOV_ZONAS_ELEITORAIS!AK$13+MOV_ZONAS_ELEITORAIS!AK$18+MOV_ZONAS_ELEITORAIS!AK$28+MOV_ZONAS_ELEITORAIS!AK$38</f>
      </c>
      <c r="AK43" s="3173">
        <f>MOV_ZONAS_ELEITORAIS!AJ$13+MOV_ZONAS_ELEITORAIS!AJ$18+MOV_ZONAS_ELEITORAIS!AJ$28+MOV_ZONAS_ELEITORAIS!AJ$38</f>
      </c>
      <c r="AL43" s="3174">
        <f>AG43+AH43-AI43-AJ43+AK43</f>
      </c>
      <c r="AM43" s="3172">
        <f>AL43</f>
      </c>
      <c r="AN43" s="3173">
        <f>MOV_ZONAS_ELEITORAIS!AN$13+MOV_ZONAS_ELEITORAIS!AN$18+MOV_ZONAS_ELEITORAIS!AN$28+MOV_ZONAS_ELEITORAIS!AN$38</f>
      </c>
      <c r="AO43" s="3173">
        <f>MOV_ZONAS_ELEITORAIS!AO$13+MOV_ZONAS_ELEITORAIS!AO$18+MOV_ZONAS_ELEITORAIS!AO$28+MOV_ZONAS_ELEITORAIS!AO$38</f>
      </c>
      <c r="AP43" s="3173">
        <f>MOV_ZONAS_ELEITORAIS!AQ$13+MOV_ZONAS_ELEITORAIS!AQ$18+MOV_ZONAS_ELEITORAIS!AQ$28+MOV_ZONAS_ELEITORAIS!AQ$38</f>
      </c>
      <c r="AQ43" s="3173">
        <f>MOV_ZONAS_ELEITORAIS!AP$13+MOV_ZONAS_ELEITORAIS!AP$18+MOV_ZONAS_ELEITORAIS!AP$28+MOV_ZONAS_ELEITORAIS!AP$38</f>
      </c>
      <c r="AR43" s="3174">
        <f>AM43+AN43-AO43-AP43+AQ43</f>
      </c>
      <c r="AS43" s="3172">
        <f>AR43</f>
      </c>
      <c r="AT43" s="3173">
        <f>MOV_ZONAS_ELEITORAIS!AT$13+MOV_ZONAS_ELEITORAIS!AT$18+MOV_ZONAS_ELEITORAIS!AT$28+MOV_ZONAS_ELEITORAIS!AT$38</f>
      </c>
      <c r="AU43" s="3173">
        <f>MOV_ZONAS_ELEITORAIS!AU$13+MOV_ZONAS_ELEITORAIS!AU$18+MOV_ZONAS_ELEITORAIS!AU$28+MOV_ZONAS_ELEITORAIS!AU$38</f>
      </c>
      <c r="AV43" s="3173">
        <f>MOV_ZONAS_ELEITORAIS!AW$13+MOV_ZONAS_ELEITORAIS!AW$18+MOV_ZONAS_ELEITORAIS!AW$28+MOV_ZONAS_ELEITORAIS!AW$38</f>
      </c>
      <c r="AW43" s="3173">
        <f>MOV_ZONAS_ELEITORAIS!AV$13+MOV_ZONAS_ELEITORAIS!AV$18+MOV_ZONAS_ELEITORAIS!AV$28+MOV_ZONAS_ELEITORAIS!AV$38</f>
      </c>
      <c r="AX43" s="3174">
        <f>AS43+AT43-AU43-AV43+AW43</f>
      </c>
      <c r="AY43" s="3172">
        <f>AX43</f>
      </c>
      <c r="AZ43" s="3173">
        <f>MOV_ZONAS_ELEITORAIS!AZ$13+MOV_ZONAS_ELEITORAIS!AZ$18+MOV_ZONAS_ELEITORAIS!AZ$28+MOV_ZONAS_ELEITORAIS!AZ$38</f>
      </c>
      <c r="BA43" s="3173">
        <f>MOV_ZONAS_ELEITORAIS!BA$13+MOV_ZONAS_ELEITORAIS!BA$18+MOV_ZONAS_ELEITORAIS!BA$28+MOV_ZONAS_ELEITORAIS!BA$38</f>
      </c>
      <c r="BB43" s="3173">
        <f>MOV_ZONAS_ELEITORAIS!BC$13+MOV_ZONAS_ELEITORAIS!BC$18+MOV_ZONAS_ELEITORAIS!BC$28+MOV_ZONAS_ELEITORAIS!BC$38</f>
      </c>
      <c r="BC43" s="3173">
        <f>MOV_ZONAS_ELEITORAIS!BB$13+MOV_ZONAS_ELEITORAIS!BB$18+MOV_ZONAS_ELEITORAIS!BB$28+MOV_ZONAS_ELEITORAIS!BB$38</f>
      </c>
      <c r="BD43" s="3174">
        <f>AY43+AZ43-BA43-BB43+BC43</f>
      </c>
      <c r="BE43" s="3172">
        <f>BD43</f>
      </c>
      <c r="BF43" s="3173">
        <f>MOV_ZONAS_ELEITORAIS!BF$13+MOV_ZONAS_ELEITORAIS!BF$18+MOV_ZONAS_ELEITORAIS!BF$28+MOV_ZONAS_ELEITORAIS!BF$38</f>
      </c>
      <c r="BG43" s="3173">
        <f>MOV_ZONAS_ELEITORAIS!BG$13+MOV_ZONAS_ELEITORAIS!BG$18+MOV_ZONAS_ELEITORAIS!BG$28+MOV_ZONAS_ELEITORAIS!BG$38</f>
      </c>
      <c r="BH43" s="3173">
        <f>MOV_ZONAS_ELEITORAIS!BI$13+MOV_ZONAS_ELEITORAIS!BI$18+MOV_ZONAS_ELEITORAIS!BI$28+MOV_ZONAS_ELEITORAIS!BI$38</f>
      </c>
      <c r="BI43" s="3173">
        <f>MOV_ZONAS_ELEITORAIS!BH$13+MOV_ZONAS_ELEITORAIS!BH$18+MOV_ZONAS_ELEITORAIS!BH$28+MOV_ZONAS_ELEITORAIS!BH$38</f>
      </c>
      <c r="BJ43" s="3174">
        <f>BE43+BF43-BG43-BH43+BI43</f>
      </c>
      <c r="BK43" s="3172">
        <f>BJ43</f>
      </c>
      <c r="BL43" s="3173">
        <f>MOV_ZONAS_ELEITORAIS!BL$13+MOV_ZONAS_ELEITORAIS!BL$18+MOV_ZONAS_ELEITORAIS!BL$28+MOV_ZONAS_ELEITORAIS!BL$38</f>
      </c>
      <c r="BM43" s="3173">
        <f>MOV_ZONAS_ELEITORAIS!BM$13+MOV_ZONAS_ELEITORAIS!BM$18+MOV_ZONAS_ELEITORAIS!BM$28+MOV_ZONAS_ELEITORAIS!BM$38</f>
      </c>
      <c r="BN43" s="3173">
        <f>MOV_ZONAS_ELEITORAIS!BO$13+MOV_ZONAS_ELEITORAIS!BO$18+MOV_ZONAS_ELEITORAIS!BO$28+MOV_ZONAS_ELEITORAIS!BO$38</f>
      </c>
      <c r="BO43" s="3173">
        <f>MOV_ZONAS_ELEITORAIS!BN$13+MOV_ZONAS_ELEITORAIS!BN$18+MOV_ZONAS_ELEITORAIS!BN$28+MOV_ZONAS_ELEITORAIS!BN$38</f>
      </c>
      <c r="BP43" s="3174">
        <f>BK43+BL43-BM43-BN43+BO43</f>
      </c>
      <c r="BQ43" s="3172">
        <f>BP43</f>
      </c>
      <c r="BR43" s="3173">
        <f>MOV_ZONAS_ELEITORAIS!BR$13+MOV_ZONAS_ELEITORAIS!BR$18+MOV_ZONAS_ELEITORAIS!BR$28+MOV_ZONAS_ELEITORAIS!BR$38</f>
      </c>
      <c r="BS43" s="3173">
        <f>MOV_ZONAS_ELEITORAIS!BS$13+MOV_ZONAS_ELEITORAIS!BS$18+MOV_ZONAS_ELEITORAIS!BS$28+MOV_ZONAS_ELEITORAIS!BS$38</f>
      </c>
      <c r="BT43" s="3173">
        <f>MOV_ZONAS_ELEITORAIS!BU$13+MOV_ZONAS_ELEITORAIS!BU$18+MOV_ZONAS_ELEITORAIS!BU$28+MOV_ZONAS_ELEITORAIS!BU$38</f>
      </c>
      <c r="BU43" s="3173">
        <f>MOV_ZONAS_ELEITORAIS!BT$13+MOV_ZONAS_ELEITORAIS!BT$18+MOV_ZONAS_ELEITORAIS!BT$28+MOV_ZONAS_ELEITORAIS!BT$38</f>
      </c>
      <c r="BV43" s="3174">
        <f>BQ43+BR43-BS43-BT43+BU43</f>
      </c>
      <c r="BW43" s="3172">
        <f>BV43</f>
      </c>
      <c r="BX43" s="3173">
        <f>MOV_ZONAS_ELEITORAIS!BX$13+MOV_ZONAS_ELEITORAIS!BX$18+MOV_ZONAS_ELEITORAIS!BX$28+MOV_ZONAS_ELEITORAIS!BX$38</f>
      </c>
      <c r="BY43" s="3173">
        <f>MOV_ZONAS_ELEITORAIS!BY$13+MOV_ZONAS_ELEITORAIS!BY$18+MOV_ZONAS_ELEITORAIS!BY$28+MOV_ZONAS_ELEITORAIS!BY$38</f>
      </c>
      <c r="BZ43" s="3173">
        <f>MOV_ZONAS_ELEITORAIS!CA$13+MOV_ZONAS_ELEITORAIS!CA$18+MOV_ZONAS_ELEITORAIS!CA$28+MOV_ZONAS_ELEITORAIS!CA$38</f>
      </c>
      <c r="CA43" s="3173">
        <f>MOV_ZONAS_ELEITORAIS!BZ$13+MOV_ZONAS_ELEITORAIS!BZ$18+MOV_ZONAS_ELEITORAIS!BZ$28+MOV_ZONAS_ELEITORAIS!BZ$38</f>
      </c>
      <c r="CB43" s="3174">
        <f>BW43+BX43-BY43-BZ43+CA43</f>
      </c>
      <c r="CC43" s="3172">
        <f>H43</f>
      </c>
      <c r="CD43" s="3173">
        <f>J43+P43+V43+AB43+AH43+AN43+AT43+AZ43+BF43+BL43+BR43+BX43</f>
      </c>
      <c r="CE43" s="3173">
        <f>K43+Q43+W43+AC43+AI43+AO43+AU43+BA43+BG43+BM43+BS43+BY43</f>
      </c>
      <c r="CF43" s="3173">
        <f>L43+R43+X43+AD43+AJ43+AP43+AV43+BB43+BH43+BN43+BT43+BZ43</f>
      </c>
      <c r="CG43" s="3173">
        <f>M43+S43+Y43+AE43+AK43+AQ43+AW43+BC43+BI43+BO43+BU43+CA43</f>
      </c>
      <c r="CH43" s="3174">
        <f>CC43+CD43-CE43-CF43+CG43</f>
      </c>
      <c r="CI43" s="3173">
        <f>C43</f>
      </c>
      <c r="CJ43" s="3173">
        <f>D43+CD43</f>
      </c>
      <c r="CK43" s="3173">
        <f>E43+CE43</f>
      </c>
      <c r="CL43" s="3173">
        <f>F43+CF43</f>
      </c>
      <c r="CM43" s="3173">
        <f>G43+CG43</f>
      </c>
      <c r="CN43" s="3176">
        <f>CI43+CJ43-CK43-CL43+CM43</f>
      </c>
      <c r="CO43" s="3169"/>
    </row>
    <row r="44" customHeight="true" ht="15.0">
      <c r="A44" s="3170" t="s">
        <v>133</v>
      </c>
      <c r="B44" s="3171"/>
      <c r="C44" s="3172" t="n">
        <v>0.0</v>
      </c>
      <c r="D44" s="3173" t="n">
        <v>0.0</v>
      </c>
      <c r="E44" s="3173" t="n">
        <v>0.0</v>
      </c>
      <c r="F44" s="3173" t="n">
        <v>0.0</v>
      </c>
      <c r="G44" s="3173" t="n">
        <v>0.0</v>
      </c>
      <c r="H44" s="3174">
        <f>C44+D44-E44-F44+G44</f>
      </c>
      <c r="I44" s="3175">
        <f>H44</f>
      </c>
      <c r="J44" s="3173" t="n">
        <v>0.0</v>
      </c>
      <c r="K44" s="3173" t="n">
        <v>0.0</v>
      </c>
      <c r="L44" s="3173" t="n">
        <v>0.0</v>
      </c>
      <c r="M44" s="3173" t="n">
        <v>0.0</v>
      </c>
      <c r="N44" s="3176">
        <f>I44+J44-K44-L44+M44</f>
      </c>
      <c r="O44" s="3172">
        <f>N44</f>
      </c>
      <c r="P44" s="3173" t="n">
        <v>0.0</v>
      </c>
      <c r="Q44" s="3173" t="n">
        <v>0.0</v>
      </c>
      <c r="R44" s="3173" t="n">
        <v>0.0</v>
      </c>
      <c r="S44" s="3173" t="n">
        <v>0.0</v>
      </c>
      <c r="T44" s="3174">
        <f>O44+P44-Q44-R44+S44</f>
      </c>
      <c r="U44" s="3175">
        <f>T44</f>
      </c>
      <c r="V44" s="3173" t="n">
        <v>0.0</v>
      </c>
      <c r="W44" s="3173" t="n">
        <v>0.0</v>
      </c>
      <c r="X44" s="3173" t="n">
        <v>0.0</v>
      </c>
      <c r="Y44" s="3173" t="n">
        <v>0.0</v>
      </c>
      <c r="Z44" s="3176">
        <f>U44+V44-W44-X44+Y44</f>
      </c>
      <c r="AA44" s="3172">
        <f>Z44</f>
      </c>
      <c r="AB44" s="3173" t="n">
        <v>0.0</v>
      </c>
      <c r="AC44" s="3173" t="n">
        <v>0.0</v>
      </c>
      <c r="AD44" s="3173" t="n">
        <v>0.0</v>
      </c>
      <c r="AE44" s="3173" t="n">
        <v>0.0</v>
      </c>
      <c r="AF44" s="3174">
        <f>AA44+AB44-AC44-AD44+AE44</f>
      </c>
      <c r="AG44" s="3172">
        <f>AF44</f>
      </c>
      <c r="AH44" s="3173" t="n">
        <v>0.0</v>
      </c>
      <c r="AI44" s="3173" t="n">
        <v>0.0</v>
      </c>
      <c r="AJ44" s="3173" t="n">
        <v>0.0</v>
      </c>
      <c r="AK44" s="3173" t="n">
        <v>0.0</v>
      </c>
      <c r="AL44" s="3174">
        <f>AG44+AH44-AI44-AJ44+AK44</f>
      </c>
      <c r="AM44" s="3172">
        <f>AL44</f>
      </c>
      <c r="AN44" s="3173" t="n">
        <v>0.0</v>
      </c>
      <c r="AO44" s="3173" t="n">
        <v>0.0</v>
      </c>
      <c r="AP44" s="3173" t="n">
        <v>0.0</v>
      </c>
      <c r="AQ44" s="3173" t="n">
        <v>0.0</v>
      </c>
      <c r="AR44" s="3174">
        <f>AM44+AN44-AO44-AP44+AQ44</f>
      </c>
      <c r="AS44" s="3172">
        <f>AR44</f>
      </c>
      <c r="AT44" s="3173" t="n">
        <v>0.0</v>
      </c>
      <c r="AU44" s="3173" t="n">
        <v>0.0</v>
      </c>
      <c r="AV44" s="3173" t="n">
        <v>0.0</v>
      </c>
      <c r="AW44" s="3173" t="n">
        <v>0.0</v>
      </c>
      <c r="AX44" s="3174">
        <f>AS44+AT44-AU44-AV44+AW44</f>
      </c>
      <c r="AY44" s="3172">
        <f>AX44</f>
      </c>
      <c r="AZ44" s="3173" t="n">
        <v>0.0</v>
      </c>
      <c r="BA44" s="3173" t="n">
        <v>0.0</v>
      </c>
      <c r="BB44" s="3173" t="n">
        <v>0.0</v>
      </c>
      <c r="BC44" s="3173" t="n">
        <v>0.0</v>
      </c>
      <c r="BD44" s="3174">
        <f>AY44+AZ44-BA44-BB44+BC44</f>
      </c>
      <c r="BE44" s="3172">
        <f>BD44</f>
      </c>
      <c r="BF44" s="3173" t="n">
        <v>0.0</v>
      </c>
      <c r="BG44" s="3173" t="n">
        <v>0.0</v>
      </c>
      <c r="BH44" s="3173" t="n">
        <v>0.0</v>
      </c>
      <c r="BI44" s="3173" t="n">
        <v>0.0</v>
      </c>
      <c r="BJ44" s="3174">
        <f>BE44+BF44-BG44-BH44+BI44</f>
      </c>
      <c r="BK44" s="3172">
        <f>BJ44</f>
      </c>
      <c r="BL44" s="3173" t="n">
        <v>0.0</v>
      </c>
      <c r="BM44" s="3173" t="n">
        <v>0.0</v>
      </c>
      <c r="BN44" s="3173" t="n">
        <v>0.0</v>
      </c>
      <c r="BO44" s="3173" t="n">
        <v>0.0</v>
      </c>
      <c r="BP44" s="3174">
        <f>BK44+BL44-BM44-BN44+BO44</f>
      </c>
      <c r="BQ44" s="3172">
        <f>BP44</f>
      </c>
      <c r="BR44" s="3173" t="n">
        <v>0.0</v>
      </c>
      <c r="BS44" s="3173" t="n">
        <v>0.0</v>
      </c>
      <c r="BT44" s="3173" t="n">
        <v>0.0</v>
      </c>
      <c r="BU44" s="3173" t="n">
        <v>0.0</v>
      </c>
      <c r="BV44" s="3174">
        <f>BQ44+BR44-BS44-BT44+BU44</f>
      </c>
      <c r="BW44" s="3172">
        <f>BV44</f>
      </c>
      <c r="BX44" s="3173" t="n">
        <v>0.0</v>
      </c>
      <c r="BY44" s="3173" t="n">
        <v>0.0</v>
      </c>
      <c r="BZ44" s="3173" t="n">
        <v>0.0</v>
      </c>
      <c r="CA44" s="3173" t="n">
        <v>0.0</v>
      </c>
      <c r="CB44" s="3174">
        <f>BW44+BX44-BY44-BZ44+CA44</f>
      </c>
      <c r="CC44" s="3172">
        <f>H44</f>
      </c>
      <c r="CD44" s="3173">
        <f>J44+P44+V44+AB44+AH44+AN44+AT44+AZ44+BF44+BL44+BR44+BX44</f>
      </c>
      <c r="CE44" s="3173">
        <f>K44+Q44+W44+AC44+AI44+AO44+AU44+BA44+BG44+BM44+BS44+BY44</f>
      </c>
      <c r="CF44" s="3173">
        <f>L44+R44+X44+AD44+AJ44+AP44+AV44+BB44+BH44+BN44+BT44+BZ44</f>
      </c>
      <c r="CG44" s="3173">
        <f>M44+S44+Y44+AE44+AK44+AQ44+AW44+BC44+BI44+BO44+BU44+CA44</f>
      </c>
      <c r="CH44" s="3174">
        <f>CC44+CD44-CE44-CF44+CG44</f>
      </c>
      <c r="CI44" s="3173">
        <f>C44</f>
      </c>
      <c r="CJ44" s="3173">
        <f>D44+CD44</f>
      </c>
      <c r="CK44" s="3173">
        <f>E44+CE44</f>
      </c>
      <c r="CL44" s="3173">
        <f>F44+CF44</f>
      </c>
      <c r="CM44" s="3173">
        <f>G44+CG44</f>
      </c>
      <c r="CN44" s="3176">
        <f>CI44+CJ44-CK44-CL44+CM44</f>
      </c>
      <c r="CO44" s="3169"/>
    </row>
    <row r="45" customHeight="true" ht="15.0">
      <c r="A45" s="3170" t="s">
        <v>134</v>
      </c>
      <c r="B45" s="3171"/>
      <c r="C45" s="3172" t="n">
        <v>0.0</v>
      </c>
      <c r="D45" s="3173" t="n">
        <v>0.0</v>
      </c>
      <c r="E45" s="3173" t="n">
        <v>0.0</v>
      </c>
      <c r="F45" s="3173" t="n">
        <v>0.0</v>
      </c>
      <c r="G45" s="3173" t="n">
        <v>0.0</v>
      </c>
      <c r="H45" s="3174">
        <f>C45+D45-E45-F45+G45</f>
      </c>
      <c r="I45" s="3175">
        <f>H45</f>
      </c>
      <c r="J45" s="3173" t="n">
        <v>0.0</v>
      </c>
      <c r="K45" s="3173" t="n">
        <v>0.0</v>
      </c>
      <c r="L45" s="3173" t="n">
        <v>0.0</v>
      </c>
      <c r="M45" s="3173" t="n">
        <v>0.0</v>
      </c>
      <c r="N45" s="3176">
        <f>I45+J45-K45-L45+M45</f>
      </c>
      <c r="O45" s="3172">
        <f>N45</f>
      </c>
      <c r="P45" s="3173" t="n">
        <v>0.0</v>
      </c>
      <c r="Q45" s="3173" t="n">
        <v>0.0</v>
      </c>
      <c r="R45" s="3173" t="n">
        <v>0.0</v>
      </c>
      <c r="S45" s="3173" t="n">
        <v>0.0</v>
      </c>
      <c r="T45" s="3174">
        <f>O45+P45-Q45-R45+S45</f>
      </c>
      <c r="U45" s="3175">
        <f>T45</f>
      </c>
      <c r="V45" s="3173" t="n">
        <v>0.0</v>
      </c>
      <c r="W45" s="3173" t="n">
        <v>0.0</v>
      </c>
      <c r="X45" s="3173" t="n">
        <v>0.0</v>
      </c>
      <c r="Y45" s="3173" t="n">
        <v>0.0</v>
      </c>
      <c r="Z45" s="3176">
        <f>U45+V45-W45-X45+Y45</f>
      </c>
      <c r="AA45" s="3172">
        <f>Z45</f>
      </c>
      <c r="AB45" s="3173" t="n">
        <v>0.0</v>
      </c>
      <c r="AC45" s="3173" t="n">
        <v>0.0</v>
      </c>
      <c r="AD45" s="3173" t="n">
        <v>0.0</v>
      </c>
      <c r="AE45" s="3173" t="n">
        <v>0.0</v>
      </c>
      <c r="AF45" s="3174">
        <f>AA45+AB45-AC45-AD45+AE45</f>
      </c>
      <c r="AG45" s="3172">
        <f>AF45</f>
      </c>
      <c r="AH45" s="3173" t="n">
        <v>0.0</v>
      </c>
      <c r="AI45" s="3173" t="n">
        <v>0.0</v>
      </c>
      <c r="AJ45" s="3173" t="n">
        <v>0.0</v>
      </c>
      <c r="AK45" s="3173" t="n">
        <v>0.0</v>
      </c>
      <c r="AL45" s="3174">
        <f>AG45+AH45-AI45-AJ45+AK45</f>
      </c>
      <c r="AM45" s="3172">
        <f>AL45</f>
      </c>
      <c r="AN45" s="3173" t="n">
        <v>0.0</v>
      </c>
      <c r="AO45" s="3173" t="n">
        <v>0.0</v>
      </c>
      <c r="AP45" s="3173" t="n">
        <v>0.0</v>
      </c>
      <c r="AQ45" s="3173" t="n">
        <v>0.0</v>
      </c>
      <c r="AR45" s="3174">
        <f>AM45+AN45-AO45-AP45+AQ45</f>
      </c>
      <c r="AS45" s="3172">
        <f>AR45</f>
      </c>
      <c r="AT45" s="3173" t="n">
        <v>0.0</v>
      </c>
      <c r="AU45" s="3173" t="n">
        <v>0.0</v>
      </c>
      <c r="AV45" s="3173" t="n">
        <v>0.0</v>
      </c>
      <c r="AW45" s="3173" t="n">
        <v>0.0</v>
      </c>
      <c r="AX45" s="3174">
        <f>AS45+AT45-AU45-AV45+AW45</f>
      </c>
      <c r="AY45" s="3172">
        <f>AX45</f>
      </c>
      <c r="AZ45" s="3173" t="n">
        <v>0.0</v>
      </c>
      <c r="BA45" s="3173" t="n">
        <v>0.0</v>
      </c>
      <c r="BB45" s="3173" t="n">
        <v>0.0</v>
      </c>
      <c r="BC45" s="3173" t="n">
        <v>0.0</v>
      </c>
      <c r="BD45" s="3174">
        <f>AY45+AZ45-BA45-BB45+BC45</f>
      </c>
      <c r="BE45" s="3172">
        <f>BD45</f>
      </c>
      <c r="BF45" s="3173" t="n">
        <v>0.0</v>
      </c>
      <c r="BG45" s="3173" t="n">
        <v>0.0</v>
      </c>
      <c r="BH45" s="3173" t="n">
        <v>0.0</v>
      </c>
      <c r="BI45" s="3173" t="n">
        <v>0.0</v>
      </c>
      <c r="BJ45" s="3174">
        <f>BE45+BF45-BG45-BH45+BI45</f>
      </c>
      <c r="BK45" s="3172">
        <f>BJ45</f>
      </c>
      <c r="BL45" s="3173" t="n">
        <v>0.0</v>
      </c>
      <c r="BM45" s="3173" t="n">
        <v>0.0</v>
      </c>
      <c r="BN45" s="3173" t="n">
        <v>0.0</v>
      </c>
      <c r="BO45" s="3173" t="n">
        <v>0.0</v>
      </c>
      <c r="BP45" s="3174">
        <f>BK45+BL45-BM45-BN45+BO45</f>
      </c>
      <c r="BQ45" s="3172">
        <f>BP45</f>
      </c>
      <c r="BR45" s="3173" t="n">
        <v>0.0</v>
      </c>
      <c r="BS45" s="3173" t="n">
        <v>0.0</v>
      </c>
      <c r="BT45" s="3173" t="n">
        <v>0.0</v>
      </c>
      <c r="BU45" s="3173" t="n">
        <v>0.0</v>
      </c>
      <c r="BV45" s="3174">
        <f>BQ45+BR45-BS45-BT45+BU45</f>
      </c>
      <c r="BW45" s="3172">
        <f>BV45</f>
      </c>
      <c r="BX45" s="3173" t="n">
        <v>0.0</v>
      </c>
      <c r="BY45" s="3173" t="n">
        <v>0.0</v>
      </c>
      <c r="BZ45" s="3173" t="n">
        <v>0.0</v>
      </c>
      <c r="CA45" s="3173" t="n">
        <v>0.0</v>
      </c>
      <c r="CB45" s="3174">
        <f>BW45+BX45-BY45-BZ45+CA45</f>
      </c>
      <c r="CC45" s="3172">
        <f>H45</f>
      </c>
      <c r="CD45" s="3173">
        <f>J45+P45+V45+AB45+AH45+AN45+AT45+AZ45+BF45+BL45+BR45+BX45</f>
      </c>
      <c r="CE45" s="3173">
        <f>K45+Q45+W45+AC45+AI45+AO45+AU45+BA45+BG45+BM45+BS45+BY45</f>
      </c>
      <c r="CF45" s="3173">
        <f>L45+R45+X45+AD45+AJ45+AP45+AV45+BB45+BH45+BN45+BT45+BZ45</f>
      </c>
      <c r="CG45" s="3173">
        <f>M45+S45+Y45+AE45+AK45+AQ45+AW45+BC45+BI45+BO45+BU45+CA45</f>
      </c>
      <c r="CH45" s="3174">
        <f>CC45+CD45-CE45-CF45+CG45</f>
      </c>
      <c r="CI45" s="3173">
        <f>C45</f>
      </c>
      <c r="CJ45" s="3173">
        <f>D45+CD45</f>
      </c>
      <c r="CK45" s="3173">
        <f>E45+CE45</f>
      </c>
      <c r="CL45" s="3173">
        <f>F45+CF45</f>
      </c>
      <c r="CM45" s="3173">
        <f>G45+CG45</f>
      </c>
      <c r="CN45" s="3176">
        <f>CI45+CJ45-CK45-CL45+CM45</f>
      </c>
      <c r="CO45" s="3169"/>
    </row>
    <row r="46" customHeight="true" ht="15.0">
      <c r="A46" s="3170" t="s">
        <v>135</v>
      </c>
      <c r="B46" s="3171"/>
      <c r="C46" s="3172" t="n">
        <v>0.0</v>
      </c>
      <c r="D46" s="3173" t="n">
        <v>0.0</v>
      </c>
      <c r="E46" s="3173" t="n">
        <v>0.0</v>
      </c>
      <c r="F46" s="3173" t="n">
        <v>0.0</v>
      </c>
      <c r="G46" s="3173" t="n">
        <v>0.0</v>
      </c>
      <c r="H46" s="3174">
        <f>C46+D46-E46-F46+G46</f>
      </c>
      <c r="I46" s="3175">
        <f>H46</f>
      </c>
      <c r="J46" s="3173" t="n">
        <v>0.0</v>
      </c>
      <c r="K46" s="3173" t="n">
        <v>0.0</v>
      </c>
      <c r="L46" s="3173" t="n">
        <v>0.0</v>
      </c>
      <c r="M46" s="3173" t="n">
        <v>0.0</v>
      </c>
      <c r="N46" s="3176">
        <f>I46+J46-K46-L46+M46</f>
      </c>
      <c r="O46" s="3172">
        <f>N46</f>
      </c>
      <c r="P46" s="3173" t="n">
        <v>0.0</v>
      </c>
      <c r="Q46" s="3173" t="n">
        <v>0.0</v>
      </c>
      <c r="R46" s="3173" t="n">
        <v>0.0</v>
      </c>
      <c r="S46" s="3173" t="n">
        <v>0.0</v>
      </c>
      <c r="T46" s="3174">
        <f>O46+P46-Q46-R46+S46</f>
      </c>
      <c r="U46" s="3175">
        <f>T46</f>
      </c>
      <c r="V46" s="3173" t="n">
        <v>0.0</v>
      </c>
      <c r="W46" s="3173" t="n">
        <v>0.0</v>
      </c>
      <c r="X46" s="3173" t="n">
        <v>0.0</v>
      </c>
      <c r="Y46" s="3173" t="n">
        <v>0.0</v>
      </c>
      <c r="Z46" s="3176">
        <f>U46+V46-W46-X46+Y46</f>
      </c>
      <c r="AA46" s="3172">
        <f>Z46</f>
      </c>
      <c r="AB46" s="3173" t="n">
        <v>0.0</v>
      </c>
      <c r="AC46" s="3173" t="n">
        <v>0.0</v>
      </c>
      <c r="AD46" s="3173" t="n">
        <v>0.0</v>
      </c>
      <c r="AE46" s="3173" t="n">
        <v>0.0</v>
      </c>
      <c r="AF46" s="3174">
        <f>AA46+AB46-AC46-AD46+AE46</f>
      </c>
      <c r="AG46" s="3172">
        <f>AF46</f>
      </c>
      <c r="AH46" s="3173" t="n">
        <v>0.0</v>
      </c>
      <c r="AI46" s="3173" t="n">
        <v>0.0</v>
      </c>
      <c r="AJ46" s="3173" t="n">
        <v>0.0</v>
      </c>
      <c r="AK46" s="3173" t="n">
        <v>0.0</v>
      </c>
      <c r="AL46" s="3174">
        <f>AG46+AH46-AI46-AJ46+AK46</f>
      </c>
      <c r="AM46" s="3172">
        <f>AL46</f>
      </c>
      <c r="AN46" s="3173" t="n">
        <v>0.0</v>
      </c>
      <c r="AO46" s="3173" t="n">
        <v>0.0</v>
      </c>
      <c r="AP46" s="3173" t="n">
        <v>0.0</v>
      </c>
      <c r="AQ46" s="3173" t="n">
        <v>0.0</v>
      </c>
      <c r="AR46" s="3174">
        <f>AM46+AN46-AO46-AP46+AQ46</f>
      </c>
      <c r="AS46" s="3172">
        <f>AR46</f>
      </c>
      <c r="AT46" s="3173" t="n">
        <v>0.0</v>
      </c>
      <c r="AU46" s="3173" t="n">
        <v>0.0</v>
      </c>
      <c r="AV46" s="3173" t="n">
        <v>0.0</v>
      </c>
      <c r="AW46" s="3173" t="n">
        <v>0.0</v>
      </c>
      <c r="AX46" s="3174">
        <f>AS46+AT46-AU46-AV46+AW46</f>
      </c>
      <c r="AY46" s="3172">
        <f>AX46</f>
      </c>
      <c r="AZ46" s="3173" t="n">
        <v>0.0</v>
      </c>
      <c r="BA46" s="3173" t="n">
        <v>0.0</v>
      </c>
      <c r="BB46" s="3173" t="n">
        <v>0.0</v>
      </c>
      <c r="BC46" s="3173" t="n">
        <v>0.0</v>
      </c>
      <c r="BD46" s="3174">
        <f>AY46+AZ46-BA46-BB46+BC46</f>
      </c>
      <c r="BE46" s="3172">
        <f>BD46</f>
      </c>
      <c r="BF46" s="3173" t="n">
        <v>0.0</v>
      </c>
      <c r="BG46" s="3173" t="n">
        <v>0.0</v>
      </c>
      <c r="BH46" s="3173" t="n">
        <v>0.0</v>
      </c>
      <c r="BI46" s="3173" t="n">
        <v>0.0</v>
      </c>
      <c r="BJ46" s="3174">
        <f>BE46+BF46-BG46-BH46+BI46</f>
      </c>
      <c r="BK46" s="3172">
        <f>BJ46</f>
      </c>
      <c r="BL46" s="3173" t="n">
        <v>0.0</v>
      </c>
      <c r="BM46" s="3173" t="n">
        <v>0.0</v>
      </c>
      <c r="BN46" s="3173" t="n">
        <v>0.0</v>
      </c>
      <c r="BO46" s="3173" t="n">
        <v>0.0</v>
      </c>
      <c r="BP46" s="3174">
        <f>BK46+BL46-BM46-BN46+BO46</f>
      </c>
      <c r="BQ46" s="3172">
        <f>BP46</f>
      </c>
      <c r="BR46" s="3173" t="n">
        <v>0.0</v>
      </c>
      <c r="BS46" s="3173" t="n">
        <v>0.0</v>
      </c>
      <c r="BT46" s="3173" t="n">
        <v>0.0</v>
      </c>
      <c r="BU46" s="3173" t="n">
        <v>0.0</v>
      </c>
      <c r="BV46" s="3174">
        <f>BQ46+BR46-BS46-BT46+BU46</f>
      </c>
      <c r="BW46" s="3172">
        <f>BV46</f>
      </c>
      <c r="BX46" s="3173" t="n">
        <v>0.0</v>
      </c>
      <c r="BY46" s="3173" t="n">
        <v>0.0</v>
      </c>
      <c r="BZ46" s="3173" t="n">
        <v>0.0</v>
      </c>
      <c r="CA46" s="3173" t="n">
        <v>0.0</v>
      </c>
      <c r="CB46" s="3174">
        <f>BW46+BX46-BY46-BZ46+CA46</f>
      </c>
      <c r="CC46" s="3172">
        <f>H46</f>
      </c>
      <c r="CD46" s="3173">
        <f>J46+P46+V46+AB46+AH46+AN46+AT46+AZ46+BF46+BL46+BR46+BX46</f>
      </c>
      <c r="CE46" s="3173">
        <f>K46+Q46+W46+AC46+AI46+AO46+AU46+BA46+BG46+BM46+BS46+BY46</f>
      </c>
      <c r="CF46" s="3173">
        <f>L46+R46+X46+AD46+AJ46+AP46+AV46+BB46+BH46+BN46+BT46+BZ46</f>
      </c>
      <c r="CG46" s="3173">
        <f>M46+S46+Y46+AE46+AK46+AQ46+AW46+BC46+BI46+BO46+BU46+CA46</f>
      </c>
      <c r="CH46" s="3174">
        <f>CC46+CD46-CE46-CF46+CG46</f>
      </c>
      <c r="CI46" s="3173">
        <f>C46</f>
      </c>
      <c r="CJ46" s="3173">
        <f>D46+CD46</f>
      </c>
      <c r="CK46" s="3173">
        <f>E46+CE46</f>
      </c>
      <c r="CL46" s="3173">
        <f>F46+CF46</f>
      </c>
      <c r="CM46" s="3173">
        <f>G46+CG46</f>
      </c>
      <c r="CN46" s="3176">
        <f>CI46+CJ46-CK46-CL46+CM46</f>
      </c>
      <c r="CO46" s="3169"/>
    </row>
    <row r="47" customHeight="true" ht="15.0">
      <c r="A47" s="3162" t="s">
        <v>136</v>
      </c>
      <c r="B47" s="3163"/>
      <c r="C47" s="3164" t="n">
        <v>0.0</v>
      </c>
      <c r="D47" s="3165" t="n">
        <v>0.0</v>
      </c>
      <c r="E47" s="3165" t="n">
        <v>0.0</v>
      </c>
      <c r="F47" s="3165" t="n">
        <v>0.0</v>
      </c>
      <c r="G47" s="3165" t="n">
        <v>0.0</v>
      </c>
      <c r="H47" s="3166">
        <f>C47+D47-E47-F47+G47</f>
      </c>
      <c r="I47" s="3167">
        <f>H47</f>
      </c>
      <c r="J47" s="3165" t="n">
        <v>0.0</v>
      </c>
      <c r="K47" s="3165" t="n">
        <v>0.0</v>
      </c>
      <c r="L47" s="3165" t="n">
        <v>0.0</v>
      </c>
      <c r="M47" s="3165" t="n">
        <v>0.0</v>
      </c>
      <c r="N47" s="3168">
        <f>I47+J47-K47-L47+M47</f>
      </c>
      <c r="O47" s="3164">
        <f>N47</f>
      </c>
      <c r="P47" s="3165" t="n">
        <v>0.0</v>
      </c>
      <c r="Q47" s="3165" t="n">
        <v>0.0</v>
      </c>
      <c r="R47" s="3165" t="n">
        <v>0.0</v>
      </c>
      <c r="S47" s="3165" t="n">
        <v>0.0</v>
      </c>
      <c r="T47" s="3166">
        <f>O47+P47-Q47-R47+S47</f>
      </c>
      <c r="U47" s="3167">
        <f>T47</f>
      </c>
      <c r="V47" s="3165" t="n">
        <v>0.0</v>
      </c>
      <c r="W47" s="3165" t="n">
        <v>0.0</v>
      </c>
      <c r="X47" s="3165" t="n">
        <v>0.0</v>
      </c>
      <c r="Y47" s="3165" t="n">
        <v>0.0</v>
      </c>
      <c r="Z47" s="3168">
        <f>U47+V47-W47-X47+Y47</f>
      </c>
      <c r="AA47" s="3164">
        <f>Z47</f>
      </c>
      <c r="AB47" s="3165" t="n">
        <v>0.0</v>
      </c>
      <c r="AC47" s="3165" t="n">
        <v>0.0</v>
      </c>
      <c r="AD47" s="3165" t="n">
        <v>0.0</v>
      </c>
      <c r="AE47" s="3165" t="n">
        <v>0.0</v>
      </c>
      <c r="AF47" s="3166">
        <f>AA47+AB47-AC47-AD47+AE47</f>
      </c>
      <c r="AG47" s="3164">
        <f>AF47</f>
      </c>
      <c r="AH47" s="3165" t="n">
        <v>0.0</v>
      </c>
      <c r="AI47" s="3165" t="n">
        <v>0.0</v>
      </c>
      <c r="AJ47" s="3165" t="n">
        <v>0.0</v>
      </c>
      <c r="AK47" s="3165" t="n">
        <v>0.0</v>
      </c>
      <c r="AL47" s="3166">
        <f>AG47+AH47-AI47-AJ47+AK47</f>
      </c>
      <c r="AM47" s="3164">
        <f>AL47</f>
      </c>
      <c r="AN47" s="3165" t="n">
        <v>0.0</v>
      </c>
      <c r="AO47" s="3165" t="n">
        <v>0.0</v>
      </c>
      <c r="AP47" s="3165" t="n">
        <v>0.0</v>
      </c>
      <c r="AQ47" s="3165" t="n">
        <v>0.0</v>
      </c>
      <c r="AR47" s="3166">
        <f>AM47+AN47-AO47-AP47+AQ47</f>
      </c>
      <c r="AS47" s="3164">
        <f>AR47</f>
      </c>
      <c r="AT47" s="3165" t="n">
        <v>0.0</v>
      </c>
      <c r="AU47" s="3165" t="n">
        <v>0.0</v>
      </c>
      <c r="AV47" s="3165" t="n">
        <v>0.0</v>
      </c>
      <c r="AW47" s="3165" t="n">
        <v>0.0</v>
      </c>
      <c r="AX47" s="3166">
        <f>AS47+AT47-AU47-AV47+AW47</f>
      </c>
      <c r="AY47" s="3164">
        <f>AX47</f>
      </c>
      <c r="AZ47" s="3165" t="n">
        <v>0.0</v>
      </c>
      <c r="BA47" s="3165" t="n">
        <v>0.0</v>
      </c>
      <c r="BB47" s="3165" t="n">
        <v>0.0</v>
      </c>
      <c r="BC47" s="3165" t="n">
        <v>0.0</v>
      </c>
      <c r="BD47" s="3166">
        <f>AY47+AZ47-BA47-BB47+BC47</f>
      </c>
      <c r="BE47" s="3164">
        <f>BD47</f>
      </c>
      <c r="BF47" s="3165" t="n">
        <v>0.0</v>
      </c>
      <c r="BG47" s="3165" t="n">
        <v>0.0</v>
      </c>
      <c r="BH47" s="3165" t="n">
        <v>0.0</v>
      </c>
      <c r="BI47" s="3165" t="n">
        <v>0.0</v>
      </c>
      <c r="BJ47" s="3166">
        <f>BE47+BF47-BG47-BH47+BI47</f>
      </c>
      <c r="BK47" s="3164">
        <f>BJ47</f>
      </c>
      <c r="BL47" s="3165" t="n">
        <v>0.0</v>
      </c>
      <c r="BM47" s="3165" t="n">
        <v>0.0</v>
      </c>
      <c r="BN47" s="3165" t="n">
        <v>0.0</v>
      </c>
      <c r="BO47" s="3165" t="n">
        <v>0.0</v>
      </c>
      <c r="BP47" s="3166">
        <f>BK47+BL47-BM47-BN47+BO47</f>
      </c>
      <c r="BQ47" s="3164">
        <f>BP47</f>
      </c>
      <c r="BR47" s="3165" t="n">
        <v>0.0</v>
      </c>
      <c r="BS47" s="3165" t="n">
        <v>0.0</v>
      </c>
      <c r="BT47" s="3165" t="n">
        <v>0.0</v>
      </c>
      <c r="BU47" s="3165" t="n">
        <v>0.0</v>
      </c>
      <c r="BV47" s="3166">
        <f>BQ47+BR47-BS47-BT47+BU47</f>
      </c>
      <c r="BW47" s="3164">
        <f>BV47</f>
      </c>
      <c r="BX47" s="3165" t="n">
        <v>0.0</v>
      </c>
      <c r="BY47" s="3165" t="n">
        <v>0.0</v>
      </c>
      <c r="BZ47" s="3165" t="n">
        <v>0.0</v>
      </c>
      <c r="CA47" s="3165" t="n">
        <v>0.0</v>
      </c>
      <c r="CB47" s="3166">
        <f>BW47+BX47-BY47-BZ47+CA47</f>
      </c>
      <c r="CC47" s="3164">
        <f>H47</f>
      </c>
      <c r="CD47" s="3165">
        <f>J47+P47+V47+AB47+AH47+AN47+AT47+AZ47+BF47+BL47+BR47+BX47</f>
      </c>
      <c r="CE47" s="3165">
        <f>K47+Q47+W47+AC47+AI47+AO47+AU47+BA47+BG47+BM47+BS47+BY47</f>
      </c>
      <c r="CF47" s="3165">
        <f>L47+R47+X47+AD47+AJ47+AP47+AV47+BB47+BH47+BN47+BT47+BZ47</f>
      </c>
      <c r="CG47" s="3165">
        <f>M47+S47+Y47+AE47+AK47+AQ47+AW47+BC47+BI47+BO47+BU47+CA47</f>
      </c>
      <c r="CH47" s="3166">
        <f>CC47+CD47-CE47-CF47+CG47</f>
      </c>
      <c r="CI47" s="3165">
        <f>C47</f>
      </c>
      <c r="CJ47" s="3165">
        <f>D47+CD47</f>
      </c>
      <c r="CK47" s="3165">
        <f>E47+CE47</f>
      </c>
      <c r="CL47" s="3165">
        <f>F47+CF47</f>
      </c>
      <c r="CM47" s="3165">
        <f>G47+CG47</f>
      </c>
      <c r="CN47" s="3168">
        <f>CI47+CJ47-CK47-CL47+CM47</f>
      </c>
      <c r="CO47" s="3169"/>
    </row>
    <row r="48" customHeight="true" ht="15.0">
      <c r="A48" s="3170" t="s">
        <v>137</v>
      </c>
      <c r="B48" s="3171"/>
      <c r="C48" s="3172" t="n">
        <v>0.0</v>
      </c>
      <c r="D48" s="3173" t="n">
        <v>0.0</v>
      </c>
      <c r="E48" s="3173" t="n">
        <v>0.0</v>
      </c>
      <c r="F48" s="3173" t="n">
        <v>0.0</v>
      </c>
      <c r="G48" s="3173" t="n">
        <v>0.0</v>
      </c>
      <c r="H48" s="3174">
        <f>C48+D48-E48-F48+G48</f>
      </c>
      <c r="I48" s="3175">
        <f>H48</f>
      </c>
      <c r="J48" s="3173" t="n">
        <v>0.0</v>
      </c>
      <c r="K48" s="3173" t="n">
        <v>0.0</v>
      </c>
      <c r="L48" s="3173" t="n">
        <v>0.0</v>
      </c>
      <c r="M48" s="3173" t="n">
        <v>0.0</v>
      </c>
      <c r="N48" s="3176">
        <f>I48+J48-K48-L48+M48</f>
      </c>
      <c r="O48" s="3172">
        <f>N48</f>
      </c>
      <c r="P48" s="3173" t="n">
        <v>0.0</v>
      </c>
      <c r="Q48" s="3173" t="n">
        <v>0.0</v>
      </c>
      <c r="R48" s="3173" t="n">
        <v>0.0</v>
      </c>
      <c r="S48" s="3173" t="n">
        <v>0.0</v>
      </c>
      <c r="T48" s="3174">
        <f>O48+P48-Q48-R48+S48</f>
      </c>
      <c r="U48" s="3175">
        <f>T48</f>
      </c>
      <c r="V48" s="3173" t="n">
        <v>0.0</v>
      </c>
      <c r="W48" s="3173" t="n">
        <v>0.0</v>
      </c>
      <c r="X48" s="3173" t="n">
        <v>0.0</v>
      </c>
      <c r="Y48" s="3173" t="n">
        <v>0.0</v>
      </c>
      <c r="Z48" s="3176">
        <f>U48+V48-W48-X48+Y48</f>
      </c>
      <c r="AA48" s="3172">
        <f>Z48</f>
      </c>
      <c r="AB48" s="3173" t="n">
        <v>0.0</v>
      </c>
      <c r="AC48" s="3173" t="n">
        <v>0.0</v>
      </c>
      <c r="AD48" s="3173" t="n">
        <v>0.0</v>
      </c>
      <c r="AE48" s="3173" t="n">
        <v>0.0</v>
      </c>
      <c r="AF48" s="3174">
        <f>AA48+AB48-AC48-AD48+AE48</f>
      </c>
      <c r="AG48" s="3172">
        <f>AF48</f>
      </c>
      <c r="AH48" s="3173" t="n">
        <v>0.0</v>
      </c>
      <c r="AI48" s="3173" t="n">
        <v>0.0</v>
      </c>
      <c r="AJ48" s="3173" t="n">
        <v>0.0</v>
      </c>
      <c r="AK48" s="3173" t="n">
        <v>0.0</v>
      </c>
      <c r="AL48" s="3174">
        <f>AG48+AH48-AI48-AJ48+AK48</f>
      </c>
      <c r="AM48" s="3172">
        <f>AL48</f>
      </c>
      <c r="AN48" s="3173" t="n">
        <v>0.0</v>
      </c>
      <c r="AO48" s="3173" t="n">
        <v>0.0</v>
      </c>
      <c r="AP48" s="3173" t="n">
        <v>0.0</v>
      </c>
      <c r="AQ48" s="3173" t="n">
        <v>0.0</v>
      </c>
      <c r="AR48" s="3174">
        <f>AM48+AN48-AO48-AP48+AQ48</f>
      </c>
      <c r="AS48" s="3172">
        <f>AR48</f>
      </c>
      <c r="AT48" s="3173" t="n">
        <v>0.0</v>
      </c>
      <c r="AU48" s="3173" t="n">
        <v>0.0</v>
      </c>
      <c r="AV48" s="3173" t="n">
        <v>0.0</v>
      </c>
      <c r="AW48" s="3173" t="n">
        <v>0.0</v>
      </c>
      <c r="AX48" s="3174">
        <f>AS48+AT48-AU48-AV48+AW48</f>
      </c>
      <c r="AY48" s="3172">
        <f>AX48</f>
      </c>
      <c r="AZ48" s="3173" t="n">
        <v>0.0</v>
      </c>
      <c r="BA48" s="3173" t="n">
        <v>0.0</v>
      </c>
      <c r="BB48" s="3173" t="n">
        <v>0.0</v>
      </c>
      <c r="BC48" s="3173" t="n">
        <v>0.0</v>
      </c>
      <c r="BD48" s="3174">
        <f>AY48+AZ48-BA48-BB48+BC48</f>
      </c>
      <c r="BE48" s="3172">
        <f>BD48</f>
      </c>
      <c r="BF48" s="3173" t="n">
        <v>0.0</v>
      </c>
      <c r="BG48" s="3173" t="n">
        <v>0.0</v>
      </c>
      <c r="BH48" s="3173" t="n">
        <v>0.0</v>
      </c>
      <c r="BI48" s="3173" t="n">
        <v>0.0</v>
      </c>
      <c r="BJ48" s="3174">
        <f>BE48+BF48-BG48-BH48+BI48</f>
      </c>
      <c r="BK48" s="3172">
        <f>BJ48</f>
      </c>
      <c r="BL48" s="3173" t="n">
        <v>0.0</v>
      </c>
      <c r="BM48" s="3173" t="n">
        <v>0.0</v>
      </c>
      <c r="BN48" s="3173" t="n">
        <v>0.0</v>
      </c>
      <c r="BO48" s="3173" t="n">
        <v>0.0</v>
      </c>
      <c r="BP48" s="3174">
        <f>BK48+BL48-BM48-BN48+BO48</f>
      </c>
      <c r="BQ48" s="3172">
        <f>BP48</f>
      </c>
      <c r="BR48" s="3173" t="n">
        <v>0.0</v>
      </c>
      <c r="BS48" s="3173" t="n">
        <v>0.0</v>
      </c>
      <c r="BT48" s="3173" t="n">
        <v>0.0</v>
      </c>
      <c r="BU48" s="3173" t="n">
        <v>0.0</v>
      </c>
      <c r="BV48" s="3174">
        <f>BQ48+BR48-BS48-BT48+BU48</f>
      </c>
      <c r="BW48" s="3172">
        <f>BV48</f>
      </c>
      <c r="BX48" s="3173" t="n">
        <v>0.0</v>
      </c>
      <c r="BY48" s="3173" t="n">
        <v>0.0</v>
      </c>
      <c r="BZ48" s="3173" t="n">
        <v>0.0</v>
      </c>
      <c r="CA48" s="3173" t="n">
        <v>0.0</v>
      </c>
      <c r="CB48" s="3174">
        <f>BW48+BX48-BY48-BZ48+CA48</f>
      </c>
      <c r="CC48" s="3172">
        <f>H48</f>
      </c>
      <c r="CD48" s="3173">
        <f>J48+P48+V48+AB48+AH48+AN48+AT48+AZ48+BF48+BL48+BR48+BX48</f>
      </c>
      <c r="CE48" s="3173">
        <f>K48+Q48+W48+AC48+AI48+AO48+AU48+BA48+BG48+BM48+BS48+BY48</f>
      </c>
      <c r="CF48" s="3173">
        <f>L48+R48+X48+AD48+AJ48+AP48+AV48+BB48+BH48+BN48+BT48+BZ48</f>
      </c>
      <c r="CG48" s="3173">
        <f>M48+S48+Y48+AE48+AK48+AQ48+AW48+BC48+BI48+BO48+BU48+CA48</f>
      </c>
      <c r="CH48" s="3174">
        <f>CC48+CD48-CE48-CF48+CG48</f>
      </c>
      <c r="CI48" s="3173">
        <f>C48</f>
      </c>
      <c r="CJ48" s="3173">
        <f>D48+CD48</f>
      </c>
      <c r="CK48" s="3173">
        <f>E48+CE48</f>
      </c>
      <c r="CL48" s="3173">
        <f>F48+CF48</f>
      </c>
      <c r="CM48" s="3173">
        <f>G48+CG48</f>
      </c>
      <c r="CN48" s="3176">
        <f>CI48+CJ48-CK48-CL48+CM48</f>
      </c>
      <c r="CO48" s="3169"/>
    </row>
    <row r="49" customHeight="true" ht="15.0">
      <c r="A49" s="3177" t="s">
        <v>138</v>
      </c>
      <c r="B49" s="3178"/>
      <c r="C49" s="3179" t="n">
        <v>0.0</v>
      </c>
      <c r="D49" s="3180" t="n">
        <v>0.0</v>
      </c>
      <c r="E49" s="3180" t="n">
        <v>0.0</v>
      </c>
      <c r="F49" s="3180" t="n">
        <v>0.0</v>
      </c>
      <c r="G49" s="3180" t="n">
        <v>0.0</v>
      </c>
      <c r="H49" s="3181">
        <f>C49+D49-E49-F49+G49</f>
      </c>
      <c r="I49" s="3182">
        <f>H49</f>
      </c>
      <c r="J49" s="3180" t="n">
        <v>0.0</v>
      </c>
      <c r="K49" s="3180" t="n">
        <v>0.0</v>
      </c>
      <c r="L49" s="3180" t="n">
        <v>0.0</v>
      </c>
      <c r="M49" s="3180" t="n">
        <v>0.0</v>
      </c>
      <c r="N49" s="3183">
        <f>I49+J49-K49-L49+M49</f>
      </c>
      <c r="O49" s="3179">
        <f>N49</f>
      </c>
      <c r="P49" s="3180" t="n">
        <v>0.0</v>
      </c>
      <c r="Q49" s="3180" t="n">
        <v>0.0</v>
      </c>
      <c r="R49" s="3180" t="n">
        <v>0.0</v>
      </c>
      <c r="S49" s="3180" t="n">
        <v>0.0</v>
      </c>
      <c r="T49" s="3181">
        <f>O49+P49-Q49-R49+S49</f>
      </c>
      <c r="U49" s="3182">
        <f>T49</f>
      </c>
      <c r="V49" s="3180" t="n">
        <v>0.0</v>
      </c>
      <c r="W49" s="3180" t="n">
        <v>0.0</v>
      </c>
      <c r="X49" s="3180" t="n">
        <v>0.0</v>
      </c>
      <c r="Y49" s="3180" t="n">
        <v>0.0</v>
      </c>
      <c r="Z49" s="3183">
        <f>U49+V49-W49-X49+Y49</f>
      </c>
      <c r="AA49" s="3179">
        <f>Z49</f>
      </c>
      <c r="AB49" s="3180" t="n">
        <v>0.0</v>
      </c>
      <c r="AC49" s="3180" t="n">
        <v>0.0</v>
      </c>
      <c r="AD49" s="3180" t="n">
        <v>0.0</v>
      </c>
      <c r="AE49" s="3180" t="n">
        <v>0.0</v>
      </c>
      <c r="AF49" s="3181">
        <f>AA49+AB49-AC49-AD49+AE49</f>
      </c>
      <c r="AG49" s="3179">
        <f>AF49</f>
      </c>
      <c r="AH49" s="3180" t="n">
        <v>0.0</v>
      </c>
      <c r="AI49" s="3180" t="n">
        <v>0.0</v>
      </c>
      <c r="AJ49" s="3180" t="n">
        <v>0.0</v>
      </c>
      <c r="AK49" s="3180" t="n">
        <v>0.0</v>
      </c>
      <c r="AL49" s="3181">
        <f>AG49+AH49-AI49-AJ49+AK49</f>
      </c>
      <c r="AM49" s="3179">
        <f>AL49</f>
      </c>
      <c r="AN49" s="3180" t="n">
        <v>0.0</v>
      </c>
      <c r="AO49" s="3180" t="n">
        <v>0.0</v>
      </c>
      <c r="AP49" s="3180" t="n">
        <v>0.0</v>
      </c>
      <c r="AQ49" s="3180" t="n">
        <v>0.0</v>
      </c>
      <c r="AR49" s="3181">
        <f>AM49+AN49-AO49-AP49+AQ49</f>
      </c>
      <c r="AS49" s="3179">
        <f>AR49</f>
      </c>
      <c r="AT49" s="3180" t="n">
        <v>0.0</v>
      </c>
      <c r="AU49" s="3180" t="n">
        <v>0.0</v>
      </c>
      <c r="AV49" s="3180" t="n">
        <v>0.0</v>
      </c>
      <c r="AW49" s="3180" t="n">
        <v>0.0</v>
      </c>
      <c r="AX49" s="3181">
        <f>AS49+AT49-AU49-AV49+AW49</f>
      </c>
      <c r="AY49" s="3179">
        <f>AX49</f>
      </c>
      <c r="AZ49" s="3180" t="n">
        <v>0.0</v>
      </c>
      <c r="BA49" s="3180" t="n">
        <v>0.0</v>
      </c>
      <c r="BB49" s="3180" t="n">
        <v>0.0</v>
      </c>
      <c r="BC49" s="3180" t="n">
        <v>0.0</v>
      </c>
      <c r="BD49" s="3181">
        <f>AY49+AZ49-BA49-BB49+BC49</f>
      </c>
      <c r="BE49" s="3179">
        <f>BD49</f>
      </c>
      <c r="BF49" s="3180" t="n">
        <v>0.0</v>
      </c>
      <c r="BG49" s="3180" t="n">
        <v>0.0</v>
      </c>
      <c r="BH49" s="3180" t="n">
        <v>0.0</v>
      </c>
      <c r="BI49" s="3180" t="n">
        <v>0.0</v>
      </c>
      <c r="BJ49" s="3181">
        <f>BE49+BF49-BG49-BH49+BI49</f>
      </c>
      <c r="BK49" s="3179">
        <f>BJ49</f>
      </c>
      <c r="BL49" s="3180" t="n">
        <v>0.0</v>
      </c>
      <c r="BM49" s="3180" t="n">
        <v>0.0</v>
      </c>
      <c r="BN49" s="3180" t="n">
        <v>0.0</v>
      </c>
      <c r="BO49" s="3180" t="n">
        <v>0.0</v>
      </c>
      <c r="BP49" s="3181">
        <f>BK49+BL49-BM49-BN49+BO49</f>
      </c>
      <c r="BQ49" s="3179">
        <f>BP49</f>
      </c>
      <c r="BR49" s="3180" t="n">
        <v>0.0</v>
      </c>
      <c r="BS49" s="3180" t="n">
        <v>0.0</v>
      </c>
      <c r="BT49" s="3180" t="n">
        <v>0.0</v>
      </c>
      <c r="BU49" s="3180" t="n">
        <v>0.0</v>
      </c>
      <c r="BV49" s="3181">
        <f>BQ49+BR49-BS49-BT49+BU49</f>
      </c>
      <c r="BW49" s="3179">
        <f>BV49</f>
      </c>
      <c r="BX49" s="3180" t="n">
        <v>0.0</v>
      </c>
      <c r="BY49" s="3180" t="n">
        <v>0.0</v>
      </c>
      <c r="BZ49" s="3180" t="n">
        <v>0.0</v>
      </c>
      <c r="CA49" s="3180" t="n">
        <v>0.0</v>
      </c>
      <c r="CB49" s="3181">
        <f>BW49+BX49-BY49-BZ49+CA49</f>
      </c>
      <c r="CC49" s="3179">
        <f>H49</f>
      </c>
      <c r="CD49" s="3180">
        <f>J49+P49+V49+AB49+AH49+AN49+AT49+AZ49+BF49+BL49+BR49+BX49</f>
      </c>
      <c r="CE49" s="3180">
        <f>K49+Q49+W49+AC49+AI49+AO49+AU49+BA49+BG49+BM49+BS49+BY49</f>
      </c>
      <c r="CF49" s="3180">
        <f>L49+R49+X49+AD49+AJ49+AP49+AV49+BB49+BH49+BN49+BT49+BZ49</f>
      </c>
      <c r="CG49" s="3180">
        <f>M49+S49+Y49+AE49+AK49+AQ49+AW49+BC49+BI49+BO49+BU49+CA49</f>
      </c>
      <c r="CH49" s="3181">
        <f>CC49+CD49-CE49-CF49+CG49</f>
      </c>
      <c r="CI49" s="3180">
        <f>C49</f>
      </c>
      <c r="CJ49" s="3180">
        <f>D49+CD49</f>
      </c>
      <c r="CK49" s="3180">
        <f>E49+CE49</f>
      </c>
      <c r="CL49" s="3180">
        <f>F49+CF49</f>
      </c>
      <c r="CM49" s="3180">
        <f>G49+CG49</f>
      </c>
      <c r="CN49" s="3183">
        <f>CI49+CJ49-CK49-CL49+CM49</f>
      </c>
      <c r="CO49" s="3169"/>
    </row>
    <row r="50" customHeight="true" ht="15.0">
      <c r="A50" s="3196" t="s">
        <v>139</v>
      </c>
      <c r="B50" s="3197"/>
      <c r="C50" s="3198">
        <f>SUM(C42:C49)</f>
      </c>
      <c r="D50" s="3198">
        <f>SUM(D42:D49)</f>
      </c>
      <c r="E50" s="3198">
        <f>SUM(E42:E49)</f>
      </c>
      <c r="F50" s="3198">
        <f>SUM(F42:F49)</f>
      </c>
      <c r="G50" s="3198">
        <f>SUM(G42:G49)</f>
      </c>
      <c r="H50" s="3198">
        <f>SUM(H42:H49)</f>
      </c>
      <c r="I50" s="3198">
        <f>SUM(I42:I49)</f>
      </c>
      <c r="J50" s="3198">
        <f>SUM(J42:J49)</f>
      </c>
      <c r="K50" s="3198">
        <f>SUM(K42:K49)</f>
      </c>
      <c r="L50" s="3198">
        <f>SUM(L42:L49)</f>
      </c>
      <c r="M50" s="3198">
        <f>SUM(M42:M49)</f>
      </c>
      <c r="N50" s="3198">
        <f>SUM(N42:N49)</f>
      </c>
      <c r="O50" s="3198">
        <f>SUM(O42:O49)</f>
      </c>
      <c r="P50" s="3198">
        <f>SUM(P42:P49)</f>
      </c>
      <c r="Q50" s="3198">
        <f>SUM(Q42:Q49)</f>
      </c>
      <c r="R50" s="3198">
        <f>SUM(R42:R49)</f>
      </c>
      <c r="S50" s="3198">
        <f>SUM(S42:S49)</f>
      </c>
      <c r="T50" s="3198">
        <f>SUM(T42:T49)</f>
      </c>
      <c r="U50" s="3198">
        <f>SUM(U42:U49)</f>
      </c>
      <c r="V50" s="3198">
        <f>SUM(V42:V49)</f>
      </c>
      <c r="W50" s="3198">
        <f>SUM(W42:W49)</f>
      </c>
      <c r="X50" s="3198">
        <f>SUM(X42:X49)</f>
      </c>
      <c r="Y50" s="3198">
        <f>SUM(Y42:Y49)</f>
      </c>
      <c r="Z50" s="3198">
        <f>SUM(Z42:Z49)</f>
      </c>
      <c r="AA50" s="3198">
        <f>SUM(AA42:AA49)</f>
      </c>
      <c r="AB50" s="3198">
        <f>SUM(AB42:AB49)</f>
      </c>
      <c r="AC50" s="3198">
        <f>SUM(AC42:AC49)</f>
      </c>
      <c r="AD50" s="3198">
        <f>SUM(AD42:AD49)</f>
      </c>
      <c r="AE50" s="3198">
        <f>SUM(AE42:AE49)</f>
      </c>
      <c r="AF50" s="3198">
        <f>SUM(AF42:AF49)</f>
      </c>
      <c r="AG50" s="3198">
        <f>SUM(AG42:AG49)</f>
      </c>
      <c r="AH50" s="3198">
        <f>SUM(AH42:AH49)</f>
      </c>
      <c r="AI50" s="3198">
        <f>SUM(AI42:AI49)</f>
      </c>
      <c r="AJ50" s="3198">
        <f>SUM(AJ42:AJ49)</f>
      </c>
      <c r="AK50" s="3198">
        <f>SUM(AK42:AK49)</f>
      </c>
      <c r="AL50" s="3198">
        <f>SUM(AL42:AL49)</f>
      </c>
      <c r="AM50" s="3198">
        <f>SUM(AM42:AM49)</f>
      </c>
      <c r="AN50" s="3198">
        <f>SUM(AN42:AN49)</f>
      </c>
      <c r="AO50" s="3198">
        <f>SUM(AO42:AO49)</f>
      </c>
      <c r="AP50" s="3198">
        <f>SUM(AP42:AP49)</f>
      </c>
      <c r="AQ50" s="3198">
        <f>SUM(AQ42:AQ49)</f>
      </c>
      <c r="AR50" s="3198">
        <f>SUM(AR42:AR49)</f>
      </c>
      <c r="AS50" s="3198">
        <f>SUM(AS42:AS49)</f>
      </c>
      <c r="AT50" s="3198">
        <f>SUM(AT42:AT49)</f>
      </c>
      <c r="AU50" s="3198">
        <f>SUM(AU42:AU49)</f>
      </c>
      <c r="AV50" s="3198">
        <f>SUM(AV42:AV49)</f>
      </c>
      <c r="AW50" s="3198">
        <f>SUM(AW42:AW49)</f>
      </c>
      <c r="AX50" s="3198">
        <f>SUM(AX42:AX49)</f>
      </c>
      <c r="AY50" s="3198">
        <f>SUM(AY42:AY49)</f>
      </c>
      <c r="AZ50" s="3198">
        <f>SUM(AZ42:AZ49)</f>
      </c>
      <c r="BA50" s="3198">
        <f>SUM(BA42:BA49)</f>
      </c>
      <c r="BB50" s="3198">
        <f>SUM(BB42:BB49)</f>
      </c>
      <c r="BC50" s="3198">
        <f>SUM(BC42:BC49)</f>
      </c>
      <c r="BD50" s="3198">
        <f>SUM(BD42:BD49)</f>
      </c>
      <c r="BE50" s="3198">
        <f>SUM(BE42:BE49)</f>
      </c>
      <c r="BF50" s="3198">
        <f>SUM(BF42:BF49)</f>
      </c>
      <c r="BG50" s="3198">
        <f>SUM(BG42:BG49)</f>
      </c>
      <c r="BH50" s="3198">
        <f>SUM(BH42:BH49)</f>
      </c>
      <c r="BI50" s="3198">
        <f>SUM(BI42:BI49)</f>
      </c>
      <c r="BJ50" s="3198">
        <f>SUM(BJ42:BJ49)</f>
      </c>
      <c r="BK50" s="3198">
        <f>SUM(BK42:BK49)</f>
      </c>
      <c r="BL50" s="3198">
        <f>SUM(BL42:BL49)</f>
      </c>
      <c r="BM50" s="3198">
        <f>SUM(BM42:BM49)</f>
      </c>
      <c r="BN50" s="3198">
        <f>SUM(BN42:BN49)</f>
      </c>
      <c r="BO50" s="3198">
        <f>SUM(BO42:BO49)</f>
      </c>
      <c r="BP50" s="3198">
        <f>SUM(BP42:BP49)</f>
      </c>
      <c r="BQ50" s="3198">
        <f>SUM(BQ42:BQ49)</f>
      </c>
      <c r="BR50" s="3198">
        <f>SUM(BR42:BR49)</f>
      </c>
      <c r="BS50" s="3198">
        <f>SUM(BS42:BS49)</f>
      </c>
      <c r="BT50" s="3198">
        <f>SUM(BT42:BT49)</f>
      </c>
      <c r="BU50" s="3198">
        <f>SUM(BU42:BU49)</f>
      </c>
      <c r="BV50" s="3198">
        <f>SUM(BV42:BV49)</f>
      </c>
      <c r="BW50" s="3198">
        <f>SUM(BW42:BW49)</f>
      </c>
      <c r="BX50" s="3198">
        <f>SUM(BX42:BX49)</f>
      </c>
      <c r="BY50" s="3198">
        <f>SUM(BY42:BY49)</f>
      </c>
      <c r="BZ50" s="3198">
        <f>SUM(BZ42:BZ49)</f>
      </c>
      <c r="CA50" s="3198">
        <f>SUM(CA42:CA49)</f>
      </c>
      <c r="CB50" s="3198">
        <f>SUM(CB42:CB49)</f>
      </c>
      <c r="CC50" s="3198">
        <f>SUM(CC42:CC49)</f>
      </c>
      <c r="CD50" s="3198">
        <f>SUM(CD42:CD49)</f>
      </c>
      <c r="CE50" s="3198">
        <f>SUM(CE42:CE49)</f>
      </c>
      <c r="CF50" s="3198">
        <f>SUM(CF42:CF49)</f>
      </c>
      <c r="CG50" s="3198">
        <f>SUM(CG42:CG49)</f>
      </c>
      <c r="CH50" s="3198">
        <f>SUM(CH42:CH49)</f>
      </c>
      <c r="CI50" s="3198">
        <f>SUM(CI42:CI49)</f>
      </c>
      <c r="CJ50" s="3198">
        <f>SUM(CJ42:CJ49)</f>
      </c>
      <c r="CK50" s="3198">
        <f>SUM(CK42:CK49)</f>
      </c>
      <c r="CL50" s="3198">
        <f>SUM(CL42:CL49)</f>
      </c>
      <c r="CM50" s="3198">
        <f>SUM(CM42:CM49)</f>
      </c>
      <c r="CN50" s="3199">
        <f>SUM(CN42:CN49)</f>
      </c>
      <c r="CO50" s="3127"/>
    </row>
    <row r="51" customHeight="true" ht="14.25">
      <c r="A51" s="3200" t="s">
        <v>254</v>
      </c>
      <c r="B51" s="3200"/>
      <c r="C51" s="3201"/>
      <c r="D51" s="3201"/>
      <c r="E51" s="3201"/>
      <c r="F51" s="3201"/>
      <c r="G51" s="3201"/>
      <c r="H51" s="3201"/>
      <c r="I51" s="3202"/>
      <c r="J51" s="3202"/>
      <c r="K51" s="3202"/>
      <c r="L51" s="3202"/>
      <c r="M51" s="3202"/>
      <c r="N51" s="3201"/>
      <c r="O51" s="3202"/>
      <c r="P51" s="3202"/>
      <c r="Q51" s="3202"/>
      <c r="R51" s="3202"/>
      <c r="S51" s="3202"/>
      <c r="T51" s="3201"/>
      <c r="U51" s="3202"/>
      <c r="V51" s="3202"/>
      <c r="W51" s="3202"/>
      <c r="X51" s="3202"/>
      <c r="Y51" s="3202"/>
      <c r="Z51" s="3201"/>
      <c r="AA51" s="3202"/>
      <c r="AB51" s="3202"/>
      <c r="AC51" s="3202"/>
      <c r="AD51" s="3202"/>
      <c r="AE51" s="3202"/>
      <c r="AF51" s="3201"/>
      <c r="AG51" s="3202"/>
      <c r="AH51" s="3202"/>
      <c r="AI51" s="3202"/>
      <c r="AJ51" s="3202"/>
      <c r="AK51" s="3202"/>
      <c r="AL51" s="3201"/>
      <c r="AM51" s="3202"/>
      <c r="AN51" s="3202"/>
      <c r="AO51" s="3202"/>
      <c r="AP51" s="3202"/>
      <c r="AQ51" s="3202"/>
      <c r="AR51" s="3201"/>
      <c r="AS51" s="3202"/>
      <c r="AT51" s="3202"/>
      <c r="AU51" s="3202"/>
      <c r="AV51" s="3202"/>
      <c r="AW51" s="3202"/>
      <c r="AX51" s="3201"/>
      <c r="AY51" s="3202"/>
      <c r="AZ51" s="3202"/>
      <c r="BA51" s="3202"/>
      <c r="BB51" s="3202"/>
      <c r="BC51" s="3202"/>
      <c r="BD51" s="3201"/>
      <c r="BE51" s="3202"/>
      <c r="BF51" s="3202"/>
      <c r="BG51" s="3202"/>
      <c r="BH51" s="3202"/>
      <c r="BI51" s="3202"/>
      <c r="BJ51" s="3201"/>
      <c r="BK51" s="3202"/>
      <c r="BL51" s="3202"/>
      <c r="BM51" s="3202"/>
      <c r="BN51" s="3202"/>
      <c r="BO51" s="3202"/>
      <c r="BP51" s="3201"/>
      <c r="BQ51" s="3202"/>
      <c r="BR51" s="3202"/>
      <c r="BS51" s="3202"/>
      <c r="BT51" s="3202"/>
      <c r="BU51" s="3202"/>
      <c r="BV51" s="3201"/>
      <c r="BW51" s="3202"/>
      <c r="BX51" s="3202"/>
      <c r="BY51" s="3202"/>
      <c r="BZ51" s="3202"/>
      <c r="CA51" s="3202"/>
      <c r="CB51" s="3201"/>
      <c r="CC51" s="3200"/>
      <c r="CD51" s="3202"/>
      <c r="CE51" s="3202"/>
      <c r="CF51" s="3202"/>
      <c r="CG51" s="3202"/>
      <c r="CH51" s="3201"/>
      <c r="CI51" s="3200"/>
      <c r="CJ51" s="3202"/>
      <c r="CK51" s="3200"/>
      <c r="CL51" s="3200"/>
      <c r="CM51" s="3202"/>
      <c r="CN51" s="3201"/>
      <c r="CO51" s="3127"/>
    </row>
    <row r="52" customHeight="true" ht="15.0">
      <c r="A52" s="3162" t="s">
        <v>250</v>
      </c>
      <c r="B52" s="3163"/>
      <c r="C52" s="3164">
        <f>C22+C32+C42</f>
      </c>
      <c r="D52" s="3165">
        <f>D22+D32+D42</f>
      </c>
      <c r="E52" s="3165">
        <f>E22+E32+E42</f>
      </c>
      <c r="F52" s="3165">
        <f>F22+F32+F42</f>
      </c>
      <c r="G52" s="3165">
        <f>G22+G32+G42</f>
      </c>
      <c r="H52" s="3166">
        <f>C52+D52-E52-F52+G52</f>
      </c>
      <c r="I52" s="3167">
        <f>H52</f>
      </c>
      <c r="J52" s="3165">
        <f>J22+J32+J42</f>
      </c>
      <c r="K52" s="3165">
        <f>K22+K32+K42</f>
      </c>
      <c r="L52" s="3165">
        <f>L22+L32+L42</f>
      </c>
      <c r="M52" s="3165">
        <f>M22+M32+M42</f>
      </c>
      <c r="N52" s="3168">
        <f>I52+J52-K52-L52+M52</f>
      </c>
      <c r="O52" s="3164">
        <f>N52</f>
      </c>
      <c r="P52" s="3165">
        <f>P22+P32+P42</f>
      </c>
      <c r="Q52" s="3165">
        <f>Q22+Q32+Q42</f>
      </c>
      <c r="R52" s="3165">
        <f>R22+R32+R42</f>
      </c>
      <c r="S52" s="3165">
        <f>S22+S32+S42</f>
      </c>
      <c r="T52" s="3168">
        <f>O52+P52-Q52-R52+S52</f>
      </c>
      <c r="U52" s="3167">
        <f>T52</f>
      </c>
      <c r="V52" s="3165">
        <f>V22+V32+V42</f>
      </c>
      <c r="W52" s="3165">
        <f>W22+W32+W42</f>
      </c>
      <c r="X52" s="3165">
        <f>X22+X32+X42</f>
      </c>
      <c r="Y52" s="3165">
        <f>Y22+Y32+Y42</f>
      </c>
      <c r="Z52" s="3168">
        <f>U52+V52-W52-X52+Y52</f>
      </c>
      <c r="AA52" s="3164">
        <f>Z52</f>
      </c>
      <c r="AB52" s="3165">
        <f>AB22+AB32+AB42</f>
      </c>
      <c r="AC52" s="3165">
        <f>AC22+AC32+AC42</f>
      </c>
      <c r="AD52" s="3165">
        <f>AD22+AD32+AD42</f>
      </c>
      <c r="AE52" s="3165">
        <f>AE22+AE32+AE42</f>
      </c>
      <c r="AF52" s="3168">
        <f>AA52+AB52-AC52-AD52+AE52</f>
      </c>
      <c r="AG52" s="3164">
        <f>AF52</f>
      </c>
      <c r="AH52" s="3165">
        <f>AH22+AH32+AH42</f>
      </c>
      <c r="AI52" s="3165">
        <f>AI22+AI32+AI42</f>
      </c>
      <c r="AJ52" s="3165">
        <f>AJ22+AJ32+AJ42</f>
      </c>
      <c r="AK52" s="3165">
        <f>AK22+AK32+AK42</f>
      </c>
      <c r="AL52" s="3168">
        <f>AG52+AH52-AI52-AJ52+AK52</f>
      </c>
      <c r="AM52" s="3164">
        <f>AL52</f>
      </c>
      <c r="AN52" s="3165">
        <f>AN22+AN32+AN42</f>
      </c>
      <c r="AO52" s="3165">
        <f>AO22+AO32+AO42</f>
      </c>
      <c r="AP52" s="3165">
        <f>AP22+AP32+AP42</f>
      </c>
      <c r="AQ52" s="3165">
        <f>AQ22+AQ32+AQ42</f>
      </c>
      <c r="AR52" s="3168">
        <f>AM52+AN52-AO52-AP52+AQ52</f>
      </c>
      <c r="AS52" s="3164">
        <f>AR52</f>
      </c>
      <c r="AT52" s="3165">
        <f>AT22+AT32+AT42</f>
      </c>
      <c r="AU52" s="3165">
        <f>AU22+AU32+AU42</f>
      </c>
      <c r="AV52" s="3165">
        <f>AV22+AV32+AV42</f>
      </c>
      <c r="AW52" s="3165">
        <f>AW22+AW32+AW42</f>
      </c>
      <c r="AX52" s="3168">
        <f>AS52+AT52-AU52-AV52+AW52</f>
      </c>
      <c r="AY52" s="3164">
        <f>AX52</f>
      </c>
      <c r="AZ52" s="3165">
        <f>AZ22+AZ32+AZ42</f>
      </c>
      <c r="BA52" s="3165">
        <f>BA22+BA32+BA42</f>
      </c>
      <c r="BB52" s="3165">
        <f>BB22+BB32+BB42</f>
      </c>
      <c r="BC52" s="3165">
        <f>BC22+BC32+BC42</f>
      </c>
      <c r="BD52" s="3168">
        <f>AY52+AZ52-BA52-BB52+BC52</f>
      </c>
      <c r="BE52" s="3164">
        <f>BD52</f>
      </c>
      <c r="BF52" s="3165">
        <f>BF22+BF32+BF42</f>
      </c>
      <c r="BG52" s="3165">
        <f>BG22+BG32+BG42</f>
      </c>
      <c r="BH52" s="3165">
        <f>BH22+BH32+BH42</f>
      </c>
      <c r="BI52" s="3165">
        <f>BI22+BI32+BI42</f>
      </c>
      <c r="BJ52" s="3168">
        <f>BE52+BF52-BG52-BH52+BI52</f>
      </c>
      <c r="BK52" s="3164">
        <f>BJ52</f>
      </c>
      <c r="BL52" s="3165">
        <f>BL22+BL32+BL42</f>
      </c>
      <c r="BM52" s="3165">
        <f>BM22+BM32+BM42</f>
      </c>
      <c r="BN52" s="3165">
        <f>BN22+BN32+BN42</f>
      </c>
      <c r="BO52" s="3165">
        <f>BO22+BO32+BO42</f>
      </c>
      <c r="BP52" s="3168">
        <f>BK52+BL52-BM52-BN52+BO52</f>
      </c>
      <c r="BQ52" s="3164">
        <f>BP52</f>
      </c>
      <c r="BR52" s="3165">
        <f>BR22+BR32+BR42</f>
      </c>
      <c r="BS52" s="3165">
        <f>BS22+BS32+BS42</f>
      </c>
      <c r="BT52" s="3165">
        <f>BT22+BT32+BT42</f>
      </c>
      <c r="BU52" s="3165">
        <f>BU22+BU32+BU42</f>
      </c>
      <c r="BV52" s="3168">
        <f>BQ52+BR52-BS52-BT52+BU52</f>
      </c>
      <c r="BW52" s="3164">
        <f>BV52</f>
      </c>
      <c r="BX52" s="3165">
        <f>BX22+BX32+BX42</f>
      </c>
      <c r="BY52" s="3165">
        <f>BY22+BY32+BY42</f>
      </c>
      <c r="BZ52" s="3165">
        <f>BZ22+BZ32+BZ42</f>
      </c>
      <c r="CA52" s="3165">
        <f>CA22+CA32+CA42</f>
      </c>
      <c r="CB52" s="3168">
        <f>BW52+BX52-BY52-BZ52+CA52</f>
      </c>
      <c r="CC52" s="3164">
        <f>CC22+CC32+CC42</f>
      </c>
      <c r="CD52" s="3165">
        <f>CD22+CD32+CD42</f>
      </c>
      <c r="CE52" s="3165">
        <f>CE22+CE32+CE42</f>
      </c>
      <c r="CF52" s="3165">
        <f>CF22+CF32+CF42</f>
      </c>
      <c r="CG52" s="3165">
        <f>CG22+CG32+CG42</f>
      </c>
      <c r="CH52" s="3168">
        <f>CC52+CD52-CE52-CF52+CG52</f>
      </c>
      <c r="CI52" s="3165">
        <f>CI22+CI32+CI42</f>
      </c>
      <c r="CJ52" s="3165">
        <f>CJ22+CJ32+CJ42</f>
      </c>
      <c r="CK52" s="3165">
        <f>CK22+CK32+CK42</f>
      </c>
      <c r="CL52" s="3165">
        <f>CL22+CL32+CL42</f>
      </c>
      <c r="CM52" s="3165">
        <f>CM22+CM32+CM42</f>
      </c>
      <c r="CN52" s="3168">
        <f>CI52+CJ52-CK52-CL52+CM52</f>
      </c>
      <c r="CO52" s="3169"/>
    </row>
    <row r="53" customHeight="true" ht="15.0">
      <c r="A53" s="3170" t="s">
        <v>251</v>
      </c>
      <c r="B53" s="3171"/>
      <c r="C53" s="3172">
        <f>C23+C33+C43</f>
      </c>
      <c r="D53" s="3173">
        <f>D23+D33+D43</f>
      </c>
      <c r="E53" s="3173">
        <f>E23+E33+E43</f>
      </c>
      <c r="F53" s="3173">
        <f>F23+F33+F43</f>
      </c>
      <c r="G53" s="3173">
        <f>G23+G33+G43</f>
      </c>
      <c r="H53" s="3174">
        <f>C53+D53-E53-F53+G53</f>
      </c>
      <c r="I53" s="3175">
        <f>H53</f>
      </c>
      <c r="J53" s="3173">
        <f>J23+J33+J43</f>
      </c>
      <c r="K53" s="3173">
        <f>K23+K33+K43</f>
      </c>
      <c r="L53" s="3173">
        <f>L23+L33+L43</f>
      </c>
      <c r="M53" s="3173">
        <f>M23+M33+M43</f>
      </c>
      <c r="N53" s="3176">
        <f>I53+J53-K53-L53+M53</f>
      </c>
      <c r="O53" s="3172">
        <f>N53</f>
      </c>
      <c r="P53" s="3173">
        <f>P23+P33+P43</f>
      </c>
      <c r="Q53" s="3173">
        <f>Q23+Q33+Q43</f>
      </c>
      <c r="R53" s="3173">
        <f>R23+R33+R43</f>
      </c>
      <c r="S53" s="3173">
        <f>S23+S33+S43</f>
      </c>
      <c r="T53" s="3176">
        <f>O53+P53-Q53-R53+S53</f>
      </c>
      <c r="U53" s="3175">
        <f>T53</f>
      </c>
      <c r="V53" s="3173">
        <f>V23+V33+V43</f>
      </c>
      <c r="W53" s="3173">
        <f>W23+W33+W43</f>
      </c>
      <c r="X53" s="3173">
        <f>X23+X33+X43</f>
      </c>
      <c r="Y53" s="3173">
        <f>Y23+Y33+Y43</f>
      </c>
      <c r="Z53" s="3176">
        <f>U53+V53-W53-X53+Y53</f>
      </c>
      <c r="AA53" s="3172">
        <f>Z53</f>
      </c>
      <c r="AB53" s="3173">
        <f>AB23+AB33+AB43</f>
      </c>
      <c r="AC53" s="3173">
        <f>AC23+AC33+AC43</f>
      </c>
      <c r="AD53" s="3173">
        <f>AD23+AD33+AD43</f>
      </c>
      <c r="AE53" s="3173">
        <f>AE23+AE33+AE43</f>
      </c>
      <c r="AF53" s="3176">
        <f>AA53+AB53-AC53-AD53+AE53</f>
      </c>
      <c r="AG53" s="3172">
        <f>AF53</f>
      </c>
      <c r="AH53" s="3173">
        <f>AH23+AH33+AH43</f>
      </c>
      <c r="AI53" s="3173">
        <f>AI23+AI33+AI43</f>
      </c>
      <c r="AJ53" s="3173">
        <f>AJ23+AJ33+AJ43</f>
      </c>
      <c r="AK53" s="3173">
        <f>AK23+AK33+AK43</f>
      </c>
      <c r="AL53" s="3176">
        <f>AG53+AH53-AI53-AJ53+AK53</f>
      </c>
      <c r="AM53" s="3172">
        <f>AL53</f>
      </c>
      <c r="AN53" s="3173">
        <f>AN23+AN33+AN43</f>
      </c>
      <c r="AO53" s="3173">
        <f>AO23+AO33+AO43</f>
      </c>
      <c r="AP53" s="3173">
        <f>AP23+AP33+AP43</f>
      </c>
      <c r="AQ53" s="3173">
        <f>AQ23+AQ33+AQ43</f>
      </c>
      <c r="AR53" s="3176">
        <f>AM53+AN53-AO53-AP53+AQ53</f>
      </c>
      <c r="AS53" s="3172">
        <f>AR53</f>
      </c>
      <c r="AT53" s="3173">
        <f>AT23+AT33+AT43</f>
      </c>
      <c r="AU53" s="3173">
        <f>AU23+AU33+AU43</f>
      </c>
      <c r="AV53" s="3173">
        <f>AV23+AV33+AV43</f>
      </c>
      <c r="AW53" s="3173">
        <f>AW23+AW33+AW43</f>
      </c>
      <c r="AX53" s="3176">
        <f>AS53+AT53-AU53-AV53+AW53</f>
      </c>
      <c r="AY53" s="3172">
        <f>AX53</f>
      </c>
      <c r="AZ53" s="3173">
        <f>AZ23+AZ33+AZ43</f>
      </c>
      <c r="BA53" s="3173">
        <f>BA23+BA33+BA43</f>
      </c>
      <c r="BB53" s="3173">
        <f>BB23+BB33+BB43</f>
      </c>
      <c r="BC53" s="3173">
        <f>BC23+BC33+BC43</f>
      </c>
      <c r="BD53" s="3176">
        <f>AY53+AZ53-BA53-BB53+BC53</f>
      </c>
      <c r="BE53" s="3172">
        <f>BD53</f>
      </c>
      <c r="BF53" s="3173">
        <f>BF23+BF33+BF43</f>
      </c>
      <c r="BG53" s="3173">
        <f>BG23+BG33+BG43</f>
      </c>
      <c r="BH53" s="3173">
        <f>BH23+BH33+BH43</f>
      </c>
      <c r="BI53" s="3173">
        <f>BI23+BI33+BI43</f>
      </c>
      <c r="BJ53" s="3176">
        <f>BE53+BF53-BG53-BH53+BI53</f>
      </c>
      <c r="BK53" s="3172">
        <f>BJ53</f>
      </c>
      <c r="BL53" s="3173">
        <f>BL23+BL33+BL43</f>
      </c>
      <c r="BM53" s="3173">
        <f>BM23+BM33+BM43</f>
      </c>
      <c r="BN53" s="3173">
        <f>BN23+BN33+BN43</f>
      </c>
      <c r="BO53" s="3173">
        <f>BO23+BO33+BO43</f>
      </c>
      <c r="BP53" s="3176">
        <f>BK53+BL53-BM53-BN53+BO53</f>
      </c>
      <c r="BQ53" s="3172">
        <f>BP53</f>
      </c>
      <c r="BR53" s="3173">
        <f>BR23+BR33+BR43</f>
      </c>
      <c r="BS53" s="3173">
        <f>BS23+BS33+BS43</f>
      </c>
      <c r="BT53" s="3173">
        <f>BT23+BT33+BT43</f>
      </c>
      <c r="BU53" s="3173">
        <f>BU23+BU33+BU43</f>
      </c>
      <c r="BV53" s="3176">
        <f>BQ53+BR53-BS53-BT53+BU53</f>
      </c>
      <c r="BW53" s="3172">
        <f>BV53</f>
      </c>
      <c r="BX53" s="3173">
        <f>BX23+BX33+BX43</f>
      </c>
      <c r="BY53" s="3173">
        <f>BY23+BY33+BY43</f>
      </c>
      <c r="BZ53" s="3173">
        <f>BZ23+BZ33+BZ43</f>
      </c>
      <c r="CA53" s="3173">
        <f>CA23+CA33+CA43</f>
      </c>
      <c r="CB53" s="3176">
        <f>BW53+BX53-BY53-BZ53+CA53</f>
      </c>
      <c r="CC53" s="3172">
        <f>CC23+CC33+CC43</f>
      </c>
      <c r="CD53" s="3173">
        <f>CD23+CD33+CD43</f>
      </c>
      <c r="CE53" s="3173">
        <f>CE23+CE33+CE43</f>
      </c>
      <c r="CF53" s="3173">
        <f>CF23+CF33+CF43</f>
      </c>
      <c r="CG53" s="3173">
        <f>CG23+CG33+CG43</f>
      </c>
      <c r="CH53" s="3176">
        <f>CC53+CD53-CE53-CF53+CG53</f>
      </c>
      <c r="CI53" s="3173">
        <f>CI23+CI33+CI43</f>
      </c>
      <c r="CJ53" s="3173">
        <f>CJ23+CJ33+CJ43</f>
      </c>
      <c r="CK53" s="3173">
        <f>CK23+CK33+CK43</f>
      </c>
      <c r="CL53" s="3173">
        <f>CL23+CL33+CL43</f>
      </c>
      <c r="CM53" s="3173">
        <f>CM23+CM33+CM43</f>
      </c>
      <c r="CN53" s="3176">
        <f>CI53+CJ53-CK53-CL53+CM53</f>
      </c>
      <c r="CO53" s="3169"/>
    </row>
    <row r="54" customHeight="true" ht="15.0">
      <c r="A54" s="3170" t="s">
        <v>133</v>
      </c>
      <c r="B54" s="3171"/>
      <c r="C54" s="3172">
        <f>C24+C34+C44</f>
      </c>
      <c r="D54" s="3173">
        <f>D24+D34+D44</f>
      </c>
      <c r="E54" s="3173">
        <f>E24+E34+E44</f>
      </c>
      <c r="F54" s="3173">
        <f>F24+F34+F44</f>
      </c>
      <c r="G54" s="3173">
        <f>G24+G34+G44</f>
      </c>
      <c r="H54" s="3174">
        <f>C54+D54-E54-F54+G54</f>
      </c>
      <c r="I54" s="3175">
        <f>H54</f>
      </c>
      <c r="J54" s="3173">
        <f>J24+J34+J44</f>
      </c>
      <c r="K54" s="3173">
        <f>K24+K34+K44</f>
      </c>
      <c r="L54" s="3173">
        <f>L24+L34+L44</f>
      </c>
      <c r="M54" s="3173">
        <f>M24+M34+M44</f>
      </c>
      <c r="N54" s="3176">
        <f>I54+J54-K54-L54+M54</f>
      </c>
      <c r="O54" s="3172">
        <f>N54</f>
      </c>
      <c r="P54" s="3173">
        <f>P24+P34+P44</f>
      </c>
      <c r="Q54" s="3173">
        <f>Q24+Q34+Q44</f>
      </c>
      <c r="R54" s="3173">
        <f>R24+R34+R44</f>
      </c>
      <c r="S54" s="3173">
        <f>S24+S34+S44</f>
      </c>
      <c r="T54" s="3176">
        <f>O54+P54-Q54-R54+S54</f>
      </c>
      <c r="U54" s="3175">
        <f>T54</f>
      </c>
      <c r="V54" s="3173">
        <f>V24+V34+V44</f>
      </c>
      <c r="W54" s="3173">
        <f>W24+W34+W44</f>
      </c>
      <c r="X54" s="3173">
        <f>X24+X34+X44</f>
      </c>
      <c r="Y54" s="3173">
        <f>Y24+Y34+Y44</f>
      </c>
      <c r="Z54" s="3176">
        <f>U54+V54-W54-X54+Y54</f>
      </c>
      <c r="AA54" s="3172">
        <f>Z54</f>
      </c>
      <c r="AB54" s="3173">
        <f>AB24+AB34+AB44</f>
      </c>
      <c r="AC54" s="3173">
        <f>AC24+AC34+AC44</f>
      </c>
      <c r="AD54" s="3173">
        <f>AD24+AD34+AD44</f>
      </c>
      <c r="AE54" s="3173">
        <f>AE24+AE34+AE44</f>
      </c>
      <c r="AF54" s="3176">
        <f>AA54+AB54-AC54-AD54+AE54</f>
      </c>
      <c r="AG54" s="3172">
        <f>AF54</f>
      </c>
      <c r="AH54" s="3173">
        <f>AH24+AH34+AH44</f>
      </c>
      <c r="AI54" s="3173">
        <f>AI24+AI34+AI44</f>
      </c>
      <c r="AJ54" s="3173">
        <f>AJ24+AJ34+AJ44</f>
      </c>
      <c r="AK54" s="3173">
        <f>AK24+AK34+AK44</f>
      </c>
      <c r="AL54" s="3176">
        <f>AG54+AH54-AI54-AJ54+AK54</f>
      </c>
      <c r="AM54" s="3172">
        <f>AL54</f>
      </c>
      <c r="AN54" s="3173">
        <f>AN24+AN34+AN44</f>
      </c>
      <c r="AO54" s="3173">
        <f>AO24+AO34+AO44</f>
      </c>
      <c r="AP54" s="3173">
        <f>AP24+AP34+AP44</f>
      </c>
      <c r="AQ54" s="3173">
        <f>AQ24+AQ34+AQ44</f>
      </c>
      <c r="AR54" s="3176">
        <f>AM54+AN54-AO54-AP54+AQ54</f>
      </c>
      <c r="AS54" s="3172">
        <f>AR54</f>
      </c>
      <c r="AT54" s="3173">
        <f>AT24+AT34+AT44</f>
      </c>
      <c r="AU54" s="3173">
        <f>AU24+AU34+AU44</f>
      </c>
      <c r="AV54" s="3173">
        <f>AV24+AV34+AV44</f>
      </c>
      <c r="AW54" s="3173">
        <f>AW24+AW34+AW44</f>
      </c>
      <c r="AX54" s="3176">
        <f>AS54+AT54-AU54-AV54+AW54</f>
      </c>
      <c r="AY54" s="3172">
        <f>AX54</f>
      </c>
      <c r="AZ54" s="3173">
        <f>AZ24+AZ34+AZ44</f>
      </c>
      <c r="BA54" s="3173">
        <f>BA24+BA34+BA44</f>
      </c>
      <c r="BB54" s="3173">
        <f>BB24+BB34+BB44</f>
      </c>
      <c r="BC54" s="3173">
        <f>BC24+BC34+BC44</f>
      </c>
      <c r="BD54" s="3176">
        <f>AY54+AZ54-BA54-BB54+BC54</f>
      </c>
      <c r="BE54" s="3172">
        <f>BD54</f>
      </c>
      <c r="BF54" s="3173">
        <f>BF24+BF34+BF44</f>
      </c>
      <c r="BG54" s="3173">
        <f>BG24+BG34+BG44</f>
      </c>
      <c r="BH54" s="3173">
        <f>BH24+BH34+BH44</f>
      </c>
      <c r="BI54" s="3173">
        <f>BI24+BI34+BI44</f>
      </c>
      <c r="BJ54" s="3176">
        <f>BE54+BF54-BG54-BH54+BI54</f>
      </c>
      <c r="BK54" s="3172">
        <f>BJ54</f>
      </c>
      <c r="BL54" s="3173">
        <f>BL24+BL34+BL44</f>
      </c>
      <c r="BM54" s="3173">
        <f>BM24+BM34+BM44</f>
      </c>
      <c r="BN54" s="3173">
        <f>BN24+BN34+BN44</f>
      </c>
      <c r="BO54" s="3173">
        <f>BO24+BO34+BO44</f>
      </c>
      <c r="BP54" s="3176">
        <f>BK54+BL54-BM54-BN54+BO54</f>
      </c>
      <c r="BQ54" s="3172">
        <f>BP54</f>
      </c>
      <c r="BR54" s="3173">
        <f>BR24+BR34+BR44</f>
      </c>
      <c r="BS54" s="3173">
        <f>BS24+BS34+BS44</f>
      </c>
      <c r="BT54" s="3173">
        <f>BT24+BT34+BT44</f>
      </c>
      <c r="BU54" s="3173">
        <f>BU24+BU34+BU44</f>
      </c>
      <c r="BV54" s="3176">
        <f>BQ54+BR54-BS54-BT54+BU54</f>
      </c>
      <c r="BW54" s="3172">
        <f>BV54</f>
      </c>
      <c r="BX54" s="3173">
        <f>BX24+BX34+BX44</f>
      </c>
      <c r="BY54" s="3173">
        <f>BY24+BY34+BY44</f>
      </c>
      <c r="BZ54" s="3173">
        <f>BZ24+BZ34+BZ44</f>
      </c>
      <c r="CA54" s="3173">
        <f>CA24+CA34+CA44</f>
      </c>
      <c r="CB54" s="3176">
        <f>BW54+BX54-BY54-BZ54+CA54</f>
      </c>
      <c r="CC54" s="3172">
        <f>CC24+CC34+CC44</f>
      </c>
      <c r="CD54" s="3173">
        <f>CD24+CD34+CD44</f>
      </c>
      <c r="CE54" s="3173">
        <f>CE24+CE34+CE44</f>
      </c>
      <c r="CF54" s="3173">
        <f>CF24+CF34+CF44</f>
      </c>
      <c r="CG54" s="3173">
        <f>CG24+CG34+CG44</f>
      </c>
      <c r="CH54" s="3176">
        <f>CC54+CD54-CE54-CF54+CG54</f>
      </c>
      <c r="CI54" s="3173">
        <f>CI24+CI34+CI44</f>
      </c>
      <c r="CJ54" s="3173">
        <f>CJ24+CJ34+CJ44</f>
      </c>
      <c r="CK54" s="3173">
        <f>CK24+CK34+CK44</f>
      </c>
      <c r="CL54" s="3173">
        <f>CL24+CL34+CL44</f>
      </c>
      <c r="CM54" s="3173">
        <f>CM24+CM34+CM44</f>
      </c>
      <c r="CN54" s="3176">
        <f>CI54+CJ54-CK54-CL54+CM54</f>
      </c>
      <c r="CO54" s="3169"/>
    </row>
    <row r="55" customHeight="true" ht="15.0">
      <c r="A55" s="3170" t="s">
        <v>134</v>
      </c>
      <c r="B55" s="3171"/>
      <c r="C55" s="3172">
        <f>C25+C35+C45</f>
      </c>
      <c r="D55" s="3173">
        <f>D25+D35+D45</f>
      </c>
      <c r="E55" s="3173">
        <f>E25+E35+E45</f>
      </c>
      <c r="F55" s="3173">
        <f>F25+F35+F45</f>
      </c>
      <c r="G55" s="3173">
        <f>G25+G35+G45</f>
      </c>
      <c r="H55" s="3174">
        <f>C55+D55-E55-F55+G55</f>
      </c>
      <c r="I55" s="3175">
        <f>H55</f>
      </c>
      <c r="J55" s="3173">
        <f>J25+J35+J45</f>
      </c>
      <c r="K55" s="3173">
        <f>K25+K35+K45</f>
      </c>
      <c r="L55" s="3173">
        <f>L25+L35+L45</f>
      </c>
      <c r="M55" s="3173">
        <f>M25+M35+M45</f>
      </c>
      <c r="N55" s="3176">
        <f>I55+J55-K55-L55+M55</f>
      </c>
      <c r="O55" s="3172">
        <f>N55</f>
      </c>
      <c r="P55" s="3173">
        <f>P25+P35+P45</f>
      </c>
      <c r="Q55" s="3173">
        <f>Q25+Q35+Q45</f>
      </c>
      <c r="R55" s="3173">
        <f>R25+R35+R45</f>
      </c>
      <c r="S55" s="3173">
        <f>S25+S35+S45</f>
      </c>
      <c r="T55" s="3176">
        <f>O55+P55-Q55-R55+S55</f>
      </c>
      <c r="U55" s="3175">
        <f>T55</f>
      </c>
      <c r="V55" s="3173">
        <f>V25+V35+V45</f>
      </c>
      <c r="W55" s="3173">
        <f>W25+W35+W45</f>
      </c>
      <c r="X55" s="3173">
        <f>X25+X35+X45</f>
      </c>
      <c r="Y55" s="3173">
        <f>Y25+Y35+Y45</f>
      </c>
      <c r="Z55" s="3176">
        <f>U55+V55-W55-X55+Y55</f>
      </c>
      <c r="AA55" s="3172">
        <f>Z55</f>
      </c>
      <c r="AB55" s="3173">
        <f>AB25+AB35+AB45</f>
      </c>
      <c r="AC55" s="3173">
        <f>AC25+AC35+AC45</f>
      </c>
      <c r="AD55" s="3173">
        <f>AD25+AD35+AD45</f>
      </c>
      <c r="AE55" s="3173">
        <f>AE25+AE35+AE45</f>
      </c>
      <c r="AF55" s="3176">
        <f>AA55+AB55-AC55-AD55+AE55</f>
      </c>
      <c r="AG55" s="3172">
        <f>AF55</f>
      </c>
      <c r="AH55" s="3173">
        <f>AH25+AH35+AH45</f>
      </c>
      <c r="AI55" s="3173">
        <f>AI25+AI35+AI45</f>
      </c>
      <c r="AJ55" s="3173">
        <f>AJ25+AJ35+AJ45</f>
      </c>
      <c r="AK55" s="3173">
        <f>AK25+AK35+AK45</f>
      </c>
      <c r="AL55" s="3176">
        <f>AG55+AH55-AI55-AJ55+AK55</f>
      </c>
      <c r="AM55" s="3172">
        <f>AL55</f>
      </c>
      <c r="AN55" s="3173">
        <f>AN25+AN35+AN45</f>
      </c>
      <c r="AO55" s="3173">
        <f>AO25+AO35+AO45</f>
      </c>
      <c r="AP55" s="3173">
        <f>AP25+AP35+AP45</f>
      </c>
      <c r="AQ55" s="3173">
        <f>AQ25+AQ35+AQ45</f>
      </c>
      <c r="AR55" s="3176">
        <f>AM55+AN55-AO55-AP55+AQ55</f>
      </c>
      <c r="AS55" s="3172">
        <f>AR55</f>
      </c>
      <c r="AT55" s="3173">
        <f>AT25+AT35+AT45</f>
      </c>
      <c r="AU55" s="3173">
        <f>AU25+AU35+AU45</f>
      </c>
      <c r="AV55" s="3173">
        <f>AV25+AV35+AV45</f>
      </c>
      <c r="AW55" s="3173">
        <f>AW25+AW35+AW45</f>
      </c>
      <c r="AX55" s="3176">
        <f>AS55+AT55-AU55-AV55+AW55</f>
      </c>
      <c r="AY55" s="3172">
        <f>AX55</f>
      </c>
      <c r="AZ55" s="3173">
        <f>AZ25+AZ35+AZ45</f>
      </c>
      <c r="BA55" s="3173">
        <f>BA25+BA35+BA45</f>
      </c>
      <c r="BB55" s="3173">
        <f>BB25+BB35+BB45</f>
      </c>
      <c r="BC55" s="3173">
        <f>BC25+BC35+BC45</f>
      </c>
      <c r="BD55" s="3176">
        <f>AY55+AZ55-BA55-BB55+BC55</f>
      </c>
      <c r="BE55" s="3172">
        <f>BD55</f>
      </c>
      <c r="BF55" s="3173">
        <f>BF25+BF35+BF45</f>
      </c>
      <c r="BG55" s="3173">
        <f>BG25+BG35+BG45</f>
      </c>
      <c r="BH55" s="3173">
        <f>BH25+BH35+BH45</f>
      </c>
      <c r="BI55" s="3173">
        <f>BI25+BI35+BI45</f>
      </c>
      <c r="BJ55" s="3176">
        <f>BE55+BF55-BG55-BH55+BI55</f>
      </c>
      <c r="BK55" s="3172">
        <f>BJ55</f>
      </c>
      <c r="BL55" s="3173">
        <f>BL25+BL35+BL45</f>
      </c>
      <c r="BM55" s="3173">
        <f>BM25+BM35+BM45</f>
      </c>
      <c r="BN55" s="3173">
        <f>BN25+BN35+BN45</f>
      </c>
      <c r="BO55" s="3173">
        <f>BO25+BO35+BO45</f>
      </c>
      <c r="BP55" s="3176">
        <f>BK55+BL55-BM55-BN55+BO55</f>
      </c>
      <c r="BQ55" s="3172">
        <f>BP55</f>
      </c>
      <c r="BR55" s="3173">
        <f>BR25+BR35+BR45</f>
      </c>
      <c r="BS55" s="3173">
        <f>BS25+BS35+BS45</f>
      </c>
      <c r="BT55" s="3173">
        <f>BT25+BT35+BT45</f>
      </c>
      <c r="BU55" s="3173">
        <f>BU25+BU35+BU45</f>
      </c>
      <c r="BV55" s="3176">
        <f>BQ55+BR55-BS55-BT55+BU55</f>
      </c>
      <c r="BW55" s="3172">
        <f>BV55</f>
      </c>
      <c r="BX55" s="3173">
        <f>BX25+BX35+BX45</f>
      </c>
      <c r="BY55" s="3173">
        <f>BY25+BY35+BY45</f>
      </c>
      <c r="BZ55" s="3173">
        <f>BZ25+BZ35+BZ45</f>
      </c>
      <c r="CA55" s="3173">
        <f>CA25+CA35+CA45</f>
      </c>
      <c r="CB55" s="3176">
        <f>BW55+BX55-BY55-BZ55+CA55</f>
      </c>
      <c r="CC55" s="3172">
        <f>CC25+CC35+CC45</f>
      </c>
      <c r="CD55" s="3173">
        <f>CD25+CD35+CD45</f>
      </c>
      <c r="CE55" s="3173">
        <f>CE25+CE35+CE45</f>
      </c>
      <c r="CF55" s="3173">
        <f>CF25+CF35+CF45</f>
      </c>
      <c r="CG55" s="3173">
        <f>CG25+CG35+CG45</f>
      </c>
      <c r="CH55" s="3176">
        <f>CC55+CD55-CE55-CF55+CG55</f>
      </c>
      <c r="CI55" s="3173">
        <f>CI25+CI35+CI45</f>
      </c>
      <c r="CJ55" s="3173">
        <f>CJ25+CJ35+CJ45</f>
      </c>
      <c r="CK55" s="3173">
        <f>CK25+CK35+CK45</f>
      </c>
      <c r="CL55" s="3173">
        <f>CL25+CL35+CL45</f>
      </c>
      <c r="CM55" s="3173">
        <f>CM25+CM35+CM45</f>
      </c>
      <c r="CN55" s="3176">
        <f>CI55+CJ55-CK55-CL55+CM55</f>
      </c>
      <c r="CO55" s="3169"/>
    </row>
    <row r="56" customHeight="true" ht="15.0">
      <c r="A56" s="3170" t="s">
        <v>135</v>
      </c>
      <c r="B56" s="3171"/>
      <c r="C56" s="3172">
        <f>C26+C36+C46</f>
      </c>
      <c r="D56" s="3173">
        <f>D26+D36+D46</f>
      </c>
      <c r="E56" s="3173">
        <f>E26+E36+E46</f>
      </c>
      <c r="F56" s="3173">
        <f>F26+F36+F46</f>
      </c>
      <c r="G56" s="3173">
        <f>G26+G36+G46</f>
      </c>
      <c r="H56" s="3174">
        <f>C56+D56-E56-F56+G56</f>
      </c>
      <c r="I56" s="3175">
        <f>H56</f>
      </c>
      <c r="J56" s="3173">
        <f>J26+J36+J46</f>
      </c>
      <c r="K56" s="3173">
        <f>K26+K36+K46</f>
      </c>
      <c r="L56" s="3173">
        <f>L26+L36+L46</f>
      </c>
      <c r="M56" s="3173">
        <f>M26+M36+M46</f>
      </c>
      <c r="N56" s="3176">
        <f>I56+J56-K56-L56+M56</f>
      </c>
      <c r="O56" s="3172">
        <f>N56</f>
      </c>
      <c r="P56" s="3173">
        <f>P26+P36+P46</f>
      </c>
      <c r="Q56" s="3173">
        <f>Q26+Q36+Q46</f>
      </c>
      <c r="R56" s="3173">
        <f>R26+R36+R46</f>
      </c>
      <c r="S56" s="3173">
        <f>S26+S36+S46</f>
      </c>
      <c r="T56" s="3176">
        <f>O56+P56-Q56-R56+S56</f>
      </c>
      <c r="U56" s="3175">
        <f>T56</f>
      </c>
      <c r="V56" s="3173">
        <f>V26+V36+V46</f>
      </c>
      <c r="W56" s="3173">
        <f>W26+W36+W46</f>
      </c>
      <c r="X56" s="3173">
        <f>X26+X36+X46</f>
      </c>
      <c r="Y56" s="3173">
        <f>Y26+Y36+Y46</f>
      </c>
      <c r="Z56" s="3176">
        <f>U56+V56-W56-X56+Y56</f>
      </c>
      <c r="AA56" s="3172">
        <f>Z56</f>
      </c>
      <c r="AB56" s="3173">
        <f>AB26+AB36+AB46</f>
      </c>
      <c r="AC56" s="3173">
        <f>AC26+AC36+AC46</f>
      </c>
      <c r="AD56" s="3173">
        <f>AD26+AD36+AD46</f>
      </c>
      <c r="AE56" s="3173">
        <f>AE26+AE36+AE46</f>
      </c>
      <c r="AF56" s="3176">
        <f>AA56+AB56-AC56-AD56+AE56</f>
      </c>
      <c r="AG56" s="3172">
        <f>AF56</f>
      </c>
      <c r="AH56" s="3173">
        <f>AH26+AH36+AH46</f>
      </c>
      <c r="AI56" s="3173">
        <f>AI26+AI36+AI46</f>
      </c>
      <c r="AJ56" s="3173">
        <f>AJ26+AJ36+AJ46</f>
      </c>
      <c r="AK56" s="3173">
        <f>AK26+AK36+AK46</f>
      </c>
      <c r="AL56" s="3176">
        <f>AG56+AH56-AI56-AJ56+AK56</f>
      </c>
      <c r="AM56" s="3172">
        <f>AL56</f>
      </c>
      <c r="AN56" s="3173">
        <f>AN26+AN36+AN46</f>
      </c>
      <c r="AO56" s="3173">
        <f>AO26+AO36+AO46</f>
      </c>
      <c r="AP56" s="3173">
        <f>AP26+AP36+AP46</f>
      </c>
      <c r="AQ56" s="3173">
        <f>AQ26+AQ36+AQ46</f>
      </c>
      <c r="AR56" s="3176">
        <f>AM56+AN56-AO56-AP56+AQ56</f>
      </c>
      <c r="AS56" s="3172">
        <f>AR56</f>
      </c>
      <c r="AT56" s="3173">
        <f>AT26+AT36+AT46</f>
      </c>
      <c r="AU56" s="3173">
        <f>AU26+AU36+AU46</f>
      </c>
      <c r="AV56" s="3173">
        <f>AV26+AV36+AV46</f>
      </c>
      <c r="AW56" s="3173">
        <f>AW26+AW36+AW46</f>
      </c>
      <c r="AX56" s="3176">
        <f>AS56+AT56-AU56-AV56+AW56</f>
      </c>
      <c r="AY56" s="3172">
        <f>AX56</f>
      </c>
      <c r="AZ56" s="3173">
        <f>AZ26+AZ36+AZ46</f>
      </c>
      <c r="BA56" s="3173">
        <f>BA26+BA36+BA46</f>
      </c>
      <c r="BB56" s="3173">
        <f>BB26+BB36+BB46</f>
      </c>
      <c r="BC56" s="3173">
        <f>BC26+BC36+BC46</f>
      </c>
      <c r="BD56" s="3176">
        <f>AY56+AZ56-BA56-BB56+BC56</f>
      </c>
      <c r="BE56" s="3172">
        <f>BD56</f>
      </c>
      <c r="BF56" s="3173">
        <f>BF26+BF36+BF46</f>
      </c>
      <c r="BG56" s="3173">
        <f>BG26+BG36+BG46</f>
      </c>
      <c r="BH56" s="3173">
        <f>BH26+BH36+BH46</f>
      </c>
      <c r="BI56" s="3173">
        <f>BI26+BI36+BI46</f>
      </c>
      <c r="BJ56" s="3176">
        <f>BE56+BF56-BG56-BH56+BI56</f>
      </c>
      <c r="BK56" s="3172">
        <f>BJ56</f>
      </c>
      <c r="BL56" s="3173">
        <f>BL26+BL36+BL46</f>
      </c>
      <c r="BM56" s="3173">
        <f>BM26+BM36+BM46</f>
      </c>
      <c r="BN56" s="3173">
        <f>BN26+BN36+BN46</f>
      </c>
      <c r="BO56" s="3173">
        <f>BO26+BO36+BO46</f>
      </c>
      <c r="BP56" s="3176">
        <f>BK56+BL56-BM56-BN56+BO56</f>
      </c>
      <c r="BQ56" s="3172">
        <f>BP56</f>
      </c>
      <c r="BR56" s="3173">
        <f>BR26+BR36+BR46</f>
      </c>
      <c r="BS56" s="3173">
        <f>BS26+BS36+BS46</f>
      </c>
      <c r="BT56" s="3173">
        <f>BT26+BT36+BT46</f>
      </c>
      <c r="BU56" s="3173">
        <f>BU26+BU36+BU46</f>
      </c>
      <c r="BV56" s="3176">
        <f>BQ56+BR56-BS56-BT56+BU56</f>
      </c>
      <c r="BW56" s="3172">
        <f>BV56</f>
      </c>
      <c r="BX56" s="3173">
        <f>BX26+BX36+BX46</f>
      </c>
      <c r="BY56" s="3173">
        <f>BY26+BY36+BY46</f>
      </c>
      <c r="BZ56" s="3173">
        <f>BZ26+BZ36+BZ46</f>
      </c>
      <c r="CA56" s="3173">
        <f>CA26+CA36+CA46</f>
      </c>
      <c r="CB56" s="3176">
        <f>BW56+BX56-BY56-BZ56+CA56</f>
      </c>
      <c r="CC56" s="3172">
        <f>CC26+CC36+CC46</f>
      </c>
      <c r="CD56" s="3173">
        <f>CD26+CD36+CD46</f>
      </c>
      <c r="CE56" s="3173">
        <f>CE26+CE36+CE46</f>
      </c>
      <c r="CF56" s="3173">
        <f>CF26+CF36+CF46</f>
      </c>
      <c r="CG56" s="3173">
        <f>CG26+CG36+CG46</f>
      </c>
      <c r="CH56" s="3176">
        <f>CC56+CD56-CE56-CF56+CG56</f>
      </c>
      <c r="CI56" s="3173">
        <f>CI26+CI36+CI46</f>
      </c>
      <c r="CJ56" s="3173">
        <f>CJ26+CJ36+CJ46</f>
      </c>
      <c r="CK56" s="3173">
        <f>CK26+CK36+CK46</f>
      </c>
      <c r="CL56" s="3173">
        <f>CL26+CL36+CL46</f>
      </c>
      <c r="CM56" s="3173">
        <f>CM26+CM36+CM46</f>
      </c>
      <c r="CN56" s="3176">
        <f>CI56+CJ56-CK56-CL56+CM56</f>
      </c>
      <c r="CO56" s="3169"/>
    </row>
    <row r="57" customHeight="true" ht="15.0">
      <c r="A57" s="3162" t="s">
        <v>136</v>
      </c>
      <c r="B57" s="3163"/>
      <c r="C57" s="3164">
        <f>C27+C37+C47</f>
      </c>
      <c r="D57" s="3165">
        <f>D27+D37+D47</f>
      </c>
      <c r="E57" s="3165">
        <f>E27+E37+E47</f>
      </c>
      <c r="F57" s="3165">
        <f>F27+F37+F47</f>
      </c>
      <c r="G57" s="3165">
        <f>G27+G37+G47</f>
      </c>
      <c r="H57" s="3166">
        <f>C57+D57-E57-F57+G57</f>
      </c>
      <c r="I57" s="3167">
        <f>H57</f>
      </c>
      <c r="J57" s="3165">
        <f>J27+J37+J47</f>
      </c>
      <c r="K57" s="3165">
        <f>K27+K37+K47</f>
      </c>
      <c r="L57" s="3165">
        <f>L27+L37+L47</f>
      </c>
      <c r="M57" s="3165">
        <f>M27+M37+M47</f>
      </c>
      <c r="N57" s="3168">
        <f>I57+J57-K57-L57+M57</f>
      </c>
      <c r="O57" s="3164">
        <f>N57</f>
      </c>
      <c r="P57" s="3165">
        <f>P27+P37+P47</f>
      </c>
      <c r="Q57" s="3165">
        <f>Q27+Q37+Q47</f>
      </c>
      <c r="R57" s="3165">
        <f>R27+R37+R47</f>
      </c>
      <c r="S57" s="3165">
        <f>S27+S37+S47</f>
      </c>
      <c r="T57" s="3168">
        <f>O57+P57-Q57-R57+S57</f>
      </c>
      <c r="U57" s="3167">
        <f>T57</f>
      </c>
      <c r="V57" s="3165">
        <f>V27+V37+V47</f>
      </c>
      <c r="W57" s="3165">
        <f>W27+W37+W47</f>
      </c>
      <c r="X57" s="3165">
        <f>X27+X37+X47</f>
      </c>
      <c r="Y57" s="3165">
        <f>Y27+Y37+Y47</f>
      </c>
      <c r="Z57" s="3168">
        <f>U57+V57-W57-X57+Y57</f>
      </c>
      <c r="AA57" s="3164">
        <f>Z57</f>
      </c>
      <c r="AB57" s="3165">
        <f>AB27+AB37+AB47</f>
      </c>
      <c r="AC57" s="3165">
        <f>AC27+AC37+AC47</f>
      </c>
      <c r="AD57" s="3165">
        <f>AD27+AD37+AD47</f>
      </c>
      <c r="AE57" s="3165">
        <f>AE27+AE37+AE47</f>
      </c>
      <c r="AF57" s="3168">
        <f>AA57+AB57-AC57-AD57+AE57</f>
      </c>
      <c r="AG57" s="3164">
        <f>AF57</f>
      </c>
      <c r="AH57" s="3165">
        <f>AH27+AH37+AH47</f>
      </c>
      <c r="AI57" s="3165">
        <f>AI27+AI37+AI47</f>
      </c>
      <c r="AJ57" s="3165">
        <f>AJ27+AJ37+AJ47</f>
      </c>
      <c r="AK57" s="3165">
        <f>AK27+AK37+AK47</f>
      </c>
      <c r="AL57" s="3168">
        <f>AG57+AH57-AI57-AJ57+AK57</f>
      </c>
      <c r="AM57" s="3164">
        <f>AL57</f>
      </c>
      <c r="AN57" s="3165">
        <f>AN27+AN37+AN47</f>
      </c>
      <c r="AO57" s="3165">
        <f>AO27+AO37+AO47</f>
      </c>
      <c r="AP57" s="3165">
        <f>AP27+AP37+AP47</f>
      </c>
      <c r="AQ57" s="3165">
        <f>AQ27+AQ37+AQ47</f>
      </c>
      <c r="AR57" s="3168">
        <f>AM57+AN57-AO57-AP57+AQ57</f>
      </c>
      <c r="AS57" s="3164">
        <f>AR57</f>
      </c>
      <c r="AT57" s="3165">
        <f>AT27+AT37+AT47</f>
      </c>
      <c r="AU57" s="3165">
        <f>AU27+AU37+AU47</f>
      </c>
      <c r="AV57" s="3165">
        <f>AV27+AV37+AV47</f>
      </c>
      <c r="AW57" s="3165">
        <f>AW27+AW37+AW47</f>
      </c>
      <c r="AX57" s="3168">
        <f>AS57+AT57-AU57-AV57+AW57</f>
      </c>
      <c r="AY57" s="3164">
        <f>AX57</f>
      </c>
      <c r="AZ57" s="3165">
        <f>AZ27+AZ37+AZ47</f>
      </c>
      <c r="BA57" s="3165">
        <f>BA27+BA37+BA47</f>
      </c>
      <c r="BB57" s="3165">
        <f>BB27+BB37+BB47</f>
      </c>
      <c r="BC57" s="3165">
        <f>BC27+BC37+BC47</f>
      </c>
      <c r="BD57" s="3168">
        <f>AY57+AZ57-BA57-BB57+BC57</f>
      </c>
      <c r="BE57" s="3164">
        <f>BD57</f>
      </c>
      <c r="BF57" s="3165">
        <f>BF27+BF37+BF47</f>
      </c>
      <c r="BG57" s="3165">
        <f>BG27+BG37+BG47</f>
      </c>
      <c r="BH57" s="3165">
        <f>BH27+BH37+BH47</f>
      </c>
      <c r="BI57" s="3165">
        <f>BI27+BI37+BI47</f>
      </c>
      <c r="BJ57" s="3168">
        <f>BE57+BF57-BG57-BH57+BI57</f>
      </c>
      <c r="BK57" s="3164">
        <f>BJ57</f>
      </c>
      <c r="BL57" s="3165">
        <f>BL27+BL37+BL47</f>
      </c>
      <c r="BM57" s="3165">
        <f>BM27+BM37+BM47</f>
      </c>
      <c r="BN57" s="3165">
        <f>BN27+BN37+BN47</f>
      </c>
      <c r="BO57" s="3165">
        <f>BO27+BO37+BO47</f>
      </c>
      <c r="BP57" s="3168">
        <f>BK57+BL57-BM57-BN57+BO57</f>
      </c>
      <c r="BQ57" s="3164">
        <f>BP57</f>
      </c>
      <c r="BR57" s="3165">
        <f>BR27+BR37+BR47</f>
      </c>
      <c r="BS57" s="3165">
        <f>BS27+BS37+BS47</f>
      </c>
      <c r="BT57" s="3165">
        <f>BT27+BT37+BT47</f>
      </c>
      <c r="BU57" s="3165">
        <f>BU27+BU37+BU47</f>
      </c>
      <c r="BV57" s="3168">
        <f>BQ57+BR57-BS57-BT57+BU57</f>
      </c>
      <c r="BW57" s="3164">
        <f>BV57</f>
      </c>
      <c r="BX57" s="3165">
        <f>BX27+BX37+BX47</f>
      </c>
      <c r="BY57" s="3165">
        <f>BY27+BY37+BY47</f>
      </c>
      <c r="BZ57" s="3165">
        <f>BZ27+BZ37+BZ47</f>
      </c>
      <c r="CA57" s="3165">
        <f>CA27+CA37+CA47</f>
      </c>
      <c r="CB57" s="3168">
        <f>BW57+BX57-BY57-BZ57+CA57</f>
      </c>
      <c r="CC57" s="3164">
        <f>CC27+CC37+CC47</f>
      </c>
      <c r="CD57" s="3165">
        <f>CD27+CD37+CD47</f>
      </c>
      <c r="CE57" s="3165">
        <f>CE27+CE37+CE47</f>
      </c>
      <c r="CF57" s="3165">
        <f>CF27+CF37+CF47</f>
      </c>
      <c r="CG57" s="3165">
        <f>CG27+CG37+CG47</f>
      </c>
      <c r="CH57" s="3168">
        <f>CC57+CD57-CE57-CF57+CG57</f>
      </c>
      <c r="CI57" s="3165">
        <f>CI27+CI37+CI47</f>
      </c>
      <c r="CJ57" s="3165">
        <f>CJ27+CJ37+CJ47</f>
      </c>
      <c r="CK57" s="3165">
        <f>CK27+CK37+CK47</f>
      </c>
      <c r="CL57" s="3165">
        <f>CL27+CL37+CL47</f>
      </c>
      <c r="CM57" s="3165">
        <f>CM27+CM37+CM47</f>
      </c>
      <c r="CN57" s="3168">
        <f>CI57+CJ57-CK57-CL57+CM57</f>
      </c>
      <c r="CO57" s="3169"/>
    </row>
    <row r="58" customHeight="true" ht="15.0">
      <c r="A58" s="3170" t="s">
        <v>137</v>
      </c>
      <c r="B58" s="3171"/>
      <c r="C58" s="3172">
        <f>C28+C38+C48</f>
      </c>
      <c r="D58" s="3173">
        <f>D28+D38+D48</f>
      </c>
      <c r="E58" s="3173">
        <f>E28+E38+E48</f>
      </c>
      <c r="F58" s="3173">
        <f>F28+F38+F48</f>
      </c>
      <c r="G58" s="3173">
        <f>G28+G38+G48</f>
      </c>
      <c r="H58" s="3174">
        <f>C58+D58-E58-F58+G58</f>
      </c>
      <c r="I58" s="3175">
        <f>H58</f>
      </c>
      <c r="J58" s="3173">
        <f>J28+J38+J48</f>
      </c>
      <c r="K58" s="3173">
        <f>K28+K38+K48</f>
      </c>
      <c r="L58" s="3173">
        <f>L28+L38+L48</f>
      </c>
      <c r="M58" s="3173">
        <f>M28+M38+M48</f>
      </c>
      <c r="N58" s="3176">
        <f>I58+J58-K58-L58+M58</f>
      </c>
      <c r="O58" s="3172">
        <f>N58</f>
      </c>
      <c r="P58" s="3173">
        <f>P28+P38+P48</f>
      </c>
      <c r="Q58" s="3173">
        <f>Q28+Q38+Q48</f>
      </c>
      <c r="R58" s="3173">
        <f>R28+R38+R48</f>
      </c>
      <c r="S58" s="3173">
        <f>S28+S38+S48</f>
      </c>
      <c r="T58" s="3176">
        <f>O58+P58-Q58-R58+S58</f>
      </c>
      <c r="U58" s="3175">
        <f>T58</f>
      </c>
      <c r="V58" s="3173">
        <f>V28+V38+V48</f>
      </c>
      <c r="W58" s="3173">
        <f>W28+W38+W48</f>
      </c>
      <c r="X58" s="3173">
        <f>X28+X38+X48</f>
      </c>
      <c r="Y58" s="3173">
        <f>Y28+Y38+Y48</f>
      </c>
      <c r="Z58" s="3176">
        <f>U58+V58-W58-X58+Y58</f>
      </c>
      <c r="AA58" s="3172">
        <f>Z58</f>
      </c>
      <c r="AB58" s="3173">
        <f>AB28+AB38+AB48</f>
      </c>
      <c r="AC58" s="3173">
        <f>AC28+AC38+AC48</f>
      </c>
      <c r="AD58" s="3173">
        <f>AD28+AD38+AD48</f>
      </c>
      <c r="AE58" s="3173">
        <f>AE28+AE38+AE48</f>
      </c>
      <c r="AF58" s="3176">
        <f>AA58+AB58-AC58-AD58+AE58</f>
      </c>
      <c r="AG58" s="3172">
        <f>AF58</f>
      </c>
      <c r="AH58" s="3173">
        <f>AH28+AH38+AH48</f>
      </c>
      <c r="AI58" s="3173">
        <f>AI28+AI38+AI48</f>
      </c>
      <c r="AJ58" s="3173">
        <f>AJ28+AJ38+AJ48</f>
      </c>
      <c r="AK58" s="3173">
        <f>AK28+AK38+AK48</f>
      </c>
      <c r="AL58" s="3176">
        <f>AG58+AH58-AI58-AJ58+AK58</f>
      </c>
      <c r="AM58" s="3172">
        <f>AL58</f>
      </c>
      <c r="AN58" s="3173">
        <f>AN28+AN38+AN48</f>
      </c>
      <c r="AO58" s="3173">
        <f>AO28+AO38+AO48</f>
      </c>
      <c r="AP58" s="3173">
        <f>AP28+AP38+AP48</f>
      </c>
      <c r="AQ58" s="3173">
        <f>AQ28+AQ38+AQ48</f>
      </c>
      <c r="AR58" s="3176">
        <f>AM58+AN58-AO58-AP58+AQ58</f>
      </c>
      <c r="AS58" s="3172">
        <f>AR58</f>
      </c>
      <c r="AT58" s="3173">
        <f>AT28+AT38+AT48</f>
      </c>
      <c r="AU58" s="3173">
        <f>AU28+AU38+AU48</f>
      </c>
      <c r="AV58" s="3173">
        <f>AV28+AV38+AV48</f>
      </c>
      <c r="AW58" s="3173">
        <f>AW28+AW38+AW48</f>
      </c>
      <c r="AX58" s="3176">
        <f>AS58+AT58-AU58-AV58+AW58</f>
      </c>
      <c r="AY58" s="3172">
        <f>AX58</f>
      </c>
      <c r="AZ58" s="3173">
        <f>AZ28+AZ38+AZ48</f>
      </c>
      <c r="BA58" s="3173">
        <f>BA28+BA38+BA48</f>
      </c>
      <c r="BB58" s="3173">
        <f>BB28+BB38+BB48</f>
      </c>
      <c r="BC58" s="3173">
        <f>BC28+BC38+BC48</f>
      </c>
      <c r="BD58" s="3176">
        <f>AY58+AZ58-BA58-BB58+BC58</f>
      </c>
      <c r="BE58" s="3172">
        <f>BD58</f>
      </c>
      <c r="BF58" s="3173">
        <f>BF28+BF38+BF48</f>
      </c>
      <c r="BG58" s="3173">
        <f>BG28+BG38+BG48</f>
      </c>
      <c r="BH58" s="3173">
        <f>BH28+BH38+BH48</f>
      </c>
      <c r="BI58" s="3173">
        <f>BI28+BI38+BI48</f>
      </c>
      <c r="BJ58" s="3176">
        <f>BE58+BF58-BG58-BH58+BI58</f>
      </c>
      <c r="BK58" s="3172">
        <f>BJ58</f>
      </c>
      <c r="BL58" s="3173">
        <f>BL28+BL38+BL48</f>
      </c>
      <c r="BM58" s="3173">
        <f>BM28+BM38+BM48</f>
      </c>
      <c r="BN58" s="3173">
        <f>BN28+BN38+BN48</f>
      </c>
      <c r="BO58" s="3173">
        <f>BO28+BO38+BO48</f>
      </c>
      <c r="BP58" s="3176">
        <f>BK58+BL58-BM58-BN58+BO58</f>
      </c>
      <c r="BQ58" s="3172">
        <f>BP58</f>
      </c>
      <c r="BR58" s="3173">
        <f>BR28+BR38+BR48</f>
      </c>
      <c r="BS58" s="3173">
        <f>BS28+BS38+BS48</f>
      </c>
      <c r="BT58" s="3173">
        <f>BT28+BT38+BT48</f>
      </c>
      <c r="BU58" s="3173">
        <f>BU28+BU38+BU48</f>
      </c>
      <c r="BV58" s="3176">
        <f>BQ58+BR58-BS58-BT58+BU58</f>
      </c>
      <c r="BW58" s="3172">
        <f>BV58</f>
      </c>
      <c r="BX58" s="3173">
        <f>BX28+BX38+BX48</f>
      </c>
      <c r="BY58" s="3173">
        <f>BY28+BY38+BY48</f>
      </c>
      <c r="BZ58" s="3173">
        <f>BZ28+BZ38+BZ48</f>
      </c>
      <c r="CA58" s="3173">
        <f>CA28+CA38+CA48</f>
      </c>
      <c r="CB58" s="3176">
        <f>BW58+BX58-BY58-BZ58+CA58</f>
      </c>
      <c r="CC58" s="3172">
        <f>CC28+CC38+CC48</f>
      </c>
      <c r="CD58" s="3173">
        <f>CD28+CD38+CD48</f>
      </c>
      <c r="CE58" s="3173">
        <f>CE28+CE38+CE48</f>
      </c>
      <c r="CF58" s="3173">
        <f>CF28+CF38+CF48</f>
      </c>
      <c r="CG58" s="3173">
        <f>CG28+CG38+CG48</f>
      </c>
      <c r="CH58" s="3176">
        <f>CC58+CD58-CE58-CF58+CG58</f>
      </c>
      <c r="CI58" s="3173">
        <f>CI28+CI38+CI48</f>
      </c>
      <c r="CJ58" s="3173">
        <f>CJ28+CJ38+CJ48</f>
      </c>
      <c r="CK58" s="3173">
        <f>CK28+CK38+CK48</f>
      </c>
      <c r="CL58" s="3173">
        <f>CL28+CL38+CL48</f>
      </c>
      <c r="CM58" s="3173">
        <f>CM28+CM38+CM48</f>
      </c>
      <c r="CN58" s="3176">
        <f>CI58+CJ58-CK58-CL58+CM58</f>
      </c>
      <c r="CO58" s="3169"/>
    </row>
    <row r="59" customHeight="true" ht="15.0">
      <c r="A59" s="3177" t="s">
        <v>138</v>
      </c>
      <c r="B59" s="3178"/>
      <c r="C59" s="3179">
        <f>C29+C39+C49</f>
      </c>
      <c r="D59" s="3180">
        <f>D29+D39+D49</f>
      </c>
      <c r="E59" s="3180">
        <f>E29+E39+E49</f>
      </c>
      <c r="F59" s="3180">
        <f>F29+F39+F49</f>
      </c>
      <c r="G59" s="3180">
        <f>G29+G39+G49</f>
      </c>
      <c r="H59" s="3181">
        <f>C59+D59-E59-F59+G59</f>
      </c>
      <c r="I59" s="3182">
        <f>H59</f>
      </c>
      <c r="J59" s="3180">
        <f>J29+J39+J49</f>
      </c>
      <c r="K59" s="3180">
        <f>K29+K39+K49</f>
      </c>
      <c r="L59" s="3180">
        <f>L29+L39+L49</f>
      </c>
      <c r="M59" s="3180">
        <f>M29+M39+M49</f>
      </c>
      <c r="N59" s="3183">
        <f>I59+J59-K59-L59+M59</f>
      </c>
      <c r="O59" s="3179">
        <f>N59</f>
      </c>
      <c r="P59" s="3180">
        <f>P29+P39+P49</f>
      </c>
      <c r="Q59" s="3180">
        <f>Q29+Q39+Q49</f>
      </c>
      <c r="R59" s="3180">
        <f>R29+R39+R49</f>
      </c>
      <c r="S59" s="3180">
        <f>S29+S39+S49</f>
      </c>
      <c r="T59" s="3183">
        <f>O59+P59-Q59-R59+S59</f>
      </c>
      <c r="U59" s="3182">
        <f>T59</f>
      </c>
      <c r="V59" s="3180">
        <f>V29+V39+V49</f>
      </c>
      <c r="W59" s="3180">
        <f>W29+W39+W49</f>
      </c>
      <c r="X59" s="3180">
        <f>X29+X39+X49</f>
      </c>
      <c r="Y59" s="3180">
        <f>Y29+Y39+Y49</f>
      </c>
      <c r="Z59" s="3183">
        <f>U59+V59-W59-X59+Y59</f>
      </c>
      <c r="AA59" s="3179">
        <f>Z59</f>
      </c>
      <c r="AB59" s="3180">
        <f>AB29+AB39+AB49</f>
      </c>
      <c r="AC59" s="3180">
        <f>AC29+AC39+AC49</f>
      </c>
      <c r="AD59" s="3180">
        <f>AD29+AD39+AD49</f>
      </c>
      <c r="AE59" s="3180">
        <f>AE29+AE39+AE49</f>
      </c>
      <c r="AF59" s="3183">
        <f>AA59+AB59-AC59-AD59+AE59</f>
      </c>
      <c r="AG59" s="3179">
        <f>AF59</f>
      </c>
      <c r="AH59" s="3180">
        <f>AH29+AH39+AH49</f>
      </c>
      <c r="AI59" s="3180">
        <f>AI29+AI39+AI49</f>
      </c>
      <c r="AJ59" s="3180">
        <f>AJ29+AJ39+AJ49</f>
      </c>
      <c r="AK59" s="3180">
        <f>AK29+AK39+AK49</f>
      </c>
      <c r="AL59" s="3183">
        <f>AG59+AH59-AI59-AJ59+AK59</f>
      </c>
      <c r="AM59" s="3179">
        <f>AL59</f>
      </c>
      <c r="AN59" s="3180">
        <f>AN29+AN39+AN49</f>
      </c>
      <c r="AO59" s="3180">
        <f>AO29+AO39+AO49</f>
      </c>
      <c r="AP59" s="3180">
        <f>AP29+AP39+AP49</f>
      </c>
      <c r="AQ59" s="3180">
        <f>AQ29+AQ39+AQ49</f>
      </c>
      <c r="AR59" s="3183">
        <f>AM59+AN59-AO59-AP59+AQ59</f>
      </c>
      <c r="AS59" s="3179">
        <f>AR59</f>
      </c>
      <c r="AT59" s="3180">
        <f>AT29+AT39+AT49</f>
      </c>
      <c r="AU59" s="3180">
        <f>AU29+AU39+AU49</f>
      </c>
      <c r="AV59" s="3180">
        <f>AV29+AV39+AV49</f>
      </c>
      <c r="AW59" s="3180">
        <f>AW29+AW39+AW49</f>
      </c>
      <c r="AX59" s="3183">
        <f>AS59+AT59-AU59-AV59+AW59</f>
      </c>
      <c r="AY59" s="3179">
        <f>AX59</f>
      </c>
      <c r="AZ59" s="3180">
        <f>AZ29+AZ39+AZ49</f>
      </c>
      <c r="BA59" s="3180">
        <f>BA29+BA39+BA49</f>
      </c>
      <c r="BB59" s="3180">
        <f>BB29+BB39+BB49</f>
      </c>
      <c r="BC59" s="3180">
        <f>BC29+BC39+BC49</f>
      </c>
      <c r="BD59" s="3183">
        <f>AY59+AZ59-BA59-BB59+BC59</f>
      </c>
      <c r="BE59" s="3179">
        <f>BD59</f>
      </c>
      <c r="BF59" s="3180">
        <f>BF29+BF39+BF49</f>
      </c>
      <c r="BG59" s="3180">
        <f>BG29+BG39+BG49</f>
      </c>
      <c r="BH59" s="3180">
        <f>BH29+BH39+BH49</f>
      </c>
      <c r="BI59" s="3180">
        <f>BI29+BI39+BI49</f>
      </c>
      <c r="BJ59" s="3183">
        <f>BE59+BF59-BG59-BH59+BI59</f>
      </c>
      <c r="BK59" s="3179">
        <f>BJ59</f>
      </c>
      <c r="BL59" s="3180">
        <f>BL29+BL39+BL49</f>
      </c>
      <c r="BM59" s="3180">
        <f>BM29+BM39+BM49</f>
      </c>
      <c r="BN59" s="3180">
        <f>BN29+BN39+BN49</f>
      </c>
      <c r="BO59" s="3180">
        <f>BO29+BO39+BO49</f>
      </c>
      <c r="BP59" s="3183">
        <f>BK59+BL59-BM59-BN59+BO59</f>
      </c>
      <c r="BQ59" s="3179">
        <f>BP59</f>
      </c>
      <c r="BR59" s="3180">
        <f>BR29+BR39+BR49</f>
      </c>
      <c r="BS59" s="3180">
        <f>BS29+BS39+BS49</f>
      </c>
      <c r="BT59" s="3180">
        <f>BT29+BT39+BT49</f>
      </c>
      <c r="BU59" s="3180">
        <f>BU29+BU39+BU49</f>
      </c>
      <c r="BV59" s="3183">
        <f>BQ59+BR59-BS59-BT59+BU59</f>
      </c>
      <c r="BW59" s="3179">
        <f>BV59</f>
      </c>
      <c r="BX59" s="3180">
        <f>BX29+BX39+BX49</f>
      </c>
      <c r="BY59" s="3180">
        <f>BY29+BY39+BY49</f>
      </c>
      <c r="BZ59" s="3180">
        <f>BZ29+BZ39+BZ49</f>
      </c>
      <c r="CA59" s="3180">
        <f>CA29+CA39+CA49</f>
      </c>
      <c r="CB59" s="3183">
        <f>BW59+BX59-BY59-BZ59+CA59</f>
      </c>
      <c r="CC59" s="3179">
        <f>CC29+CC39+CC49</f>
      </c>
      <c r="CD59" s="3180">
        <f>CD29+CD39+CD49</f>
      </c>
      <c r="CE59" s="3180">
        <f>CE29+CE39+CE49</f>
      </c>
      <c r="CF59" s="3180">
        <f>CF29+CF39+CF49</f>
      </c>
      <c r="CG59" s="3180">
        <f>CG29+CG39+CG49</f>
      </c>
      <c r="CH59" s="3183">
        <f>CC59+CD59-CE59-CF59+CG59</f>
      </c>
      <c r="CI59" s="3180">
        <f>CI29+CI39+CI49</f>
      </c>
      <c r="CJ59" s="3180">
        <f>CJ29+CJ39+CJ49</f>
      </c>
      <c r="CK59" s="3180">
        <f>CK29+CK39+CK49</f>
      </c>
      <c r="CL59" s="3180">
        <f>CL29+CL39+CL49</f>
      </c>
      <c r="CM59" s="3180">
        <f>CM29+CM39+CM49</f>
      </c>
      <c r="CN59" s="3183">
        <f>CI59+CJ59-CK59-CL59+CM59</f>
      </c>
      <c r="CO59" s="3169"/>
    </row>
    <row r="60" customHeight="true" ht="15.0">
      <c r="A60" s="3184" t="s">
        <v>255</v>
      </c>
      <c r="B60" s="3185"/>
      <c r="C60" s="3186">
        <f>SUM(C52:C59)</f>
      </c>
      <c r="D60" s="3186">
        <f>SUM(D52:D59)</f>
      </c>
      <c r="E60" s="3186">
        <f>SUM(E52:E59)</f>
      </c>
      <c r="F60" s="3186">
        <f>SUM(F52:F59)</f>
      </c>
      <c r="G60" s="3186">
        <f>SUM(G52:G59)</f>
      </c>
      <c r="H60" s="3198">
        <f>SUM(H52:H59)</f>
      </c>
      <c r="I60" s="3186">
        <f>SUM(I52:I59)</f>
      </c>
      <c r="J60" s="3186">
        <f>SUM(J52:J59)</f>
      </c>
      <c r="K60" s="3186">
        <f>SUM(K52:K59)</f>
      </c>
      <c r="L60" s="3186">
        <f>SUM(L52:L59)</f>
      </c>
      <c r="M60" s="3186">
        <f>SUM(M52:M59)</f>
      </c>
      <c r="N60" s="3198">
        <f>SUM(N52:N59)</f>
      </c>
      <c r="O60" s="3186">
        <f>SUM(O52:O59)</f>
      </c>
      <c r="P60" s="3186">
        <f>SUM(P52:P59)</f>
      </c>
      <c r="Q60" s="3186">
        <f>SUM(Q52:Q59)</f>
      </c>
      <c r="R60" s="3186">
        <f>SUM(R52:R59)</f>
      </c>
      <c r="S60" s="3186">
        <f>SUM(S52:S59)</f>
      </c>
      <c r="T60" s="3198">
        <f>SUM(T52:T59)</f>
      </c>
      <c r="U60" s="3186">
        <f>SUM(U52:U59)</f>
      </c>
      <c r="V60" s="3186">
        <f>SUM(V52:V59)</f>
      </c>
      <c r="W60" s="3186">
        <f>SUM(W52:W59)</f>
      </c>
      <c r="X60" s="3186">
        <f>SUM(X52:X59)</f>
      </c>
      <c r="Y60" s="3186">
        <f>SUM(Y52:Y59)</f>
      </c>
      <c r="Z60" s="3198">
        <f>SUM(Z52:Z59)</f>
      </c>
      <c r="AA60" s="3186">
        <f>SUM(AA52:AA59)</f>
      </c>
      <c r="AB60" s="3186">
        <f>SUM(AB52:AB59)</f>
      </c>
      <c r="AC60" s="3186">
        <f>SUM(AC52:AC59)</f>
      </c>
      <c r="AD60" s="3186">
        <f>SUM(AD52:AD59)</f>
      </c>
      <c r="AE60" s="3186">
        <f>SUM(AE52:AE59)</f>
      </c>
      <c r="AF60" s="3198">
        <f>SUM(AF52:AF59)</f>
      </c>
      <c r="AG60" s="3186">
        <f>SUM(AG52:AG59)</f>
      </c>
      <c r="AH60" s="3186">
        <f>SUM(AH52:AH59)</f>
      </c>
      <c r="AI60" s="3186">
        <f>SUM(AI52:AI59)</f>
      </c>
      <c r="AJ60" s="3186">
        <f>SUM(AJ52:AJ59)</f>
      </c>
      <c r="AK60" s="3186">
        <f>SUM(AK52:AK59)</f>
      </c>
      <c r="AL60" s="3198">
        <f>SUM(AL52:AL59)</f>
      </c>
      <c r="AM60" s="3186">
        <f>SUM(AM52:AM59)</f>
      </c>
      <c r="AN60" s="3186">
        <f>SUM(AN52:AN59)</f>
      </c>
      <c r="AO60" s="3186">
        <f>SUM(AO52:AO59)</f>
      </c>
      <c r="AP60" s="3186">
        <f>SUM(AP52:AP59)</f>
      </c>
      <c r="AQ60" s="3186">
        <f>SUM(AQ52:AQ59)</f>
      </c>
      <c r="AR60" s="3198">
        <f>SUM(AR52:AR59)</f>
      </c>
      <c r="AS60" s="3186">
        <f>SUM(AS52:AS59)</f>
      </c>
      <c r="AT60" s="3186">
        <f>SUM(AT52:AT59)</f>
      </c>
      <c r="AU60" s="3186">
        <f>SUM(AU52:AU59)</f>
      </c>
      <c r="AV60" s="3186">
        <f>SUM(AV52:AV59)</f>
      </c>
      <c r="AW60" s="3186">
        <f>SUM(AW52:AW59)</f>
      </c>
      <c r="AX60" s="3198">
        <f>SUM(AX52:AX59)</f>
      </c>
      <c r="AY60" s="3186">
        <f>SUM(AY52:AY59)</f>
      </c>
      <c r="AZ60" s="3186">
        <f>SUM(AZ52:AZ59)</f>
      </c>
      <c r="BA60" s="3186">
        <f>SUM(BA52:BA59)</f>
      </c>
      <c r="BB60" s="3186">
        <f>SUM(BB52:BB59)</f>
      </c>
      <c r="BC60" s="3186">
        <f>SUM(BC52:BC59)</f>
      </c>
      <c r="BD60" s="3198">
        <f>SUM(BD52:BD59)</f>
      </c>
      <c r="BE60" s="3186">
        <f>SUM(BE52:BE59)</f>
      </c>
      <c r="BF60" s="3186">
        <f>SUM(BF52:BF59)</f>
      </c>
      <c r="BG60" s="3186">
        <f>SUM(BG52:BG59)</f>
      </c>
      <c r="BH60" s="3186">
        <f>SUM(BH52:BH59)</f>
      </c>
      <c r="BI60" s="3186">
        <f>SUM(BI52:BI59)</f>
      </c>
      <c r="BJ60" s="3198">
        <f>SUM(BJ52:BJ59)</f>
      </c>
      <c r="BK60" s="3186">
        <f>SUM(BK52:BK59)</f>
      </c>
      <c r="BL60" s="3186">
        <f>SUM(BL52:BL59)</f>
      </c>
      <c r="BM60" s="3186">
        <f>SUM(BM52:BM59)</f>
      </c>
      <c r="BN60" s="3186">
        <f>SUM(BN52:BN59)</f>
      </c>
      <c r="BO60" s="3186">
        <f>SUM(BO52:BO59)</f>
      </c>
      <c r="BP60" s="3198">
        <f>SUM(BP52:BP59)</f>
      </c>
      <c r="BQ60" s="3186">
        <f>SUM(BQ52:BQ59)</f>
      </c>
      <c r="BR60" s="3186">
        <f>SUM(BR52:BR59)</f>
      </c>
      <c r="BS60" s="3186">
        <f>SUM(BS52:BS59)</f>
      </c>
      <c r="BT60" s="3186">
        <f>SUM(BT52:BT59)</f>
      </c>
      <c r="BU60" s="3186">
        <f>SUM(BU52:BU59)</f>
      </c>
      <c r="BV60" s="3198">
        <f>SUM(BV52:BV59)</f>
      </c>
      <c r="BW60" s="3186">
        <f>SUM(BW52:BW59)</f>
      </c>
      <c r="BX60" s="3186">
        <f>SUM(BX52:BX59)</f>
      </c>
      <c r="BY60" s="3186">
        <f>SUM(BY52:BY59)</f>
      </c>
      <c r="BZ60" s="3186">
        <f>SUM(BZ52:BZ59)</f>
      </c>
      <c r="CA60" s="3186">
        <f>SUM(CA52:CA59)</f>
      </c>
      <c r="CB60" s="3198">
        <f>SUM(CB52:CB59)</f>
      </c>
      <c r="CC60" s="3186">
        <f>SUM(CC52:CC59)</f>
      </c>
      <c r="CD60" s="3186">
        <f>SUM(CD52:CD59)</f>
      </c>
      <c r="CE60" s="3186">
        <f>SUM(CE52:CE59)</f>
      </c>
      <c r="CF60" s="3186">
        <f>SUM(CF52:CF59)</f>
      </c>
      <c r="CG60" s="3186">
        <f>SUM(CG52:CG59)</f>
      </c>
      <c r="CH60" s="3198">
        <f>SUM(CH52:CH59)</f>
      </c>
      <c r="CI60" s="3186">
        <f>SUM(CI52:CI59)</f>
      </c>
      <c r="CJ60" s="3186">
        <f>SUM(CJ52:CJ59)</f>
      </c>
      <c r="CK60" s="3186">
        <f>SUM(CK52:CK59)</f>
      </c>
      <c r="CL60" s="3186">
        <f>SUM(CL52:CL59)</f>
      </c>
      <c r="CM60" s="3186">
        <f>SUM(CM52:CM59)</f>
      </c>
      <c r="CN60" s="3199">
        <f>SUM(CN52:CN59)</f>
      </c>
      <c r="CO60" s="3127"/>
    </row>
    <row r="61" customHeight="true" ht="12.0">
      <c r="A61" s="3203"/>
      <c r="B61" s="3128"/>
      <c r="C61" s="3204"/>
      <c r="D61" s="3205"/>
      <c r="E61" s="3204"/>
      <c r="F61" s="3205"/>
      <c r="G61" s="3204"/>
      <c r="H61" s="3206"/>
      <c r="I61" s="3207"/>
      <c r="J61" s="3208"/>
      <c r="K61" s="3208"/>
      <c r="L61" s="3208"/>
      <c r="M61" s="3208"/>
      <c r="N61" s="3207"/>
      <c r="O61" s="3208"/>
      <c r="P61" s="3208"/>
      <c r="Q61" s="3208"/>
      <c r="R61" s="3208"/>
      <c r="S61" s="3208"/>
      <c r="T61" s="3208"/>
      <c r="U61" s="3208"/>
      <c r="V61" s="3208"/>
      <c r="W61" s="3208"/>
      <c r="X61" s="3208"/>
      <c r="Y61" s="3208"/>
      <c r="Z61" s="3208"/>
      <c r="AA61" s="3208"/>
      <c r="AB61" s="3208"/>
      <c r="AC61" s="3208"/>
      <c r="AD61" s="3208"/>
      <c r="AE61" s="3208"/>
      <c r="AF61" s="3208"/>
      <c r="AG61" s="3208"/>
      <c r="AH61" s="3208"/>
      <c r="AI61" s="3208"/>
      <c r="AJ61" s="3208"/>
      <c r="AK61" s="3208"/>
      <c r="AL61" s="3208"/>
      <c r="AM61" s="3208"/>
      <c r="AN61" s="3208"/>
      <c r="AO61" s="3208"/>
      <c r="AP61" s="3208"/>
      <c r="AQ61" s="3208"/>
      <c r="AR61" s="3208"/>
      <c r="AS61" s="3208"/>
      <c r="AT61" s="3208"/>
      <c r="AU61" s="3208"/>
      <c r="AV61" s="3208"/>
      <c r="AW61" s="3208"/>
      <c r="AX61" s="3208"/>
      <c r="AY61" s="3208"/>
      <c r="AZ61" s="3208"/>
      <c r="BA61" s="3208"/>
      <c r="BB61" s="3208"/>
      <c r="BC61" s="3208"/>
      <c r="BD61" s="3208"/>
      <c r="BE61" s="3208"/>
      <c r="BF61" s="3208"/>
      <c r="BG61" s="3208"/>
      <c r="BH61" s="3208"/>
      <c r="BI61" s="3208"/>
      <c r="BJ61" s="3208"/>
      <c r="BK61" s="3208"/>
      <c r="BL61" s="3208"/>
      <c r="BM61" s="3208"/>
      <c r="BN61" s="3208"/>
      <c r="BO61" s="3208"/>
      <c r="BP61" s="3208"/>
      <c r="BQ61" s="3208"/>
      <c r="BR61" s="3208"/>
      <c r="BS61" s="3208"/>
      <c r="BT61" s="3208"/>
      <c r="BU61" s="3208"/>
      <c r="BV61" s="3208"/>
      <c r="BW61" s="3208"/>
      <c r="BX61" s="3208"/>
      <c r="BY61" s="3208"/>
      <c r="BZ61" s="3208"/>
      <c r="CA61" s="3208"/>
      <c r="CB61" s="3208"/>
      <c r="CC61" s="3208"/>
      <c r="CD61" s="3208"/>
      <c r="CE61" s="3208"/>
      <c r="CF61" s="3208"/>
      <c r="CG61" s="3208"/>
      <c r="CH61" s="3128"/>
      <c r="CI61" s="3207"/>
      <c r="CJ61" s="3207"/>
      <c r="CK61" s="3207"/>
      <c r="CL61" s="3207"/>
      <c r="CM61" s="3207"/>
      <c r="CN61" s="3127"/>
      <c r="CO61" s="3128"/>
    </row>
    <row r="62" customHeight="true" ht="39.75">
      <c r="A62" s="3140" t="s">
        <v>256</v>
      </c>
      <c r="B62" s="3143"/>
      <c r="C62" s="3209"/>
      <c r="D62" s="3209"/>
      <c r="E62" s="3209"/>
      <c r="F62" s="3209"/>
      <c r="G62" s="3209"/>
      <c r="H62" s="3209"/>
      <c r="I62" s="3209"/>
      <c r="J62" s="3209"/>
      <c r="K62" s="3142"/>
      <c r="L62" s="3143"/>
      <c r="M62" s="3143"/>
      <c r="N62" s="3143"/>
      <c r="O62" s="3143"/>
      <c r="P62" s="3143"/>
      <c r="Q62" s="3143"/>
      <c r="R62" s="3143"/>
      <c r="S62" s="3143"/>
      <c r="T62" s="3143"/>
      <c r="U62" s="3143"/>
      <c r="V62" s="3143"/>
      <c r="W62" s="3143"/>
      <c r="X62" s="3143"/>
      <c r="Y62" s="3143"/>
      <c r="Z62" s="3143"/>
      <c r="AA62" s="3143"/>
      <c r="AB62" s="3143"/>
      <c r="AC62" s="3143"/>
      <c r="AD62" s="3143"/>
      <c r="AE62" s="3143"/>
      <c r="AF62" s="3143"/>
      <c r="AG62" s="3143"/>
      <c r="AH62" s="3143"/>
      <c r="AI62" s="3143"/>
      <c r="AJ62" s="3143"/>
      <c r="AK62" s="3143"/>
      <c r="AL62" s="3143"/>
      <c r="AM62" s="3143"/>
      <c r="AN62" s="3143"/>
      <c r="AO62" s="3143"/>
      <c r="AP62" s="3143"/>
      <c r="AQ62" s="3143"/>
      <c r="AR62" s="3143"/>
      <c r="AS62" s="3143"/>
      <c r="AT62" s="3143"/>
      <c r="AU62" s="3143"/>
      <c r="AV62" s="3143"/>
      <c r="AW62" s="3143"/>
      <c r="AX62" s="3143"/>
      <c r="AY62" s="3143"/>
      <c r="AZ62" s="3143"/>
      <c r="BA62" s="3143"/>
      <c r="BB62" s="3143"/>
      <c r="BC62" s="3143"/>
      <c r="BD62" s="3143"/>
      <c r="BE62" s="3143"/>
      <c r="BF62" s="3143"/>
      <c r="BG62" s="3143"/>
      <c r="BH62" s="3143"/>
      <c r="BI62" s="3143"/>
      <c r="BJ62" s="3143"/>
      <c r="BK62" s="3143"/>
      <c r="BL62" s="3143"/>
      <c r="BM62" s="3143"/>
      <c r="BN62" s="3143"/>
      <c r="BO62" s="3143"/>
      <c r="BP62" s="3143"/>
      <c r="BQ62" s="3143"/>
      <c r="BR62" s="3143"/>
      <c r="BS62" s="3143"/>
      <c r="BT62" s="3143"/>
      <c r="BU62" s="3143"/>
      <c r="BV62" s="3143"/>
      <c r="BW62" s="3143"/>
      <c r="BX62" s="3143"/>
      <c r="BY62" s="3143"/>
      <c r="BZ62" s="3143"/>
      <c r="CA62" s="3143"/>
      <c r="CB62" s="3143"/>
      <c r="CC62" s="3143"/>
      <c r="CD62" s="3143"/>
      <c r="CE62" s="3143"/>
      <c r="CF62" s="3143"/>
      <c r="CG62" s="3143"/>
      <c r="CH62" s="3142"/>
      <c r="CI62" s="3143"/>
      <c r="CJ62" s="3143"/>
      <c r="CK62" s="3143"/>
      <c r="CL62" s="3143"/>
      <c r="CM62" s="3143"/>
      <c r="CN62" s="3143"/>
      <c r="CO62" s="3142"/>
    </row>
    <row r="63" customHeight="true" ht="39.75">
      <c r="A63" s="3144" t="s">
        <v>257</v>
      </c>
      <c r="B63" s="3210"/>
      <c r="C63" s="3146" t="s">
        <v>258</v>
      </c>
      <c r="D63" s="3147"/>
      <c r="E63" s="3147"/>
      <c r="F63" s="3147"/>
      <c r="G63" s="3147"/>
      <c r="H63" s="3148"/>
      <c r="I63" s="3149" t="s">
        <v>9</v>
      </c>
      <c r="J63" s="3150"/>
      <c r="K63" s="3150"/>
      <c r="L63" s="3150"/>
      <c r="M63" s="3150"/>
      <c r="N63" s="3151"/>
      <c r="O63" s="3149" t="s">
        <v>10</v>
      </c>
      <c r="P63" s="3150"/>
      <c r="Q63" s="3150"/>
      <c r="R63" s="3150"/>
      <c r="S63" s="3150"/>
      <c r="T63" s="3151"/>
      <c r="U63" s="3149" t="s">
        <v>11</v>
      </c>
      <c r="V63" s="3150"/>
      <c r="W63" s="3150"/>
      <c r="X63" s="3150"/>
      <c r="Y63" s="3150"/>
      <c r="Z63" s="3151"/>
      <c r="AA63" s="3149" t="s">
        <v>12</v>
      </c>
      <c r="AB63" s="3150"/>
      <c r="AC63" s="3150"/>
      <c r="AD63" s="3150"/>
      <c r="AE63" s="3150"/>
      <c r="AF63" s="3151"/>
      <c r="AG63" s="3149" t="s">
        <v>13</v>
      </c>
      <c r="AH63" s="3150"/>
      <c r="AI63" s="3150"/>
      <c r="AJ63" s="3150"/>
      <c r="AK63" s="3150"/>
      <c r="AL63" s="3151"/>
      <c r="AM63" s="3149" t="s">
        <v>14</v>
      </c>
      <c r="AN63" s="3150"/>
      <c r="AO63" s="3150"/>
      <c r="AP63" s="3150"/>
      <c r="AQ63" s="3150"/>
      <c r="AR63" s="3151"/>
      <c r="AS63" s="3149" t="s">
        <v>15</v>
      </c>
      <c r="AT63" s="3150"/>
      <c r="AU63" s="3150"/>
      <c r="AV63" s="3150"/>
      <c r="AW63" s="3150"/>
      <c r="AX63" s="3151"/>
      <c r="AY63" s="3149" t="s">
        <v>3</v>
      </c>
      <c r="AZ63" s="3150"/>
      <c r="BA63" s="3150"/>
      <c r="BB63" s="3150"/>
      <c r="BC63" s="3150"/>
      <c r="BD63" s="3151"/>
      <c r="BE63" s="3149" t="s">
        <v>16</v>
      </c>
      <c r="BF63" s="3150"/>
      <c r="BG63" s="3150"/>
      <c r="BH63" s="3150"/>
      <c r="BI63" s="3150"/>
      <c r="BJ63" s="3151"/>
      <c r="BK63" s="3149" t="s">
        <v>17</v>
      </c>
      <c r="BL63" s="3150"/>
      <c r="BM63" s="3150"/>
      <c r="BN63" s="3150"/>
      <c r="BO63" s="3150"/>
      <c r="BP63" s="3151"/>
      <c r="BQ63" s="3149" t="s">
        <v>18</v>
      </c>
      <c r="BR63" s="3150"/>
      <c r="BS63" s="3150"/>
      <c r="BT63" s="3150"/>
      <c r="BU63" s="3150"/>
      <c r="BV63" s="3151"/>
      <c r="BW63" s="3149" t="s">
        <v>19</v>
      </c>
      <c r="BX63" s="3150"/>
      <c r="BY63" s="3150"/>
      <c r="BZ63" s="3150"/>
      <c r="CA63" s="3150"/>
      <c r="CB63" s="3151"/>
      <c r="CC63" s="3152" t="s">
        <v>259</v>
      </c>
      <c r="CD63" s="3153"/>
      <c r="CE63" s="3153"/>
      <c r="CF63" s="3153"/>
      <c r="CG63" s="3153"/>
      <c r="CH63" s="3153"/>
      <c r="CI63" s="3152" t="s">
        <v>260</v>
      </c>
      <c r="CJ63" s="3153"/>
      <c r="CK63" s="3153"/>
      <c r="CL63" s="3153"/>
      <c r="CM63" s="3153"/>
      <c r="CN63" s="3153"/>
      <c r="CO63" s="3154"/>
    </row>
    <row r="64" customHeight="true" ht="39.75">
      <c r="A64" s="3144"/>
      <c r="B64" s="3210"/>
      <c r="C64" s="3156" t="s">
        <v>261</v>
      </c>
      <c r="D64" s="3156" t="s">
        <v>262</v>
      </c>
      <c r="E64" s="3156" t="s">
        <v>263</v>
      </c>
      <c r="F64" s="3156" t="s">
        <v>264</v>
      </c>
      <c r="G64" s="3156"/>
      <c r="H64" s="3211" t="s">
        <v>265</v>
      </c>
      <c r="I64" s="3156" t="s">
        <v>266</v>
      </c>
      <c r="J64" s="3156" t="s">
        <v>267</v>
      </c>
      <c r="K64" s="3211" t="s">
        <v>268</v>
      </c>
      <c r="L64" s="3156" t="s">
        <v>264</v>
      </c>
      <c r="M64" s="3156"/>
      <c r="N64" s="3211" t="s">
        <v>269</v>
      </c>
      <c r="O64" s="3156" t="s">
        <v>266</v>
      </c>
      <c r="P64" s="3156" t="s">
        <v>267</v>
      </c>
      <c r="Q64" s="3211" t="s">
        <v>268</v>
      </c>
      <c r="R64" s="3156" t="s">
        <v>264</v>
      </c>
      <c r="S64" s="3156"/>
      <c r="T64" s="3211" t="s">
        <v>269</v>
      </c>
      <c r="U64" s="3156" t="s">
        <v>266</v>
      </c>
      <c r="V64" s="3156" t="s">
        <v>267</v>
      </c>
      <c r="W64" s="3211" t="s">
        <v>268</v>
      </c>
      <c r="X64" s="3156" t="s">
        <v>264</v>
      </c>
      <c r="Y64" s="3156"/>
      <c r="Z64" s="3211" t="s">
        <v>269</v>
      </c>
      <c r="AA64" s="3156" t="s">
        <v>266</v>
      </c>
      <c r="AB64" s="3156" t="s">
        <v>267</v>
      </c>
      <c r="AC64" s="3211" t="s">
        <v>268</v>
      </c>
      <c r="AD64" s="3156" t="s">
        <v>264</v>
      </c>
      <c r="AE64" s="3156"/>
      <c r="AF64" s="3211" t="s">
        <v>269</v>
      </c>
      <c r="AG64" s="3156" t="s">
        <v>266</v>
      </c>
      <c r="AH64" s="3156" t="s">
        <v>267</v>
      </c>
      <c r="AI64" s="3211" t="s">
        <v>268</v>
      </c>
      <c r="AJ64" s="3156" t="s">
        <v>264</v>
      </c>
      <c r="AK64" s="3156"/>
      <c r="AL64" s="3211" t="s">
        <v>269</v>
      </c>
      <c r="AM64" s="3156" t="s">
        <v>266</v>
      </c>
      <c r="AN64" s="3156" t="s">
        <v>267</v>
      </c>
      <c r="AO64" s="3211" t="s">
        <v>268</v>
      </c>
      <c r="AP64" s="3156" t="s">
        <v>264</v>
      </c>
      <c r="AQ64" s="3156"/>
      <c r="AR64" s="3211" t="s">
        <v>269</v>
      </c>
      <c r="AS64" s="3156" t="s">
        <v>266</v>
      </c>
      <c r="AT64" s="3156" t="s">
        <v>267</v>
      </c>
      <c r="AU64" s="3211" t="s">
        <v>268</v>
      </c>
      <c r="AV64" s="3156" t="s">
        <v>264</v>
      </c>
      <c r="AW64" s="3156"/>
      <c r="AX64" s="3211" t="s">
        <v>269</v>
      </c>
      <c r="AY64" s="3156" t="s">
        <v>266</v>
      </c>
      <c r="AZ64" s="3156" t="s">
        <v>267</v>
      </c>
      <c r="BA64" s="3211" t="s">
        <v>268</v>
      </c>
      <c r="BB64" s="3156" t="s">
        <v>264</v>
      </c>
      <c r="BC64" s="3156"/>
      <c r="BD64" s="3211" t="s">
        <v>269</v>
      </c>
      <c r="BE64" s="3156" t="s">
        <v>266</v>
      </c>
      <c r="BF64" s="3156" t="s">
        <v>267</v>
      </c>
      <c r="BG64" s="3211" t="s">
        <v>268</v>
      </c>
      <c r="BH64" s="3156" t="s">
        <v>264</v>
      </c>
      <c r="BI64" s="3156"/>
      <c r="BJ64" s="3211" t="s">
        <v>269</v>
      </c>
      <c r="BK64" s="3156" t="s">
        <v>266</v>
      </c>
      <c r="BL64" s="3156" t="s">
        <v>267</v>
      </c>
      <c r="BM64" s="3211" t="s">
        <v>268</v>
      </c>
      <c r="BN64" s="3156" t="s">
        <v>264</v>
      </c>
      <c r="BO64" s="3156"/>
      <c r="BP64" s="3211" t="s">
        <v>269</v>
      </c>
      <c r="BQ64" s="3156" t="s">
        <v>266</v>
      </c>
      <c r="BR64" s="3156" t="s">
        <v>267</v>
      </c>
      <c r="BS64" s="3211" t="s">
        <v>268</v>
      </c>
      <c r="BT64" s="3156" t="s">
        <v>264</v>
      </c>
      <c r="BU64" s="3156"/>
      <c r="BV64" s="3211" t="s">
        <v>269</v>
      </c>
      <c r="BW64" s="3156" t="s">
        <v>266</v>
      </c>
      <c r="BX64" s="3156" t="s">
        <v>267</v>
      </c>
      <c r="BY64" s="3211" t="s">
        <v>268</v>
      </c>
      <c r="BZ64" s="3156" t="s">
        <v>264</v>
      </c>
      <c r="CA64" s="3156"/>
      <c r="CB64" s="3211" t="s">
        <v>269</v>
      </c>
      <c r="CC64" s="3156" t="s">
        <v>262</v>
      </c>
      <c r="CD64" s="3156" t="s">
        <v>270</v>
      </c>
      <c r="CE64" s="3156" t="s">
        <v>271</v>
      </c>
      <c r="CF64" s="3156" t="s">
        <v>264</v>
      </c>
      <c r="CG64" s="3156"/>
      <c r="CH64" s="3211" t="s">
        <v>272</v>
      </c>
      <c r="CI64" s="3156" t="s">
        <v>261</v>
      </c>
      <c r="CJ64" s="3156" t="s">
        <v>273</v>
      </c>
      <c r="CK64" s="3156" t="s">
        <v>274</v>
      </c>
      <c r="CL64" s="3156" t="s">
        <v>264</v>
      </c>
      <c r="CM64" s="3156"/>
      <c r="CN64" s="3212" t="s">
        <v>272</v>
      </c>
      <c r="CO64" s="3154"/>
    </row>
    <row r="65" customHeight="true" ht="39.75">
      <c r="A65" s="3153"/>
      <c r="B65" s="3213"/>
      <c r="C65" s="3156"/>
      <c r="D65" s="3156"/>
      <c r="E65" s="3156"/>
      <c r="F65" s="3211" t="s">
        <v>21</v>
      </c>
      <c r="G65" s="3211" t="s">
        <v>22</v>
      </c>
      <c r="H65" s="3211"/>
      <c r="I65" s="3156"/>
      <c r="J65" s="3156"/>
      <c r="K65" s="3211"/>
      <c r="L65" s="3211" t="s">
        <v>21</v>
      </c>
      <c r="M65" s="3211" t="s">
        <v>22</v>
      </c>
      <c r="N65" s="3211"/>
      <c r="O65" s="3156"/>
      <c r="P65" s="3156"/>
      <c r="Q65" s="3211"/>
      <c r="R65" s="3211" t="s">
        <v>21</v>
      </c>
      <c r="S65" s="3211" t="s">
        <v>22</v>
      </c>
      <c r="T65" s="3211"/>
      <c r="U65" s="3156"/>
      <c r="V65" s="3156"/>
      <c r="W65" s="3211"/>
      <c r="X65" s="3211" t="s">
        <v>21</v>
      </c>
      <c r="Y65" s="3211" t="s">
        <v>22</v>
      </c>
      <c r="Z65" s="3211"/>
      <c r="AA65" s="3156"/>
      <c r="AB65" s="3156"/>
      <c r="AC65" s="3211"/>
      <c r="AD65" s="3211" t="s">
        <v>21</v>
      </c>
      <c r="AE65" s="3211" t="s">
        <v>22</v>
      </c>
      <c r="AF65" s="3211"/>
      <c r="AG65" s="3156"/>
      <c r="AH65" s="3156"/>
      <c r="AI65" s="3211"/>
      <c r="AJ65" s="3211" t="s">
        <v>21</v>
      </c>
      <c r="AK65" s="3211" t="s">
        <v>22</v>
      </c>
      <c r="AL65" s="3211"/>
      <c r="AM65" s="3156"/>
      <c r="AN65" s="3156"/>
      <c r="AO65" s="3211"/>
      <c r="AP65" s="3211" t="s">
        <v>21</v>
      </c>
      <c r="AQ65" s="3211" t="s">
        <v>22</v>
      </c>
      <c r="AR65" s="3211"/>
      <c r="AS65" s="3156"/>
      <c r="AT65" s="3156"/>
      <c r="AU65" s="3211"/>
      <c r="AV65" s="3211" t="s">
        <v>21</v>
      </c>
      <c r="AW65" s="3211" t="s">
        <v>22</v>
      </c>
      <c r="AX65" s="3211"/>
      <c r="AY65" s="3156"/>
      <c r="AZ65" s="3156"/>
      <c r="BA65" s="3211"/>
      <c r="BB65" s="3211" t="s">
        <v>21</v>
      </c>
      <c r="BC65" s="3211" t="s">
        <v>22</v>
      </c>
      <c r="BD65" s="3211"/>
      <c r="BE65" s="3156"/>
      <c r="BF65" s="3156"/>
      <c r="BG65" s="3211"/>
      <c r="BH65" s="3211" t="s">
        <v>21</v>
      </c>
      <c r="BI65" s="3211" t="s">
        <v>22</v>
      </c>
      <c r="BJ65" s="3211"/>
      <c r="BK65" s="3156"/>
      <c r="BL65" s="3156"/>
      <c r="BM65" s="3211"/>
      <c r="BN65" s="3211" t="s">
        <v>21</v>
      </c>
      <c r="BO65" s="3211" t="s">
        <v>22</v>
      </c>
      <c r="BP65" s="3211"/>
      <c r="BQ65" s="3156"/>
      <c r="BR65" s="3156"/>
      <c r="BS65" s="3211"/>
      <c r="BT65" s="3211" t="s">
        <v>21</v>
      </c>
      <c r="BU65" s="3211" t="s">
        <v>22</v>
      </c>
      <c r="BV65" s="3211"/>
      <c r="BW65" s="3156"/>
      <c r="BX65" s="3156"/>
      <c r="BY65" s="3211"/>
      <c r="BZ65" s="3211" t="s">
        <v>21</v>
      </c>
      <c r="CA65" s="3211" t="s">
        <v>22</v>
      </c>
      <c r="CB65" s="3211"/>
      <c r="CC65" s="3156"/>
      <c r="CD65" s="3156"/>
      <c r="CE65" s="3156"/>
      <c r="CF65" s="3211" t="s">
        <v>21</v>
      </c>
      <c r="CG65" s="3211" t="s">
        <v>22</v>
      </c>
      <c r="CH65" s="3211"/>
      <c r="CI65" s="3156"/>
      <c r="CJ65" s="3156"/>
      <c r="CK65" s="3156"/>
      <c r="CL65" s="3211" t="s">
        <v>21</v>
      </c>
      <c r="CM65" s="3211" t="s">
        <v>22</v>
      </c>
      <c r="CN65" s="3212"/>
      <c r="CO65" s="3154"/>
    </row>
    <row r="66" customHeight="true" ht="24.75">
      <c r="A66" s="3200" t="s">
        <v>275</v>
      </c>
      <c r="B66" s="3200"/>
      <c r="C66" s="3214"/>
      <c r="D66" s="3214"/>
      <c r="E66" s="3214"/>
      <c r="F66" s="3214"/>
      <c r="G66" s="3214"/>
      <c r="H66" s="3214"/>
      <c r="I66" s="3202"/>
      <c r="J66" s="3202"/>
      <c r="K66" s="3202"/>
      <c r="L66" s="3202"/>
      <c r="M66" s="3202"/>
      <c r="N66" s="3202"/>
      <c r="O66" s="3202"/>
      <c r="P66" s="3202"/>
      <c r="Q66" s="3202"/>
      <c r="R66" s="3202"/>
      <c r="S66" s="3202"/>
      <c r="T66" s="3202"/>
      <c r="U66" s="3202"/>
      <c r="V66" s="3202"/>
      <c r="W66" s="3202"/>
      <c r="X66" s="3202"/>
      <c r="Y66" s="3202"/>
      <c r="Z66" s="3202"/>
      <c r="AA66" s="3202"/>
      <c r="AB66" s="3202"/>
      <c r="AC66" s="3202"/>
      <c r="AD66" s="3202"/>
      <c r="AE66" s="3202"/>
      <c r="AF66" s="3202"/>
      <c r="AG66" s="3202"/>
      <c r="AH66" s="3202"/>
      <c r="AI66" s="3202"/>
      <c r="AJ66" s="3202"/>
      <c r="AK66" s="3202"/>
      <c r="AL66" s="3202"/>
      <c r="AM66" s="3202"/>
      <c r="AN66" s="3202"/>
      <c r="AO66" s="3202"/>
      <c r="AP66" s="3202"/>
      <c r="AQ66" s="3202"/>
      <c r="AR66" s="3202"/>
      <c r="AS66" s="3202"/>
      <c r="AT66" s="3202"/>
      <c r="AU66" s="3202"/>
      <c r="AV66" s="3202"/>
      <c r="AW66" s="3202"/>
      <c r="AX66" s="3202"/>
      <c r="AY66" s="3202"/>
      <c r="AZ66" s="3202"/>
      <c r="BA66" s="3202"/>
      <c r="BB66" s="3202"/>
      <c r="BC66" s="3202"/>
      <c r="BD66" s="3202"/>
      <c r="BE66" s="3202"/>
      <c r="BF66" s="3202"/>
      <c r="BG66" s="3202"/>
      <c r="BH66" s="3202"/>
      <c r="BI66" s="3202"/>
      <c r="BJ66" s="3202"/>
      <c r="BK66" s="3202"/>
      <c r="BL66" s="3202"/>
      <c r="BM66" s="3202"/>
      <c r="BN66" s="3202"/>
      <c r="BO66" s="3202"/>
      <c r="BP66" s="3202"/>
      <c r="BQ66" s="3202"/>
      <c r="BR66" s="3202"/>
      <c r="BS66" s="3202"/>
      <c r="BT66" s="3202"/>
      <c r="BU66" s="3202"/>
      <c r="BV66" s="3202"/>
      <c r="BW66" s="3202"/>
      <c r="BX66" s="3202"/>
      <c r="BY66" s="3202"/>
      <c r="BZ66" s="3202"/>
      <c r="CA66" s="3202"/>
      <c r="CB66" s="3202"/>
      <c r="CC66" s="3202"/>
      <c r="CD66" s="3202"/>
      <c r="CE66" s="3202"/>
      <c r="CF66" s="3202"/>
      <c r="CG66" s="3202"/>
      <c r="CH66" s="3202"/>
      <c r="CI66" s="3202"/>
      <c r="CJ66" s="3202"/>
      <c r="CK66" s="3202"/>
      <c r="CL66" s="3202"/>
      <c r="CM66" s="3202"/>
      <c r="CN66" s="3202"/>
      <c r="CO66" s="3127"/>
    </row>
    <row r="67" customHeight="true" ht="15.0">
      <c r="A67" s="3162" t="s">
        <v>250</v>
      </c>
      <c r="B67" s="3163"/>
      <c r="C67" s="3164" t="n">
        <v>0.0</v>
      </c>
      <c r="D67" s="3165">
        <f>F22</f>
      </c>
      <c r="E67" s="3165">
        <f>G22</f>
      </c>
      <c r="F67" s="3165" t="n">
        <v>0.0</v>
      </c>
      <c r="G67" s="3165" t="n">
        <v>0.0</v>
      </c>
      <c r="H67" s="3166">
        <f>C67+D67-E67+F67-G67</f>
      </c>
      <c r="I67" s="3167">
        <f>L22</f>
      </c>
      <c r="J67" s="3165">
        <f>M22</f>
      </c>
      <c r="K67" s="3165">
        <f>I67-J67</f>
      </c>
      <c r="L67" s="3165" t="n">
        <v>0.0</v>
      </c>
      <c r="M67" s="3165" t="n">
        <v>0.0</v>
      </c>
      <c r="N67" s="3168">
        <f>H67+K67+L67-M67</f>
      </c>
      <c r="O67" s="3164">
        <f>R22</f>
      </c>
      <c r="P67" s="3165">
        <f>S22</f>
      </c>
      <c r="Q67" s="3165">
        <f>O67-P67</f>
      </c>
      <c r="R67" s="3215" t="n">
        <v>0.0</v>
      </c>
      <c r="S67" s="3215" t="n">
        <v>0.0</v>
      </c>
      <c r="T67" s="3166">
        <f>N67+Q67+R67-S67</f>
      </c>
      <c r="U67" s="3167">
        <f>X22</f>
      </c>
      <c r="V67" s="3165">
        <f>Y22</f>
      </c>
      <c r="W67" s="3165">
        <f>U67-V67</f>
      </c>
      <c r="X67" s="3215" t="n">
        <v>0.0</v>
      </c>
      <c r="Y67" s="3215" t="n">
        <v>0.0</v>
      </c>
      <c r="Z67" s="3168">
        <f>T67+W67+X67-Y67</f>
      </c>
      <c r="AA67" s="3164">
        <f>AD22</f>
      </c>
      <c r="AB67" s="3165">
        <f>AE22</f>
      </c>
      <c r="AC67" s="3165">
        <f>AA67-AB67</f>
      </c>
      <c r="AD67" s="3215" t="n">
        <v>0.0</v>
      </c>
      <c r="AE67" s="3215" t="n">
        <v>0.0</v>
      </c>
      <c r="AF67" s="3166">
        <f>Z67+AC67+AD67-AE67</f>
      </c>
      <c r="AG67" s="3164">
        <f>AJ22</f>
      </c>
      <c r="AH67" s="3165">
        <f>AK22</f>
      </c>
      <c r="AI67" s="3165">
        <f>AG67-AH67</f>
      </c>
      <c r="AJ67" s="3215" t="n">
        <v>0.0</v>
      </c>
      <c r="AK67" s="3215" t="n">
        <v>0.0</v>
      </c>
      <c r="AL67" s="3166">
        <f>AF67+AI67+AJ67-AK67</f>
      </c>
      <c r="AM67" s="3164">
        <f>AP22</f>
      </c>
      <c r="AN67" s="3165">
        <f>AQ22</f>
      </c>
      <c r="AO67" s="3165">
        <f>AM67-AN67</f>
      </c>
      <c r="AP67" s="3215" t="n">
        <v>0.0</v>
      </c>
      <c r="AQ67" s="3215" t="n">
        <v>0.0</v>
      </c>
      <c r="AR67" s="3166">
        <f>AL67+AO67+AP67-AQ67</f>
      </c>
      <c r="AS67" s="3164">
        <f>AV22</f>
      </c>
      <c r="AT67" s="3165">
        <f>AW22</f>
      </c>
      <c r="AU67" s="3165">
        <f>AS67-AT67</f>
      </c>
      <c r="AV67" s="3215" t="n">
        <v>0.0</v>
      </c>
      <c r="AW67" s="3215" t="n">
        <v>0.0</v>
      </c>
      <c r="AX67" s="3166">
        <f>AR67+AU67+AV67-AW67</f>
      </c>
      <c r="AY67" s="3164">
        <f>BB22</f>
      </c>
      <c r="AZ67" s="3165">
        <f>BC22</f>
      </c>
      <c r="BA67" s="3165">
        <f>AY67-AZ67</f>
      </c>
      <c r="BB67" s="3216" t="n">
        <v>0.0</v>
      </c>
      <c r="BC67" s="3217" t="n">
        <v>0.0</v>
      </c>
      <c r="BD67" s="3166">
        <f>AX67+BA67+BB67-BC67</f>
      </c>
      <c r="BE67" s="3164">
        <f>BH22</f>
      </c>
      <c r="BF67" s="3165">
        <f>BI22</f>
      </c>
      <c r="BG67" s="3165">
        <f>BE67-BF67</f>
      </c>
      <c r="BH67" s="3165" t="n">
        <v>0.0</v>
      </c>
      <c r="BI67" s="3165" t="n">
        <v>0.0</v>
      </c>
      <c r="BJ67" s="3166">
        <f>BD67+BG67+BH67-BI67</f>
      </c>
      <c r="BK67" s="3164">
        <f>BN22</f>
      </c>
      <c r="BL67" s="3165">
        <f>BO22</f>
      </c>
      <c r="BM67" s="3165">
        <f>BK67-BL67</f>
      </c>
      <c r="BN67" s="3165" t="n">
        <v>0.0</v>
      </c>
      <c r="BO67" s="3165" t="n">
        <v>0.0</v>
      </c>
      <c r="BP67" s="3166">
        <f>BJ67+BM67+BN67-BO67</f>
      </c>
      <c r="BQ67" s="3164">
        <f>BT22</f>
      </c>
      <c r="BR67" s="3165">
        <f>BU22</f>
      </c>
      <c r="BS67" s="3165">
        <f>BQ67-BR67</f>
      </c>
      <c r="BT67" s="3165" t="n">
        <v>0.0</v>
      </c>
      <c r="BU67" s="3165" t="n">
        <v>0.0</v>
      </c>
      <c r="BV67" s="3166">
        <f>BP67+BS67+BT67-BU67</f>
      </c>
      <c r="BW67" s="3164">
        <f>BZ22</f>
      </c>
      <c r="BX67" s="3165">
        <f>CA22</f>
      </c>
      <c r="BY67" s="3165">
        <f>BW67-BX67</f>
      </c>
      <c r="BZ67" s="3165" t="n">
        <v>0.0</v>
      </c>
      <c r="CA67" s="3165" t="n">
        <v>0.0</v>
      </c>
      <c r="CB67" s="3166">
        <f>BV67+BY67+BZ67-CA67</f>
      </c>
      <c r="CC67" s="3164">
        <f>H67</f>
      </c>
      <c r="CD67" s="3165">
        <f>I67+O67+U67+AA67+AG67+AM67+AS67+AY67+BE67+BK67+BQ67+BW67</f>
      </c>
      <c r="CE67" s="3165">
        <f>J67+P67+V67+AB67+AH67+AN67+AT67+AZ67+BF67+BL67+BR67+BX67</f>
      </c>
      <c r="CF67" s="3165">
        <f>L67+R67+X67+AD67+AJ67+AP67+AV67+BB67+BH67+BN67+BT67+BZ67</f>
      </c>
      <c r="CG67" s="3165">
        <f>M67+S67+Y67+AE67+AK67+AQ67+AW67+BC67+BI67+BO67+BU67+CA67</f>
      </c>
      <c r="CH67" s="3166">
        <f>CC67+CD67-CE67+CF67-CG67</f>
      </c>
      <c r="CI67" s="3165">
        <f>C67</f>
      </c>
      <c r="CJ67" s="3165">
        <f>D67+CD67</f>
      </c>
      <c r="CK67" s="3165">
        <f>E67+CE67</f>
      </c>
      <c r="CL67" s="3165">
        <f>F67+CF67</f>
      </c>
      <c r="CM67" s="3165">
        <f>G67+CG67</f>
      </c>
      <c r="CN67" s="3168">
        <f>CI67+CJ67-CK67+CL67-CM67</f>
      </c>
      <c r="CO67" s="3169"/>
    </row>
    <row r="68" customHeight="true" ht="15.0">
      <c r="A68" s="3170" t="s">
        <v>251</v>
      </c>
      <c r="B68" s="3171"/>
      <c r="C68" s="3172" t="n">
        <v>0.0</v>
      </c>
      <c r="D68" s="3173">
        <f>F23</f>
      </c>
      <c r="E68" s="3173">
        <f>G23</f>
      </c>
      <c r="F68" s="3173" t="n">
        <v>0.0</v>
      </c>
      <c r="G68" s="3173" t="n">
        <v>0.0</v>
      </c>
      <c r="H68" s="3174">
        <f>C68+D68-E68+F68-G68</f>
      </c>
      <c r="I68" s="3175">
        <f>L23</f>
      </c>
      <c r="J68" s="3173">
        <f>M23</f>
      </c>
      <c r="K68" s="3173">
        <f>I68-J68</f>
      </c>
      <c r="L68" s="3165" t="n">
        <v>0.0</v>
      </c>
      <c r="M68" s="3165" t="n">
        <v>0.0</v>
      </c>
      <c r="N68" s="3176">
        <f>H68+K68+L68-M68</f>
      </c>
      <c r="O68" s="3172">
        <f>R23</f>
      </c>
      <c r="P68" s="3173">
        <f>S23</f>
      </c>
      <c r="Q68" s="3173">
        <f>O68-P68</f>
      </c>
      <c r="R68" s="3215" t="n">
        <v>0.0</v>
      </c>
      <c r="S68" s="3215" t="n">
        <v>0.0</v>
      </c>
      <c r="T68" s="3174">
        <f>N68+Q68+R68-S68</f>
      </c>
      <c r="U68" s="3175">
        <f>X23</f>
      </c>
      <c r="V68" s="3173">
        <f>Y23</f>
      </c>
      <c r="W68" s="3173">
        <f>U68-V68</f>
      </c>
      <c r="X68" s="3215" t="n">
        <v>0.0</v>
      </c>
      <c r="Y68" s="3215" t="n">
        <v>0.0</v>
      </c>
      <c r="Z68" s="3176">
        <f>T68+W68+X68-Y68</f>
      </c>
      <c r="AA68" s="3172">
        <f>AD23</f>
      </c>
      <c r="AB68" s="3173">
        <f>AE23</f>
      </c>
      <c r="AC68" s="3173">
        <f>AA68-AB68</f>
      </c>
      <c r="AD68" s="3215" t="n">
        <v>0.0</v>
      </c>
      <c r="AE68" s="3215" t="n">
        <v>0.0</v>
      </c>
      <c r="AF68" s="3174">
        <f>Z68+AC68+AD68-AE68</f>
      </c>
      <c r="AG68" s="3172">
        <f>AJ23</f>
      </c>
      <c r="AH68" s="3173">
        <f>AK23</f>
      </c>
      <c r="AI68" s="3173">
        <f>AG68-AH68</f>
      </c>
      <c r="AJ68" s="3215" t="n">
        <v>0.0</v>
      </c>
      <c r="AK68" s="3215" t="n">
        <v>0.0</v>
      </c>
      <c r="AL68" s="3174">
        <f>AF68+AI68+AJ68-AK68</f>
      </c>
      <c r="AM68" s="3172">
        <f>AP23</f>
      </c>
      <c r="AN68" s="3173">
        <f>AQ23</f>
      </c>
      <c r="AO68" s="3173">
        <f>AM68-AN68</f>
      </c>
      <c r="AP68" s="3215" t="n">
        <v>0.0</v>
      </c>
      <c r="AQ68" s="3215" t="n">
        <v>0.0</v>
      </c>
      <c r="AR68" s="3174">
        <f>AL68+AO68+AP68-AQ68</f>
      </c>
      <c r="AS68" s="3172">
        <f>AV23</f>
      </c>
      <c r="AT68" s="3173">
        <f>AW23</f>
      </c>
      <c r="AU68" s="3173">
        <f>AS68-AT68</f>
      </c>
      <c r="AV68" s="3215" t="n">
        <v>0.0</v>
      </c>
      <c r="AW68" s="3215" t="n">
        <v>0.0</v>
      </c>
      <c r="AX68" s="3174">
        <f>AR68+AU68+AV68-AW68</f>
      </c>
      <c r="AY68" s="3172">
        <f>BB23</f>
      </c>
      <c r="AZ68" s="3173">
        <f>BC23</f>
      </c>
      <c r="BA68" s="3173">
        <f>AY68-AZ68</f>
      </c>
      <c r="BB68" s="3218" t="n">
        <v>0.0</v>
      </c>
      <c r="BC68" s="3219" t="n">
        <v>0.0</v>
      </c>
      <c r="BD68" s="3174">
        <f>AX68+BA68+BB68-BC68</f>
      </c>
      <c r="BE68" s="3172">
        <f>BH23</f>
      </c>
      <c r="BF68" s="3173">
        <f>BI23</f>
      </c>
      <c r="BG68" s="3173">
        <f>BE68-BF68</f>
      </c>
      <c r="BH68" s="3165" t="n">
        <v>0.0</v>
      </c>
      <c r="BI68" s="3165" t="n">
        <v>0.0</v>
      </c>
      <c r="BJ68" s="3174">
        <f>BD68+BG68+BH68-BI68</f>
      </c>
      <c r="BK68" s="3172">
        <f>BN23</f>
      </c>
      <c r="BL68" s="3173">
        <f>BO23</f>
      </c>
      <c r="BM68" s="3173">
        <f>BK68-BL68</f>
      </c>
      <c r="BN68" s="3165" t="n">
        <v>0.0</v>
      </c>
      <c r="BO68" s="3165" t="n">
        <v>0.0</v>
      </c>
      <c r="BP68" s="3174">
        <f>BJ68+BM68+BN68-BO68</f>
      </c>
      <c r="BQ68" s="3172">
        <f>BT23</f>
      </c>
      <c r="BR68" s="3173">
        <f>BU23</f>
      </c>
      <c r="BS68" s="3173">
        <f>BQ68-BR68</f>
      </c>
      <c r="BT68" s="3165" t="n">
        <v>0.0</v>
      </c>
      <c r="BU68" s="3165" t="n">
        <v>0.0</v>
      </c>
      <c r="BV68" s="3174">
        <f>BP68+BS68+BT68-BU68</f>
      </c>
      <c r="BW68" s="3172">
        <f>BZ23</f>
      </c>
      <c r="BX68" s="3173">
        <f>CA23</f>
      </c>
      <c r="BY68" s="3173">
        <f>BW68-BX68</f>
      </c>
      <c r="BZ68" s="3165" t="n">
        <v>0.0</v>
      </c>
      <c r="CA68" s="3165" t="n">
        <v>0.0</v>
      </c>
      <c r="CB68" s="3174">
        <f>BV68+BY68+BZ68-CA68</f>
      </c>
      <c r="CC68" s="3172">
        <f>H68</f>
      </c>
      <c r="CD68" s="3173">
        <f>I68+O68+U68+AA68+AG68+AM68+AS68+AY68+BE68+BK68+BQ68+BW68</f>
      </c>
      <c r="CE68" s="3173">
        <f>J68+P68+V68+AB68+AH68+AN68+AT68+AZ68+BF68+BL68+BR68+BX68</f>
      </c>
      <c r="CF68" s="3173">
        <f>L68+R68+X68+AD68+AJ68+AP68+AV68+BB68+BH68+BN68+BT68+BZ68</f>
      </c>
      <c r="CG68" s="3173">
        <f>M68+S68+Y68+AE68+AK68+AQ68+AW68+BC68+BI68+BO68+BU68+CA68</f>
      </c>
      <c r="CH68" s="3174">
        <f>CC68+CD68-CE68+CF68-CG68</f>
      </c>
      <c r="CI68" s="3173">
        <f>C68</f>
      </c>
      <c r="CJ68" s="3173">
        <f>D68+CD68</f>
      </c>
      <c r="CK68" s="3173">
        <f>E68+CE68</f>
      </c>
      <c r="CL68" s="3173">
        <f>F68+CF68</f>
      </c>
      <c r="CM68" s="3173">
        <f>G68+CG68</f>
      </c>
      <c r="CN68" s="3176">
        <f>CI68+CJ68-CK68+CL68-CM68</f>
      </c>
      <c r="CO68" s="3169"/>
    </row>
    <row r="69" customHeight="true" ht="15.0">
      <c r="A69" s="3170" t="s">
        <v>133</v>
      </c>
      <c r="B69" s="3171"/>
      <c r="C69" s="3172" t="n">
        <v>0.0</v>
      </c>
      <c r="D69" s="3173">
        <f>F24</f>
      </c>
      <c r="E69" s="3173">
        <f>G24</f>
      </c>
      <c r="F69" s="3173" t="n">
        <v>0.0</v>
      </c>
      <c r="G69" s="3173" t="n">
        <v>0.0</v>
      </c>
      <c r="H69" s="3174">
        <f>C69+D69-E69+F69-G69</f>
      </c>
      <c r="I69" s="3175">
        <f>L24</f>
      </c>
      <c r="J69" s="3173">
        <f>M24</f>
      </c>
      <c r="K69" s="3173">
        <f>I69-J69</f>
      </c>
      <c r="L69" s="3165" t="n">
        <v>0.0</v>
      </c>
      <c r="M69" s="3165" t="n">
        <v>0.0</v>
      </c>
      <c r="N69" s="3176">
        <f>H69+K69+L69-M69</f>
      </c>
      <c r="O69" s="3172">
        <f>R24</f>
      </c>
      <c r="P69" s="3173">
        <f>S24</f>
      </c>
      <c r="Q69" s="3173">
        <f>O69-P69</f>
      </c>
      <c r="R69" s="3215" t="n">
        <v>0.0</v>
      </c>
      <c r="S69" s="3215" t="n">
        <v>0.0</v>
      </c>
      <c r="T69" s="3174">
        <f>N69+Q69+R69-S69</f>
      </c>
      <c r="U69" s="3175">
        <f>X24</f>
      </c>
      <c r="V69" s="3173">
        <f>Y24</f>
      </c>
      <c r="W69" s="3173">
        <f>U69-V69</f>
      </c>
      <c r="X69" s="3215" t="n">
        <v>0.0</v>
      </c>
      <c r="Y69" s="3215" t="n">
        <v>0.0</v>
      </c>
      <c r="Z69" s="3176">
        <f>T69+W69+X69-Y69</f>
      </c>
      <c r="AA69" s="3172">
        <f>AD24</f>
      </c>
      <c r="AB69" s="3173">
        <f>AE24</f>
      </c>
      <c r="AC69" s="3173">
        <f>AA69-AB69</f>
      </c>
      <c r="AD69" s="3215" t="n">
        <v>0.0</v>
      </c>
      <c r="AE69" s="3215" t="n">
        <v>0.0</v>
      </c>
      <c r="AF69" s="3174">
        <f>Z69+AC69+AD69-AE69</f>
      </c>
      <c r="AG69" s="3172">
        <f>AJ24</f>
      </c>
      <c r="AH69" s="3173">
        <f>AK24</f>
      </c>
      <c r="AI69" s="3173">
        <f>AG69-AH69</f>
      </c>
      <c r="AJ69" s="3215" t="n">
        <v>0.0</v>
      </c>
      <c r="AK69" s="3215" t="n">
        <v>0.0</v>
      </c>
      <c r="AL69" s="3174">
        <f>AF69+AI69+AJ69-AK69</f>
      </c>
      <c r="AM69" s="3172">
        <f>AP24</f>
      </c>
      <c r="AN69" s="3173">
        <f>AQ24</f>
      </c>
      <c r="AO69" s="3173">
        <f>AM69-AN69</f>
      </c>
      <c r="AP69" s="3215" t="n">
        <v>0.0</v>
      </c>
      <c r="AQ69" s="3215" t="n">
        <v>0.0</v>
      </c>
      <c r="AR69" s="3174">
        <f>AL69+AO69+AP69-AQ69</f>
      </c>
      <c r="AS69" s="3172">
        <f>AV24</f>
      </c>
      <c r="AT69" s="3173">
        <f>AW24</f>
      </c>
      <c r="AU69" s="3173">
        <f>AS69-AT69</f>
      </c>
      <c r="AV69" s="3215" t="n">
        <v>0.0</v>
      </c>
      <c r="AW69" s="3215" t="n">
        <v>0.0</v>
      </c>
      <c r="AX69" s="3174">
        <f>AR69+AU69+AV69-AW69</f>
      </c>
      <c r="AY69" s="3172">
        <f>BB24</f>
      </c>
      <c r="AZ69" s="3173">
        <f>BC24</f>
      </c>
      <c r="BA69" s="3173">
        <f>AY69-AZ69</f>
      </c>
      <c r="BB69" s="3220" t="n">
        <v>0.0</v>
      </c>
      <c r="BC69" s="3221" t="n">
        <v>0.0</v>
      </c>
      <c r="BD69" s="3174">
        <f>AX69+BA69+BB69-BC69</f>
      </c>
      <c r="BE69" s="3172">
        <f>BH24</f>
      </c>
      <c r="BF69" s="3173">
        <f>BI24</f>
      </c>
      <c r="BG69" s="3173">
        <f>BE69-BF69</f>
      </c>
      <c r="BH69" s="3165" t="n">
        <v>0.0</v>
      </c>
      <c r="BI69" s="3165" t="n">
        <v>0.0</v>
      </c>
      <c r="BJ69" s="3174">
        <f>BD69+BG69+BH69-BI69</f>
      </c>
      <c r="BK69" s="3172">
        <f>BN24</f>
      </c>
      <c r="BL69" s="3173">
        <f>BO24</f>
      </c>
      <c r="BM69" s="3173">
        <f>BK69-BL69</f>
      </c>
      <c r="BN69" s="3165" t="n">
        <v>0.0</v>
      </c>
      <c r="BO69" s="3165" t="n">
        <v>0.0</v>
      </c>
      <c r="BP69" s="3174">
        <f>BJ69+BM69+BN69-BO69</f>
      </c>
      <c r="BQ69" s="3172">
        <f>BT24</f>
      </c>
      <c r="BR69" s="3173">
        <f>BU24</f>
      </c>
      <c r="BS69" s="3173">
        <f>BQ69-BR69</f>
      </c>
      <c r="BT69" s="3165" t="n">
        <v>0.0</v>
      </c>
      <c r="BU69" s="3165" t="n">
        <v>0.0</v>
      </c>
      <c r="BV69" s="3174">
        <f>BP69+BS69+BT69-BU69</f>
      </c>
      <c r="BW69" s="3172">
        <f>BZ24</f>
      </c>
      <c r="BX69" s="3173">
        <f>CA24</f>
      </c>
      <c r="BY69" s="3173">
        <f>BW69-BX69</f>
      </c>
      <c r="BZ69" s="3165" t="n">
        <v>0.0</v>
      </c>
      <c r="CA69" s="3165" t="n">
        <v>0.0</v>
      </c>
      <c r="CB69" s="3174">
        <f>BV69+BY69+BZ69-CA69</f>
      </c>
      <c r="CC69" s="3172">
        <f>H69</f>
      </c>
      <c r="CD69" s="3173">
        <f>I69+O69+U69+AA69+AG69+AM69+AS69+AY69+BE69+BK69+BQ69+BW69</f>
      </c>
      <c r="CE69" s="3173">
        <f>J69+P69+V69+AB69+AH69+AN69+AT69+AZ69+BF69+BL69+BR69+BX69</f>
      </c>
      <c r="CF69" s="3173">
        <f>L69+R69+X69+AD69+AJ69+AP69+AV69+BB69+BH69+BN69+BT69+BZ69</f>
      </c>
      <c r="CG69" s="3173">
        <f>M69+S69+Y69+AE69+AK69+AQ69+AW69+BC69+BI69+BO69+BU69+CA69</f>
      </c>
      <c r="CH69" s="3174">
        <f>CC69+CD69-CE69+CF69-CG69</f>
      </c>
      <c r="CI69" s="3173">
        <f>C69</f>
      </c>
      <c r="CJ69" s="3173">
        <f>D69+CD69</f>
      </c>
      <c r="CK69" s="3173">
        <f>E69+CE69</f>
      </c>
      <c r="CL69" s="3173">
        <f>F69+CF69</f>
      </c>
      <c r="CM69" s="3173">
        <f>G69+CG69</f>
      </c>
      <c r="CN69" s="3176">
        <f>CI69+CJ69-CK69+CL69-CM69</f>
      </c>
      <c r="CO69" s="3169"/>
    </row>
    <row r="70" customHeight="true" ht="15.0">
      <c r="A70" s="3170" t="s">
        <v>134</v>
      </c>
      <c r="B70" s="3171"/>
      <c r="C70" s="3172" t="n">
        <v>0.0</v>
      </c>
      <c r="D70" s="3173">
        <f>F25</f>
      </c>
      <c r="E70" s="3173">
        <f>G25</f>
      </c>
      <c r="F70" s="3173" t="n">
        <v>0.0</v>
      </c>
      <c r="G70" s="3173" t="n">
        <v>0.0</v>
      </c>
      <c r="H70" s="3174">
        <f>C70+D70-E70+F70-G70</f>
      </c>
      <c r="I70" s="3175">
        <f>L25</f>
      </c>
      <c r="J70" s="3173">
        <f>M25</f>
      </c>
      <c r="K70" s="3173">
        <f>I70-J70</f>
      </c>
      <c r="L70" s="3165" t="n">
        <v>0.0</v>
      </c>
      <c r="M70" s="3165" t="n">
        <v>0.0</v>
      </c>
      <c r="N70" s="3176">
        <f>H70+K70+L70-M70</f>
      </c>
      <c r="O70" s="3172">
        <f>R25</f>
      </c>
      <c r="P70" s="3173">
        <f>S25</f>
      </c>
      <c r="Q70" s="3173">
        <f>O70-P70</f>
      </c>
      <c r="R70" s="3215" t="n">
        <v>0.0</v>
      </c>
      <c r="S70" s="3215" t="n">
        <v>0.0</v>
      </c>
      <c r="T70" s="3174">
        <f>N70+Q70+R70-S70</f>
      </c>
      <c r="U70" s="3175">
        <f>X25</f>
      </c>
      <c r="V70" s="3173">
        <f>Y25</f>
      </c>
      <c r="W70" s="3173">
        <f>U70-V70</f>
      </c>
      <c r="X70" s="3215" t="n">
        <v>0.0</v>
      </c>
      <c r="Y70" s="3215" t="n">
        <v>0.0</v>
      </c>
      <c r="Z70" s="3176">
        <f>T70+W70+X70-Y70</f>
      </c>
      <c r="AA70" s="3172">
        <f>AD25</f>
      </c>
      <c r="AB70" s="3173">
        <f>AE25</f>
      </c>
      <c r="AC70" s="3173">
        <f>AA70-AB70</f>
      </c>
      <c r="AD70" s="3215" t="n">
        <v>0.0</v>
      </c>
      <c r="AE70" s="3215" t="n">
        <v>0.0</v>
      </c>
      <c r="AF70" s="3174">
        <f>Z70+AC70+AD70-AE70</f>
      </c>
      <c r="AG70" s="3172">
        <f>AJ25</f>
      </c>
      <c r="AH70" s="3173">
        <f>AK25</f>
      </c>
      <c r="AI70" s="3173">
        <f>AG70-AH70</f>
      </c>
      <c r="AJ70" s="3215" t="n">
        <v>0.0</v>
      </c>
      <c r="AK70" s="3215" t="n">
        <v>0.0</v>
      </c>
      <c r="AL70" s="3174">
        <f>AF70+AI70+AJ70-AK70</f>
      </c>
      <c r="AM70" s="3172">
        <f>AP25</f>
      </c>
      <c r="AN70" s="3173">
        <f>AQ25</f>
      </c>
      <c r="AO70" s="3173">
        <f>AM70-AN70</f>
      </c>
      <c r="AP70" s="3215" t="n">
        <v>0.0</v>
      </c>
      <c r="AQ70" s="3215" t="n">
        <v>0.0</v>
      </c>
      <c r="AR70" s="3174">
        <f>AL70+AO70+AP70-AQ70</f>
      </c>
      <c r="AS70" s="3172">
        <f>AV25</f>
      </c>
      <c r="AT70" s="3173">
        <f>AW25</f>
      </c>
      <c r="AU70" s="3173">
        <f>AS70-AT70</f>
      </c>
      <c r="AV70" s="3215" t="n">
        <v>0.0</v>
      </c>
      <c r="AW70" s="3215" t="n">
        <v>0.0</v>
      </c>
      <c r="AX70" s="3174">
        <f>AR70+AU70+AV70-AW70</f>
      </c>
      <c r="AY70" s="3172">
        <f>BB25</f>
      </c>
      <c r="AZ70" s="3173">
        <f>BC25</f>
      </c>
      <c r="BA70" s="3173">
        <f>AY70-AZ70</f>
      </c>
      <c r="BB70" s="3222" t="n">
        <v>0.0</v>
      </c>
      <c r="BC70" s="3223" t="n">
        <v>0.0</v>
      </c>
      <c r="BD70" s="3174">
        <f>AX70+BA70+BB70-BC70</f>
      </c>
      <c r="BE70" s="3172">
        <f>BH25</f>
      </c>
      <c r="BF70" s="3173">
        <f>BI25</f>
      </c>
      <c r="BG70" s="3173">
        <f>BE70-BF70</f>
      </c>
      <c r="BH70" s="3165" t="n">
        <v>0.0</v>
      </c>
      <c r="BI70" s="3165" t="n">
        <v>0.0</v>
      </c>
      <c r="BJ70" s="3174">
        <f>BD70+BG70+BH70-BI70</f>
      </c>
      <c r="BK70" s="3172">
        <f>BN25</f>
      </c>
      <c r="BL70" s="3173">
        <f>BO25</f>
      </c>
      <c r="BM70" s="3173">
        <f>BK70-BL70</f>
      </c>
      <c r="BN70" s="3165" t="n">
        <v>0.0</v>
      </c>
      <c r="BO70" s="3165" t="n">
        <v>0.0</v>
      </c>
      <c r="BP70" s="3174">
        <f>BJ70+BM70+BN70-BO70</f>
      </c>
      <c r="BQ70" s="3172">
        <f>BT25</f>
      </c>
      <c r="BR70" s="3173">
        <f>BU25</f>
      </c>
      <c r="BS70" s="3173">
        <f>BQ70-BR70</f>
      </c>
      <c r="BT70" s="3165" t="n">
        <v>0.0</v>
      </c>
      <c r="BU70" s="3165" t="n">
        <v>0.0</v>
      </c>
      <c r="BV70" s="3174">
        <f>BP70+BS70+BT70-BU70</f>
      </c>
      <c r="BW70" s="3172">
        <f>BZ25</f>
      </c>
      <c r="BX70" s="3173">
        <f>CA25</f>
      </c>
      <c r="BY70" s="3173">
        <f>BW70-BX70</f>
      </c>
      <c r="BZ70" s="3165" t="n">
        <v>0.0</v>
      </c>
      <c r="CA70" s="3165" t="n">
        <v>0.0</v>
      </c>
      <c r="CB70" s="3174">
        <f>BV70+BY70+BZ70-CA70</f>
      </c>
      <c r="CC70" s="3172">
        <f>H70</f>
      </c>
      <c r="CD70" s="3173">
        <f>I70+O70+U70+AA70+AG70+AM70+AS70+AY70+BE70+BK70+BQ70+BW70</f>
      </c>
      <c r="CE70" s="3173">
        <f>J70+P70+V70+AB70+AH70+AN70+AT70+AZ70+BF70+BL70+BR70+BX70</f>
      </c>
      <c r="CF70" s="3173">
        <f>L70+R70+X70+AD70+AJ70+AP70+AV70+BB70+BH70+BN70+BT70+BZ70</f>
      </c>
      <c r="CG70" s="3173">
        <f>M70+S70+Y70+AE70+AK70+AQ70+AW70+BC70+BI70+BO70+BU70+CA70</f>
      </c>
      <c r="CH70" s="3174">
        <f>CC70+CD70-CE70+CF70-CG70</f>
      </c>
      <c r="CI70" s="3173">
        <f>C70</f>
      </c>
      <c r="CJ70" s="3173">
        <f>D70+CD70</f>
      </c>
      <c r="CK70" s="3173">
        <f>E70+CE70</f>
      </c>
      <c r="CL70" s="3173">
        <f>F70+CF70</f>
      </c>
      <c r="CM70" s="3173">
        <f>G70+CG70</f>
      </c>
      <c r="CN70" s="3176">
        <f>CI70+CJ70-CK70+CL70-CM70</f>
      </c>
      <c r="CO70" s="3169"/>
    </row>
    <row r="71" customHeight="true" ht="15.0">
      <c r="A71" s="3170" t="s">
        <v>135</v>
      </c>
      <c r="B71" s="3171"/>
      <c r="C71" s="3172" t="n">
        <v>0.0</v>
      </c>
      <c r="D71" s="3173">
        <f>F26</f>
      </c>
      <c r="E71" s="3173">
        <f>G26</f>
      </c>
      <c r="F71" s="3173" t="n">
        <v>0.0</v>
      </c>
      <c r="G71" s="3173" t="n">
        <v>0.0</v>
      </c>
      <c r="H71" s="3174">
        <f>C71+D71-E71+F71-G71</f>
      </c>
      <c r="I71" s="3175">
        <f>L26</f>
      </c>
      <c r="J71" s="3173">
        <f>M26</f>
      </c>
      <c r="K71" s="3173">
        <f>I71-J71</f>
      </c>
      <c r="L71" s="3165" t="n">
        <v>0.0</v>
      </c>
      <c r="M71" s="3165" t="n">
        <v>0.0</v>
      </c>
      <c r="N71" s="3176">
        <f>H71+K71+L71-M71</f>
      </c>
      <c r="O71" s="3172">
        <f>R26</f>
      </c>
      <c r="P71" s="3173">
        <f>S26</f>
      </c>
      <c r="Q71" s="3173">
        <f>O71-P71</f>
      </c>
      <c r="R71" s="3215" t="n">
        <v>0.0</v>
      </c>
      <c r="S71" s="3215" t="n">
        <v>0.0</v>
      </c>
      <c r="T71" s="3174">
        <f>N71+Q71+R71-S71</f>
      </c>
      <c r="U71" s="3175">
        <f>X26</f>
      </c>
      <c r="V71" s="3173">
        <f>Y26</f>
      </c>
      <c r="W71" s="3173">
        <f>U71-V71</f>
      </c>
      <c r="X71" s="3215" t="n">
        <v>0.0</v>
      </c>
      <c r="Y71" s="3215" t="n">
        <v>0.0</v>
      </c>
      <c r="Z71" s="3176">
        <f>T71+W71+X71-Y71</f>
      </c>
      <c r="AA71" s="3172">
        <f>AD26</f>
      </c>
      <c r="AB71" s="3173">
        <f>AE26</f>
      </c>
      <c r="AC71" s="3173">
        <f>AA71-AB71</f>
      </c>
      <c r="AD71" s="3215" t="n">
        <v>0.0</v>
      </c>
      <c r="AE71" s="3215" t="n">
        <v>0.0</v>
      </c>
      <c r="AF71" s="3174">
        <f>Z71+AC71+AD71-AE71</f>
      </c>
      <c r="AG71" s="3172">
        <f>AJ26</f>
      </c>
      <c r="AH71" s="3173">
        <f>AK26</f>
      </c>
      <c r="AI71" s="3173">
        <f>AG71-AH71</f>
      </c>
      <c r="AJ71" s="3215" t="n">
        <v>0.0</v>
      </c>
      <c r="AK71" s="3215" t="n">
        <v>0.0</v>
      </c>
      <c r="AL71" s="3174">
        <f>AF71+AI71+AJ71-AK71</f>
      </c>
      <c r="AM71" s="3172">
        <f>AP26</f>
      </c>
      <c r="AN71" s="3173">
        <f>AQ26</f>
      </c>
      <c r="AO71" s="3173">
        <f>AM71-AN71</f>
      </c>
      <c r="AP71" s="3215" t="n">
        <v>0.0</v>
      </c>
      <c r="AQ71" s="3215" t="n">
        <v>0.0</v>
      </c>
      <c r="AR71" s="3174">
        <f>AL71+AO71+AP71-AQ71</f>
      </c>
      <c r="AS71" s="3172">
        <f>AV26</f>
      </c>
      <c r="AT71" s="3173">
        <f>AW26</f>
      </c>
      <c r="AU71" s="3173">
        <f>AS71-AT71</f>
      </c>
      <c r="AV71" s="3215" t="n">
        <v>0.0</v>
      </c>
      <c r="AW71" s="3215" t="n">
        <v>0.0</v>
      </c>
      <c r="AX71" s="3174">
        <f>AR71+AU71+AV71-AW71</f>
      </c>
      <c r="AY71" s="3172">
        <f>BB26</f>
      </c>
      <c r="AZ71" s="3173">
        <f>BC26</f>
      </c>
      <c r="BA71" s="3173">
        <f>AY71-AZ71</f>
      </c>
      <c r="BB71" s="3224" t="n">
        <v>0.0</v>
      </c>
      <c r="BC71" s="3225" t="n">
        <v>0.0</v>
      </c>
      <c r="BD71" s="3174">
        <f>AX71+BA71+BB71-BC71</f>
      </c>
      <c r="BE71" s="3172">
        <f>BH26</f>
      </c>
      <c r="BF71" s="3173">
        <f>BI26</f>
      </c>
      <c r="BG71" s="3173">
        <f>BE71-BF71</f>
      </c>
      <c r="BH71" s="3165" t="n">
        <v>0.0</v>
      </c>
      <c r="BI71" s="3165" t="n">
        <v>0.0</v>
      </c>
      <c r="BJ71" s="3174">
        <f>BD71+BG71+BH71-BI71</f>
      </c>
      <c r="BK71" s="3172">
        <f>BN26</f>
      </c>
      <c r="BL71" s="3173">
        <f>BO26</f>
      </c>
      <c r="BM71" s="3173">
        <f>BK71-BL71</f>
      </c>
      <c r="BN71" s="3165" t="n">
        <v>0.0</v>
      </c>
      <c r="BO71" s="3165" t="n">
        <v>0.0</v>
      </c>
      <c r="BP71" s="3174">
        <f>BJ71+BM71+BN71-BO71</f>
      </c>
      <c r="BQ71" s="3172">
        <f>BT26</f>
      </c>
      <c r="BR71" s="3173">
        <f>BU26</f>
      </c>
      <c r="BS71" s="3173">
        <f>BQ71-BR71</f>
      </c>
      <c r="BT71" s="3165" t="n">
        <v>0.0</v>
      </c>
      <c r="BU71" s="3165" t="n">
        <v>0.0</v>
      </c>
      <c r="BV71" s="3174">
        <f>BP71+BS71+BT71-BU71</f>
      </c>
      <c r="BW71" s="3172">
        <f>BZ26</f>
      </c>
      <c r="BX71" s="3173">
        <f>CA26</f>
      </c>
      <c r="BY71" s="3173">
        <f>BW71-BX71</f>
      </c>
      <c r="BZ71" s="3165" t="n">
        <v>0.0</v>
      </c>
      <c r="CA71" s="3165" t="n">
        <v>0.0</v>
      </c>
      <c r="CB71" s="3174">
        <f>BV71+BY71+BZ71-CA71</f>
      </c>
      <c r="CC71" s="3172">
        <f>H71</f>
      </c>
      <c r="CD71" s="3173">
        <f>I71+O71+U71+AA71+AG71+AM71+AS71+AY71+BE71+BK71+BQ71+BW71</f>
      </c>
      <c r="CE71" s="3173">
        <f>J71+P71+V71+AB71+AH71+AN71+AT71+AZ71+BF71+BL71+BR71+BX71</f>
      </c>
      <c r="CF71" s="3173">
        <f>L71+R71+X71+AD71+AJ71+AP71+AV71+BB71+BH71+BN71+BT71+BZ71</f>
      </c>
      <c r="CG71" s="3173">
        <f>M71+S71+Y71+AE71+AK71+AQ71+AW71+BC71+BI71+BO71+BU71+CA71</f>
      </c>
      <c r="CH71" s="3174">
        <f>CC71+CD71-CE71+CF71-CG71</f>
      </c>
      <c r="CI71" s="3173">
        <f>C71</f>
      </c>
      <c r="CJ71" s="3173">
        <f>D71+CD71</f>
      </c>
      <c r="CK71" s="3173">
        <f>E71+CE71</f>
      </c>
      <c r="CL71" s="3173">
        <f>F71+CF71</f>
      </c>
      <c r="CM71" s="3173">
        <f>G71+CG71</f>
      </c>
      <c r="CN71" s="3176">
        <f>CI71+CJ71-CK71+CL71-CM71</f>
      </c>
      <c r="CO71" s="3169"/>
    </row>
    <row r="72" customHeight="true" ht="15.0">
      <c r="A72" s="3162" t="s">
        <v>136</v>
      </c>
      <c r="B72" s="3163"/>
      <c r="C72" s="3164" t="n">
        <v>0.0</v>
      </c>
      <c r="D72" s="3165">
        <f>F27</f>
      </c>
      <c r="E72" s="3165">
        <f>G27</f>
      </c>
      <c r="F72" s="3165" t="n">
        <v>0.0</v>
      </c>
      <c r="G72" s="3165" t="n">
        <v>0.0</v>
      </c>
      <c r="H72" s="3166">
        <f>C72+D72-E72+F72-G72</f>
      </c>
      <c r="I72" s="3167">
        <f>L27</f>
      </c>
      <c r="J72" s="3165">
        <f>M27</f>
      </c>
      <c r="K72" s="3165">
        <f>I72-J72</f>
      </c>
      <c r="L72" s="3165" t="n">
        <v>0.0</v>
      </c>
      <c r="M72" s="3165" t="n">
        <v>0.0</v>
      </c>
      <c r="N72" s="3168">
        <f>H72+K72+L72-M72</f>
      </c>
      <c r="O72" s="3164">
        <f>R27</f>
      </c>
      <c r="P72" s="3165">
        <f>S27</f>
      </c>
      <c r="Q72" s="3165">
        <f>O72-P72</f>
      </c>
      <c r="R72" s="3215" t="n">
        <v>0.0</v>
      </c>
      <c r="S72" s="3215" t="n">
        <v>0.0</v>
      </c>
      <c r="T72" s="3166">
        <f>N72+Q72+R72-S72</f>
      </c>
      <c r="U72" s="3167">
        <f>X27</f>
      </c>
      <c r="V72" s="3165">
        <f>Y27</f>
      </c>
      <c r="W72" s="3165">
        <f>U72-V72</f>
      </c>
      <c r="X72" s="3215" t="n">
        <v>0.0</v>
      </c>
      <c r="Y72" s="3215" t="n">
        <v>0.0</v>
      </c>
      <c r="Z72" s="3168">
        <f>T72+W72+X72-Y72</f>
      </c>
      <c r="AA72" s="3164">
        <f>AD27</f>
      </c>
      <c r="AB72" s="3165">
        <f>AE27</f>
      </c>
      <c r="AC72" s="3165">
        <f>AA72-AB72</f>
      </c>
      <c r="AD72" s="3215" t="n">
        <v>0.0</v>
      </c>
      <c r="AE72" s="3215" t="n">
        <v>0.0</v>
      </c>
      <c r="AF72" s="3166">
        <f>Z72+AC72+AD72-AE72</f>
      </c>
      <c r="AG72" s="3164">
        <f>AJ27</f>
      </c>
      <c r="AH72" s="3165">
        <f>AK27</f>
      </c>
      <c r="AI72" s="3165">
        <f>AG72-AH72</f>
      </c>
      <c r="AJ72" s="3215" t="n">
        <v>0.0</v>
      </c>
      <c r="AK72" s="3215" t="n">
        <v>0.0</v>
      </c>
      <c r="AL72" s="3166">
        <f>AF72+AI72+AJ72-AK72</f>
      </c>
      <c r="AM72" s="3164">
        <f>AP27</f>
      </c>
      <c r="AN72" s="3165">
        <f>AQ27</f>
      </c>
      <c r="AO72" s="3165">
        <f>AM72-AN72</f>
      </c>
      <c r="AP72" s="3215" t="n">
        <v>0.0</v>
      </c>
      <c r="AQ72" s="3215" t="n">
        <v>0.0</v>
      </c>
      <c r="AR72" s="3166">
        <f>AL72+AO72+AP72-AQ72</f>
      </c>
      <c r="AS72" s="3164">
        <f>AV27</f>
      </c>
      <c r="AT72" s="3165">
        <f>AW27</f>
      </c>
      <c r="AU72" s="3165">
        <f>AS72-AT72</f>
      </c>
      <c r="AV72" s="3215" t="n">
        <v>0.0</v>
      </c>
      <c r="AW72" s="3215" t="n">
        <v>0.0</v>
      </c>
      <c r="AX72" s="3166">
        <f>AR72+AU72+AV72-AW72</f>
      </c>
      <c r="AY72" s="3164">
        <f>BB27</f>
      </c>
      <c r="AZ72" s="3165">
        <f>BC27</f>
      </c>
      <c r="BA72" s="3165">
        <f>AY72-AZ72</f>
      </c>
      <c r="BB72" s="3226" t="n">
        <v>0.0</v>
      </c>
      <c r="BC72" s="3227" t="n">
        <v>0.0</v>
      </c>
      <c r="BD72" s="3166">
        <f>AX72+BA72+BB72-BC72</f>
      </c>
      <c r="BE72" s="3164">
        <f>BH27</f>
      </c>
      <c r="BF72" s="3165">
        <f>BI27</f>
      </c>
      <c r="BG72" s="3165">
        <f>BE72-BF72</f>
      </c>
      <c r="BH72" s="3165" t="n">
        <v>0.0</v>
      </c>
      <c r="BI72" s="3165" t="n">
        <v>0.0</v>
      </c>
      <c r="BJ72" s="3166">
        <f>BD72+BG72+BH72-BI72</f>
      </c>
      <c r="BK72" s="3164">
        <f>BN27</f>
      </c>
      <c r="BL72" s="3165">
        <f>BO27</f>
      </c>
      <c r="BM72" s="3165">
        <f>BK72-BL72</f>
      </c>
      <c r="BN72" s="3165" t="n">
        <v>0.0</v>
      </c>
      <c r="BO72" s="3165" t="n">
        <v>0.0</v>
      </c>
      <c r="BP72" s="3166">
        <f>BJ72+BM72+BN72-BO72</f>
      </c>
      <c r="BQ72" s="3164">
        <f>BT27</f>
      </c>
      <c r="BR72" s="3165">
        <f>BU27</f>
      </c>
      <c r="BS72" s="3165">
        <f>BQ72-BR72</f>
      </c>
      <c r="BT72" s="3165" t="n">
        <v>0.0</v>
      </c>
      <c r="BU72" s="3165" t="n">
        <v>0.0</v>
      </c>
      <c r="BV72" s="3166">
        <f>BP72+BS72+BT72-BU72</f>
      </c>
      <c r="BW72" s="3164">
        <f>BZ27</f>
      </c>
      <c r="BX72" s="3165">
        <f>CA27</f>
      </c>
      <c r="BY72" s="3165">
        <f>BW72-BX72</f>
      </c>
      <c r="BZ72" s="3165" t="n">
        <v>0.0</v>
      </c>
      <c r="CA72" s="3165" t="n">
        <v>0.0</v>
      </c>
      <c r="CB72" s="3166">
        <f>BV72+BY72+BZ72-CA72</f>
      </c>
      <c r="CC72" s="3164">
        <f>H72</f>
      </c>
      <c r="CD72" s="3165">
        <f>I72+O72+U72+AA72+AG72+AM72+AS72+AY72+BE72+BK72+BQ72+BW72</f>
      </c>
      <c r="CE72" s="3165">
        <f>J72+P72+V72+AB72+AH72+AN72+AT72+AZ72+BF72+BL72+BR72+BX72</f>
      </c>
      <c r="CF72" s="3165">
        <f>L72+R72+X72+AD72+AJ72+AP72+AV72+BB72+BH72+BN72+BT72+BZ72</f>
      </c>
      <c r="CG72" s="3165">
        <f>M72+S72+Y72+AE72+AK72+AQ72+AW72+BC72+BI72+BO72+BU72+CA72</f>
      </c>
      <c r="CH72" s="3166">
        <f>CC72+CD72-CE72+CF72-CG72</f>
      </c>
      <c r="CI72" s="3165">
        <f>C72</f>
      </c>
      <c r="CJ72" s="3165">
        <f>D72+CD72</f>
      </c>
      <c r="CK72" s="3165">
        <f>E72+CE72</f>
      </c>
      <c r="CL72" s="3165">
        <f>F72+CF72</f>
      </c>
      <c r="CM72" s="3165">
        <f>G72+CG72</f>
      </c>
      <c r="CN72" s="3168">
        <f>CI72+CJ72-CK72+CL72-CM72</f>
      </c>
      <c r="CO72" s="3169"/>
    </row>
    <row r="73" customHeight="true" ht="15.0">
      <c r="A73" s="3170" t="s">
        <v>137</v>
      </c>
      <c r="B73" s="3171"/>
      <c r="C73" s="3172" t="n">
        <v>0.0</v>
      </c>
      <c r="D73" s="3173">
        <f>F28</f>
      </c>
      <c r="E73" s="3173">
        <f>G28</f>
      </c>
      <c r="F73" s="3173" t="n">
        <v>0.0</v>
      </c>
      <c r="G73" s="3173" t="n">
        <v>0.0</v>
      </c>
      <c r="H73" s="3174">
        <f>C73+D73-E73+F73-G73</f>
      </c>
      <c r="I73" s="3175">
        <f>L28</f>
      </c>
      <c r="J73" s="3173">
        <f>M28</f>
      </c>
      <c r="K73" s="3173">
        <f>I73-J73</f>
      </c>
      <c r="L73" s="3165" t="n">
        <v>0.0</v>
      </c>
      <c r="M73" s="3165" t="n">
        <v>0.0</v>
      </c>
      <c r="N73" s="3176">
        <f>H73+K73+L73-M73</f>
      </c>
      <c r="O73" s="3172">
        <f>R28</f>
      </c>
      <c r="P73" s="3173">
        <f>S28</f>
      </c>
      <c r="Q73" s="3173">
        <f>O73-P73</f>
      </c>
      <c r="R73" s="3215" t="n">
        <v>0.0</v>
      </c>
      <c r="S73" s="3215" t="n">
        <v>0.0</v>
      </c>
      <c r="T73" s="3174">
        <f>N73+Q73+R73-S73</f>
      </c>
      <c r="U73" s="3175">
        <f>X28</f>
      </c>
      <c r="V73" s="3173">
        <f>Y28</f>
      </c>
      <c r="W73" s="3173">
        <f>U73-V73</f>
      </c>
      <c r="X73" s="3215" t="n">
        <v>0.0</v>
      </c>
      <c r="Y73" s="3215" t="n">
        <v>0.0</v>
      </c>
      <c r="Z73" s="3176">
        <f>T73+W73+X73-Y73</f>
      </c>
      <c r="AA73" s="3172">
        <f>AD28</f>
      </c>
      <c r="AB73" s="3173">
        <f>AE28</f>
      </c>
      <c r="AC73" s="3173">
        <f>AA73-AB73</f>
      </c>
      <c r="AD73" s="3215" t="n">
        <v>0.0</v>
      </c>
      <c r="AE73" s="3215" t="n">
        <v>0.0</v>
      </c>
      <c r="AF73" s="3174">
        <f>Z73+AC73+AD73-AE73</f>
      </c>
      <c r="AG73" s="3172">
        <f>AJ28</f>
      </c>
      <c r="AH73" s="3173">
        <f>AK28</f>
      </c>
      <c r="AI73" s="3173">
        <f>AG73-AH73</f>
      </c>
      <c r="AJ73" s="3215" t="n">
        <v>0.0</v>
      </c>
      <c r="AK73" s="3215" t="n">
        <v>0.0</v>
      </c>
      <c r="AL73" s="3174">
        <f>AF73+AI73+AJ73-AK73</f>
      </c>
      <c r="AM73" s="3172">
        <f>AP28</f>
      </c>
      <c r="AN73" s="3173">
        <f>AQ28</f>
      </c>
      <c r="AO73" s="3173">
        <f>AM73-AN73</f>
      </c>
      <c r="AP73" s="3215" t="n">
        <v>0.0</v>
      </c>
      <c r="AQ73" s="3215" t="n">
        <v>0.0</v>
      </c>
      <c r="AR73" s="3174">
        <f>AL73+AO73+AP73-AQ73</f>
      </c>
      <c r="AS73" s="3172">
        <f>AV28</f>
      </c>
      <c r="AT73" s="3173">
        <f>AW28</f>
      </c>
      <c r="AU73" s="3173">
        <f>AS73-AT73</f>
      </c>
      <c r="AV73" s="3215" t="n">
        <v>0.0</v>
      </c>
      <c r="AW73" s="3215" t="n">
        <v>0.0</v>
      </c>
      <c r="AX73" s="3174">
        <f>AR73+AU73+AV73-AW73</f>
      </c>
      <c r="AY73" s="3172">
        <f>BB28</f>
      </c>
      <c r="AZ73" s="3173">
        <f>BC28</f>
      </c>
      <c r="BA73" s="3173">
        <f>AY73-AZ73</f>
      </c>
      <c r="BB73" s="3228" t="n">
        <v>0.0</v>
      </c>
      <c r="BC73" s="3229" t="n">
        <v>0.0</v>
      </c>
      <c r="BD73" s="3174">
        <f>AX73+BA73+BB73-BC73</f>
      </c>
      <c r="BE73" s="3172">
        <f>BH28</f>
      </c>
      <c r="BF73" s="3173">
        <f>BI28</f>
      </c>
      <c r="BG73" s="3173">
        <f>BE73-BF73</f>
      </c>
      <c r="BH73" s="3165" t="n">
        <v>0.0</v>
      </c>
      <c r="BI73" s="3165" t="n">
        <v>0.0</v>
      </c>
      <c r="BJ73" s="3174">
        <f>BD73+BG73+BH73-BI73</f>
      </c>
      <c r="BK73" s="3172">
        <f>BN28</f>
      </c>
      <c r="BL73" s="3173">
        <f>BO28</f>
      </c>
      <c r="BM73" s="3173">
        <f>BK73-BL73</f>
      </c>
      <c r="BN73" s="3165" t="n">
        <v>0.0</v>
      </c>
      <c r="BO73" s="3165" t="n">
        <v>0.0</v>
      </c>
      <c r="BP73" s="3174">
        <f>BJ73+BM73+BN73-BO73</f>
      </c>
      <c r="BQ73" s="3172">
        <f>BT28</f>
      </c>
      <c r="BR73" s="3173">
        <f>BU28</f>
      </c>
      <c r="BS73" s="3173">
        <f>BQ73-BR73</f>
      </c>
      <c r="BT73" s="3165" t="n">
        <v>0.0</v>
      </c>
      <c r="BU73" s="3165" t="n">
        <v>0.0</v>
      </c>
      <c r="BV73" s="3174">
        <f>BP73+BS73+BT73-BU73</f>
      </c>
      <c r="BW73" s="3172">
        <f>BZ28</f>
      </c>
      <c r="BX73" s="3173">
        <f>CA28</f>
      </c>
      <c r="BY73" s="3173">
        <f>BW73-BX73</f>
      </c>
      <c r="BZ73" s="3165" t="n">
        <v>0.0</v>
      </c>
      <c r="CA73" s="3165" t="n">
        <v>0.0</v>
      </c>
      <c r="CB73" s="3174">
        <f>BV73+BY73+BZ73-CA73</f>
      </c>
      <c r="CC73" s="3172">
        <f>H73</f>
      </c>
      <c r="CD73" s="3173">
        <f>I73+O73+U73+AA73+AG73+AM73+AS73+AY73+BE73+BK73+BQ73+BW73</f>
      </c>
      <c r="CE73" s="3173">
        <f>J73+P73+V73+AB73+AH73+AN73+AT73+AZ73+BF73+BL73+BR73+BX73</f>
      </c>
      <c r="CF73" s="3173">
        <f>L73+R73+X73+AD73+AJ73+AP73+AV73+BB73+BH73+BN73+BT73+BZ73</f>
      </c>
      <c r="CG73" s="3173">
        <f>M73+S73+Y73+AE73+AK73+AQ73+AW73+BC73+BI73+BO73+BU73+CA73</f>
      </c>
      <c r="CH73" s="3174">
        <f>CC73+CD73-CE73+CF73-CG73</f>
      </c>
      <c r="CI73" s="3173">
        <f>C73</f>
      </c>
      <c r="CJ73" s="3173">
        <f>D73+CD73</f>
      </c>
      <c r="CK73" s="3173">
        <f>E73+CE73</f>
      </c>
      <c r="CL73" s="3173">
        <f>F73+CF73</f>
      </c>
      <c r="CM73" s="3173">
        <f>G73+CG73</f>
      </c>
      <c r="CN73" s="3176">
        <f>CI73+CJ73-CK73+CL73-CM73</f>
      </c>
      <c r="CO73" s="3169"/>
    </row>
    <row r="74" customHeight="true" ht="15.0">
      <c r="A74" s="3177" t="s">
        <v>138</v>
      </c>
      <c r="B74" s="3178"/>
      <c r="C74" s="3179" t="n">
        <v>0.0</v>
      </c>
      <c r="D74" s="3180">
        <f>F29</f>
      </c>
      <c r="E74" s="3180">
        <f>G29</f>
      </c>
      <c r="F74" s="3180" t="n">
        <v>0.0</v>
      </c>
      <c r="G74" s="3180" t="n">
        <v>0.0</v>
      </c>
      <c r="H74" s="3181">
        <f>C74+D74-E74+F74-G74</f>
      </c>
      <c r="I74" s="3182">
        <f>L29</f>
      </c>
      <c r="J74" s="3180">
        <f>M29</f>
      </c>
      <c r="K74" s="3180">
        <f>I74-J74</f>
      </c>
      <c r="L74" s="3165" t="n">
        <v>0.0</v>
      </c>
      <c r="M74" s="3165" t="n">
        <v>0.0</v>
      </c>
      <c r="N74" s="3183">
        <f>H74+K74+L74-M74</f>
      </c>
      <c r="O74" s="3179">
        <f>R29</f>
      </c>
      <c r="P74" s="3180">
        <f>S29</f>
      </c>
      <c r="Q74" s="3180">
        <f>O74-P74</f>
      </c>
      <c r="R74" s="3215" t="n">
        <v>0.0</v>
      </c>
      <c r="S74" s="3215" t="n">
        <v>0.0</v>
      </c>
      <c r="T74" s="3181">
        <f>N74+Q74+R74-S74</f>
      </c>
      <c r="U74" s="3182">
        <f>X29</f>
      </c>
      <c r="V74" s="3180">
        <f>Y29</f>
      </c>
      <c r="W74" s="3180">
        <f>U74-V74</f>
      </c>
      <c r="X74" s="3215" t="n">
        <v>0.0</v>
      </c>
      <c r="Y74" s="3215" t="n">
        <v>0.0</v>
      </c>
      <c r="Z74" s="3183">
        <f>T74+W74+X74-Y74</f>
      </c>
      <c r="AA74" s="3179">
        <f>AD29</f>
      </c>
      <c r="AB74" s="3180">
        <f>AE29</f>
      </c>
      <c r="AC74" s="3180">
        <f>AA74-AB74</f>
      </c>
      <c r="AD74" s="3215" t="n">
        <v>0.0</v>
      </c>
      <c r="AE74" s="3215" t="n">
        <v>0.0</v>
      </c>
      <c r="AF74" s="3181">
        <f>Z74+AC74+AD74-AE74</f>
      </c>
      <c r="AG74" s="3179">
        <f>AJ29</f>
      </c>
      <c r="AH74" s="3180">
        <f>AK29</f>
      </c>
      <c r="AI74" s="3180">
        <f>AG74-AH74</f>
      </c>
      <c r="AJ74" s="3215" t="n">
        <v>0.0</v>
      </c>
      <c r="AK74" s="3215" t="n">
        <v>0.0</v>
      </c>
      <c r="AL74" s="3181">
        <f>AF74+AI74+AJ74-AK74</f>
      </c>
      <c r="AM74" s="3179">
        <f>AP29</f>
      </c>
      <c r="AN74" s="3180">
        <f>AQ29</f>
      </c>
      <c r="AO74" s="3180">
        <f>AM74-AN74</f>
      </c>
      <c r="AP74" s="3215" t="n">
        <v>0.0</v>
      </c>
      <c r="AQ74" s="3215" t="n">
        <v>0.0</v>
      </c>
      <c r="AR74" s="3181">
        <f>AL74+AO74+AP74-AQ74</f>
      </c>
      <c r="AS74" s="3179">
        <f>AV29</f>
      </c>
      <c r="AT74" s="3180">
        <f>AW29</f>
      </c>
      <c r="AU74" s="3180">
        <f>AS74-AT74</f>
      </c>
      <c r="AV74" s="3215" t="n">
        <v>0.0</v>
      </c>
      <c r="AW74" s="3215" t="n">
        <v>0.0</v>
      </c>
      <c r="AX74" s="3181">
        <f>AR74+AU74+AV74-AW74</f>
      </c>
      <c r="AY74" s="3179">
        <f>BB29</f>
      </c>
      <c r="AZ74" s="3180">
        <f>BC29</f>
      </c>
      <c r="BA74" s="3180">
        <f>AY74-AZ74</f>
      </c>
      <c r="BB74" s="3230" t="n">
        <v>0.0</v>
      </c>
      <c r="BC74" s="3231" t="n">
        <v>0.0</v>
      </c>
      <c r="BD74" s="3181">
        <f>AX74+BA74+BB74-BC74</f>
      </c>
      <c r="BE74" s="3179">
        <f>BH29</f>
      </c>
      <c r="BF74" s="3180">
        <f>BI29</f>
      </c>
      <c r="BG74" s="3180">
        <f>BE74-BF74</f>
      </c>
      <c r="BH74" s="3165" t="n">
        <v>0.0</v>
      </c>
      <c r="BI74" s="3165" t="n">
        <v>0.0</v>
      </c>
      <c r="BJ74" s="3181">
        <f>BD74+BG74+BH74-BI74</f>
      </c>
      <c r="BK74" s="3179">
        <f>BN29</f>
      </c>
      <c r="BL74" s="3180">
        <f>BO29</f>
      </c>
      <c r="BM74" s="3180">
        <f>BK74-BL74</f>
      </c>
      <c r="BN74" s="3165" t="n">
        <v>0.0</v>
      </c>
      <c r="BO74" s="3165" t="n">
        <v>0.0</v>
      </c>
      <c r="BP74" s="3181">
        <f>BJ74+BM74+BN74-BO74</f>
      </c>
      <c r="BQ74" s="3179">
        <f>BT29</f>
      </c>
      <c r="BR74" s="3180">
        <f>BU29</f>
      </c>
      <c r="BS74" s="3180">
        <f>BQ74-BR74</f>
      </c>
      <c r="BT74" s="3165" t="n">
        <v>0.0</v>
      </c>
      <c r="BU74" s="3165" t="n">
        <v>0.0</v>
      </c>
      <c r="BV74" s="3181">
        <f>BP74+BS74+BT74-BU74</f>
      </c>
      <c r="BW74" s="3179">
        <f>BZ29</f>
      </c>
      <c r="BX74" s="3180">
        <f>CA29</f>
      </c>
      <c r="BY74" s="3180">
        <f>BW74-BX74</f>
      </c>
      <c r="BZ74" s="3165" t="n">
        <v>0.0</v>
      </c>
      <c r="CA74" s="3165" t="n">
        <v>0.0</v>
      </c>
      <c r="CB74" s="3181">
        <f>BV74+BY74+BZ74-CA74</f>
      </c>
      <c r="CC74" s="3179">
        <f>H74</f>
      </c>
      <c r="CD74" s="3180">
        <f>I74+O74+U74+AA74+AG74+AM74+AS74+AY74+BE74+BK74+BQ74+BW74</f>
      </c>
      <c r="CE74" s="3180">
        <f>J74+P74+V74+AB74+AH74+AN74+AT74+AZ74+BF74+BL74+BR74+BX74</f>
      </c>
      <c r="CF74" s="3180">
        <f>L74+R74+X74+AD74+AJ74+AP74+AV74+BB74+BH74+BN74+BT74+BZ74</f>
      </c>
      <c r="CG74" s="3180">
        <f>M74+S74+Y74+AE74+AK74+AQ74+AW74+BC74+BI74+BO74+BU74+CA74</f>
      </c>
      <c r="CH74" s="3181">
        <f>CC74+CD74-CE74+CF74-CG74</f>
      </c>
      <c r="CI74" s="3180">
        <f>C74</f>
      </c>
      <c r="CJ74" s="3180">
        <f>D74+CD74</f>
      </c>
      <c r="CK74" s="3180">
        <f>E74+CE74</f>
      </c>
      <c r="CL74" s="3180">
        <f>F74+CF74</f>
      </c>
      <c r="CM74" s="3180">
        <f>G74+CG74</f>
      </c>
      <c r="CN74" s="3183">
        <f>CI74+CJ74-CK74+CL74-CM74</f>
      </c>
      <c r="CO74" s="3169"/>
    </row>
    <row r="75" customHeight="true" ht="15.0">
      <c r="A75" s="3196" t="s">
        <v>139</v>
      </c>
      <c r="B75" s="3197"/>
      <c r="C75" s="3198">
        <f>SUM(C67:C74)</f>
      </c>
      <c r="D75" s="3198">
        <f>SUM(D67:D74)</f>
      </c>
      <c r="E75" s="3198">
        <f>SUM(E67:E74)</f>
      </c>
      <c r="F75" s="3198">
        <f>SUM(F67:F74)</f>
      </c>
      <c r="G75" s="3198">
        <f>SUM(G67:G74)</f>
      </c>
      <c r="H75" s="3198">
        <f>SUM(H67:H74)</f>
      </c>
      <c r="I75" s="3198">
        <f>SUM(I67:I74)</f>
      </c>
      <c r="J75" s="3198">
        <f>SUM(J67:J74)</f>
      </c>
      <c r="K75" s="3198">
        <f>SUM(K67:K74)</f>
      </c>
      <c r="L75" s="3198">
        <f>SUM(L67:L74)</f>
      </c>
      <c r="M75" s="3198">
        <f>SUM(M67:M74)</f>
      </c>
      <c r="N75" s="3198">
        <f>SUM(N67:N74)</f>
      </c>
      <c r="O75" s="3198">
        <f>SUM(O67:O74)</f>
      </c>
      <c r="P75" s="3198">
        <f>SUM(P67:P74)</f>
      </c>
      <c r="Q75" s="3198">
        <f>SUM(Q67:Q74)</f>
      </c>
      <c r="R75" s="3198">
        <f>SUM(R67:R74)</f>
      </c>
      <c r="S75" s="3198">
        <f>SUM(S67:S74)</f>
      </c>
      <c r="T75" s="3198">
        <f>SUM(T67:T74)</f>
      </c>
      <c r="U75" s="3198">
        <f>SUM(U67:U74)</f>
      </c>
      <c r="V75" s="3198">
        <f>SUM(V67:V74)</f>
      </c>
      <c r="W75" s="3198">
        <f>SUM(W67:W74)</f>
      </c>
      <c r="X75" s="3198">
        <f>SUM(X67:X74)</f>
      </c>
      <c r="Y75" s="3198">
        <f>SUM(Y67:Y74)</f>
      </c>
      <c r="Z75" s="3198">
        <f>SUM(Z67:Z74)</f>
      </c>
      <c r="AA75" s="3198">
        <f>SUM(AA67:AA74)</f>
      </c>
      <c r="AB75" s="3198">
        <f>SUM(AB67:AB74)</f>
      </c>
      <c r="AC75" s="3198">
        <f>SUM(AC67:AC74)</f>
      </c>
      <c r="AD75" s="3198">
        <f>SUM(AD67:AD74)</f>
      </c>
      <c r="AE75" s="3198">
        <f>SUM(AE67:AE74)</f>
      </c>
      <c r="AF75" s="3198">
        <f>SUM(AF67:AF74)</f>
      </c>
      <c r="AG75" s="3198">
        <f>SUM(AG67:AG74)</f>
      </c>
      <c r="AH75" s="3198">
        <f>SUM(AH67:AH74)</f>
      </c>
      <c r="AI75" s="3198">
        <f>SUM(AI67:AI74)</f>
      </c>
      <c r="AJ75" s="3198">
        <f>SUM(AJ67:AJ74)</f>
      </c>
      <c r="AK75" s="3198">
        <f>SUM(AK67:AK74)</f>
      </c>
      <c r="AL75" s="3198">
        <f>SUM(AL67:AL74)</f>
      </c>
      <c r="AM75" s="3198">
        <f>SUM(AM67:AM74)</f>
      </c>
      <c r="AN75" s="3198">
        <f>SUM(AN67:AN74)</f>
      </c>
      <c r="AO75" s="3198">
        <f>SUM(AO67:AO74)</f>
      </c>
      <c r="AP75" s="3198">
        <f>SUM(AP67:AP74)</f>
      </c>
      <c r="AQ75" s="3198">
        <f>SUM(AQ67:AQ74)</f>
      </c>
      <c r="AR75" s="3198">
        <f>SUM(AR67:AR74)</f>
      </c>
      <c r="AS75" s="3198">
        <f>SUM(AS67:AS74)</f>
      </c>
      <c r="AT75" s="3198">
        <f>SUM(AT67:AT74)</f>
      </c>
      <c r="AU75" s="3198">
        <f>SUM(AU67:AU74)</f>
      </c>
      <c r="AV75" s="3198">
        <f>SUM(AV67:AV74)</f>
      </c>
      <c r="AW75" s="3198">
        <f>SUM(AW67:AW74)</f>
      </c>
      <c r="AX75" s="3198">
        <f>SUM(AX67:AX74)</f>
      </c>
      <c r="AY75" s="3198">
        <f>SUM(AY67:AY74)</f>
      </c>
      <c r="AZ75" s="3198">
        <f>SUM(AZ67:AZ74)</f>
      </c>
      <c r="BA75" s="3198">
        <f>SUM(BA67:BA74)</f>
      </c>
      <c r="BB75" s="3198">
        <f>SUM(BB67:BB74)</f>
      </c>
      <c r="BC75" s="3198">
        <f>SUM(BC67:BC74)</f>
      </c>
      <c r="BD75" s="3198">
        <f>SUM(BD67:BD74)</f>
      </c>
      <c r="BE75" s="3198">
        <f>SUM(BE67:BE74)</f>
      </c>
      <c r="BF75" s="3198">
        <f>SUM(BF67:BF74)</f>
      </c>
      <c r="BG75" s="3198">
        <f>SUM(BG67:BG74)</f>
      </c>
      <c r="BH75" s="3198">
        <f>SUM(BH67:BH74)</f>
      </c>
      <c r="BI75" s="3198">
        <f>SUM(BI67:BI74)</f>
      </c>
      <c r="BJ75" s="3198">
        <f>SUM(BJ67:BJ74)</f>
      </c>
      <c r="BK75" s="3198">
        <f>SUM(BK67:BK74)</f>
      </c>
      <c r="BL75" s="3198">
        <f>SUM(BL67:BL74)</f>
      </c>
      <c r="BM75" s="3198">
        <f>SUM(BM67:BM74)</f>
      </c>
      <c r="BN75" s="3198">
        <f>SUM(BN67:BN74)</f>
      </c>
      <c r="BO75" s="3198">
        <f>SUM(BO67:BO74)</f>
      </c>
      <c r="BP75" s="3198">
        <f>SUM(BP67:BP74)</f>
      </c>
      <c r="BQ75" s="3198">
        <f>SUM(BQ67:BQ74)</f>
      </c>
      <c r="BR75" s="3198">
        <f>SUM(BR67:BR74)</f>
      </c>
      <c r="BS75" s="3198">
        <f>SUM(BS67:BS74)</f>
      </c>
      <c r="BT75" s="3198">
        <f>SUM(BT67:BT74)</f>
      </c>
      <c r="BU75" s="3198">
        <f>SUM(BU67:BU74)</f>
      </c>
      <c r="BV75" s="3198">
        <f>SUM(BV67:BV74)</f>
      </c>
      <c r="BW75" s="3198">
        <f>SUM(BW67:BW74)</f>
      </c>
      <c r="BX75" s="3198">
        <f>SUM(BX67:BX74)</f>
      </c>
      <c r="BY75" s="3198">
        <f>SUM(BY67:BY74)</f>
      </c>
      <c r="BZ75" s="3198">
        <f>SUM(BZ67:BZ74)</f>
      </c>
      <c r="CA75" s="3198">
        <f>SUM(CA67:CA74)</f>
      </c>
      <c r="CB75" s="3198">
        <f>SUM(CB67:CB74)</f>
      </c>
      <c r="CC75" s="3198">
        <f>SUM(CC67:CC74)</f>
      </c>
      <c r="CD75" s="3198">
        <f>SUM(CD67:CD74)</f>
      </c>
      <c r="CE75" s="3198">
        <f>SUM(CE67:CE74)</f>
      </c>
      <c r="CF75" s="3198">
        <f>SUM(CF67:CF74)</f>
      </c>
      <c r="CG75" s="3198">
        <f>SUM(CG67:CG74)</f>
      </c>
      <c r="CH75" s="3198">
        <f>SUM(CH67:CH74)</f>
      </c>
      <c r="CI75" s="3198">
        <f>SUM(CI67:CI74)</f>
      </c>
      <c r="CJ75" s="3198">
        <f>SUM(CJ67:CJ74)</f>
      </c>
      <c r="CK75" s="3198">
        <f>SUM(CK67:CK74)</f>
      </c>
      <c r="CL75" s="3198">
        <f>SUM(CL67:CL74)</f>
      </c>
      <c r="CM75" s="3198">
        <f>SUM(CM67:CM74)</f>
      </c>
      <c r="CN75" s="3199">
        <f>SUM(CN67:CN74)</f>
      </c>
      <c r="CO75" s="3127"/>
    </row>
    <row r="76" customHeight="true" ht="24.75">
      <c r="A76" s="3200" t="s">
        <v>276</v>
      </c>
      <c r="B76" s="3200"/>
      <c r="C76" s="3214"/>
      <c r="D76" s="3214"/>
      <c r="E76" s="3214"/>
      <c r="F76" s="3214"/>
      <c r="G76" s="3214"/>
      <c r="H76" s="3214"/>
      <c r="I76" s="3214"/>
      <c r="J76" s="3214"/>
      <c r="K76" s="3214"/>
      <c r="L76" s="3202"/>
      <c r="M76" s="3202"/>
      <c r="N76" s="3214"/>
      <c r="O76" s="3214"/>
      <c r="P76" s="3214"/>
      <c r="Q76" s="3214"/>
      <c r="R76" s="3202"/>
      <c r="S76" s="3202"/>
      <c r="T76" s="3214"/>
      <c r="U76" s="3214"/>
      <c r="V76" s="3214"/>
      <c r="W76" s="3214"/>
      <c r="X76" s="3202"/>
      <c r="Y76" s="3202"/>
      <c r="Z76" s="3214"/>
      <c r="AA76" s="3214"/>
      <c r="AB76" s="3214"/>
      <c r="AC76" s="3214"/>
      <c r="AD76" s="3202"/>
      <c r="AE76" s="3202"/>
      <c r="AF76" s="3214"/>
      <c r="AG76" s="3214"/>
      <c r="AH76" s="3214"/>
      <c r="AI76" s="3214"/>
      <c r="AJ76" s="3202"/>
      <c r="AK76" s="3202"/>
      <c r="AL76" s="3214"/>
      <c r="AM76" s="3214"/>
      <c r="AN76" s="3214"/>
      <c r="AO76" s="3214"/>
      <c r="AP76" s="3202"/>
      <c r="AQ76" s="3202"/>
      <c r="AR76" s="3214"/>
      <c r="AS76" s="3214"/>
      <c r="AT76" s="3214"/>
      <c r="AU76" s="3214"/>
      <c r="AV76" s="3202"/>
      <c r="AW76" s="3202"/>
      <c r="AX76" s="3214"/>
      <c r="AY76" s="3214"/>
      <c r="AZ76" s="3214"/>
      <c r="BA76" s="3214"/>
      <c r="BB76" s="3202"/>
      <c r="BC76" s="3202"/>
      <c r="BD76" s="3214"/>
      <c r="BE76" s="3214"/>
      <c r="BF76" s="3214"/>
      <c r="BG76" s="3214"/>
      <c r="BH76" s="3202"/>
      <c r="BI76" s="3202"/>
      <c r="BJ76" s="3214"/>
      <c r="BK76" s="3214"/>
      <c r="BL76" s="3214"/>
      <c r="BM76" s="3214"/>
      <c r="BN76" s="3202"/>
      <c r="BO76" s="3202"/>
      <c r="BP76" s="3214"/>
      <c r="BQ76" s="3214"/>
      <c r="BR76" s="3214"/>
      <c r="BS76" s="3214"/>
      <c r="BT76" s="3202"/>
      <c r="BU76" s="3202"/>
      <c r="BV76" s="3214"/>
      <c r="BW76" s="3214"/>
      <c r="BX76" s="3214"/>
      <c r="BY76" s="3214"/>
      <c r="BZ76" s="3202"/>
      <c r="CA76" s="3202"/>
      <c r="CB76" s="3214"/>
      <c r="CC76" s="3202"/>
      <c r="CD76" s="3202"/>
      <c r="CE76" s="3202"/>
      <c r="CF76" s="3202"/>
      <c r="CG76" s="3202"/>
      <c r="CH76" s="3214"/>
      <c r="CI76" s="3202"/>
      <c r="CJ76" s="3202"/>
      <c r="CK76" s="3202"/>
      <c r="CL76" s="3202"/>
      <c r="CM76" s="3202"/>
      <c r="CN76" s="3214"/>
      <c r="CO76" s="3127"/>
    </row>
    <row r="77" customHeight="true" ht="15.0">
      <c r="A77" s="3162" t="s">
        <v>250</v>
      </c>
      <c r="B77" s="3163"/>
      <c r="C77" s="3164" t="n">
        <v>0.0</v>
      </c>
      <c r="D77" s="3165">
        <f>F32</f>
      </c>
      <c r="E77" s="3165">
        <f>G32</f>
      </c>
      <c r="F77" s="3165" t="n">
        <v>0.0</v>
      </c>
      <c r="G77" s="3165" t="n">
        <v>0.0</v>
      </c>
      <c r="H77" s="3166">
        <f>C77+D77-E77+F77-G77</f>
      </c>
      <c r="I77" s="3167">
        <f>L32</f>
      </c>
      <c r="J77" s="3165">
        <f>M32</f>
      </c>
      <c r="K77" s="3165">
        <f>I77-J77</f>
      </c>
      <c r="L77" s="3165" t="n">
        <v>0.0</v>
      </c>
      <c r="M77" s="3165" t="n">
        <v>0.0</v>
      </c>
      <c r="N77" s="3168">
        <f>H77+K77+L77-M77</f>
      </c>
      <c r="O77" s="3164">
        <f>R32</f>
      </c>
      <c r="P77" s="3165">
        <f>S32</f>
      </c>
      <c r="Q77" s="3165">
        <f>O77-P77</f>
      </c>
      <c r="R77" s="3215" t="n">
        <v>0.0</v>
      </c>
      <c r="S77" s="3215" t="n">
        <v>0.0</v>
      </c>
      <c r="T77" s="3166">
        <f>N77+Q77+R77-S77</f>
      </c>
      <c r="U77" s="3167">
        <f>X32</f>
      </c>
      <c r="V77" s="3165">
        <f>Y32</f>
      </c>
      <c r="W77" s="3165">
        <f>U77-V77</f>
      </c>
      <c r="X77" s="3215" t="n">
        <v>0.0</v>
      </c>
      <c r="Y77" s="3215" t="n">
        <v>0.0</v>
      </c>
      <c r="Z77" s="3168">
        <f>T77+W77+X77-Y77</f>
      </c>
      <c r="AA77" s="3164">
        <f>AD32</f>
      </c>
      <c r="AB77" s="3165">
        <f>AE32</f>
      </c>
      <c r="AC77" s="3165">
        <f>AA77-AB77</f>
      </c>
      <c r="AD77" s="3215" t="n">
        <v>0.0</v>
      </c>
      <c r="AE77" s="3215" t="n">
        <v>0.0</v>
      </c>
      <c r="AF77" s="3166">
        <f>Z77+AC77+AD77-AE77</f>
      </c>
      <c r="AG77" s="3164">
        <f>AJ32</f>
      </c>
      <c r="AH77" s="3165">
        <f>AK32</f>
      </c>
      <c r="AI77" s="3165">
        <f>AG77-AH77</f>
      </c>
      <c r="AJ77" s="3215" t="n">
        <v>0.0</v>
      </c>
      <c r="AK77" s="3215" t="n">
        <v>0.0</v>
      </c>
      <c r="AL77" s="3166">
        <f>AF77+AI77+AJ77-AK77</f>
      </c>
      <c r="AM77" s="3164">
        <f>AP32</f>
      </c>
      <c r="AN77" s="3165">
        <f>AQ32</f>
      </c>
      <c r="AO77" s="3165">
        <f>AM77-AN77</f>
      </c>
      <c r="AP77" s="3215" t="n">
        <v>0.0</v>
      </c>
      <c r="AQ77" s="3215" t="n">
        <v>0.0</v>
      </c>
      <c r="AR77" s="3166">
        <f>AL77+AO77+AP77-AQ77</f>
      </c>
      <c r="AS77" s="3164">
        <f>AV32</f>
      </c>
      <c r="AT77" s="3165">
        <f>AW32</f>
      </c>
      <c r="AU77" s="3165">
        <f>AS77-AT77</f>
      </c>
      <c r="AV77" s="3215" t="n">
        <v>0.0</v>
      </c>
      <c r="AW77" s="3215" t="n">
        <v>0.0</v>
      </c>
      <c r="AX77" s="3166">
        <f>AR77+AU77+AV77-AW77</f>
      </c>
      <c r="AY77" s="3164">
        <f>BB32</f>
      </c>
      <c r="AZ77" s="3165">
        <f>BC32</f>
      </c>
      <c r="BA77" s="3165">
        <f>AY77-AZ77</f>
      </c>
      <c r="BB77" s="3232" t="n">
        <v>0.0</v>
      </c>
      <c r="BC77" s="3233" t="n">
        <v>0.0</v>
      </c>
      <c r="BD77" s="3166">
        <f>AX77+BA77+BB77-BC77</f>
      </c>
      <c r="BE77" s="3164">
        <f>BH32</f>
      </c>
      <c r="BF77" s="3165">
        <f>BI32</f>
      </c>
      <c r="BG77" s="3165">
        <f>BE77-BF77</f>
      </c>
      <c r="BH77" s="3165" t="n">
        <v>0.0</v>
      </c>
      <c r="BI77" s="3165" t="n">
        <v>0.0</v>
      </c>
      <c r="BJ77" s="3166">
        <f>BD77+BG77+BH77-BI77</f>
      </c>
      <c r="BK77" s="3164">
        <f>BN32</f>
      </c>
      <c r="BL77" s="3165">
        <f>BO32</f>
      </c>
      <c r="BM77" s="3165">
        <f>BK77-BL77</f>
      </c>
      <c r="BN77" s="3165" t="n">
        <v>0.0</v>
      </c>
      <c r="BO77" s="3165" t="n">
        <v>0.0</v>
      </c>
      <c r="BP77" s="3166">
        <f>BJ77+BM77+BN77-BO77</f>
      </c>
      <c r="BQ77" s="3164">
        <f>BT32</f>
      </c>
      <c r="BR77" s="3165">
        <f>BU32</f>
      </c>
      <c r="BS77" s="3165">
        <f>BQ77-BR77</f>
      </c>
      <c r="BT77" s="3165" t="n">
        <v>0.0</v>
      </c>
      <c r="BU77" s="3165" t="n">
        <v>0.0</v>
      </c>
      <c r="BV77" s="3166">
        <f>BP77+BS77+BT77-BU77</f>
      </c>
      <c r="BW77" s="3164">
        <f>BZ32</f>
      </c>
      <c r="BX77" s="3165">
        <f>CA32</f>
      </c>
      <c r="BY77" s="3165">
        <f>BW77-BX77</f>
      </c>
      <c r="BZ77" s="3165" t="n">
        <v>0.0</v>
      </c>
      <c r="CA77" s="3165" t="n">
        <v>0.0</v>
      </c>
      <c r="CB77" s="3166">
        <f>BV77+BY77+BZ77-CA77</f>
      </c>
      <c r="CC77" s="3164">
        <f>H77</f>
      </c>
      <c r="CD77" s="3165">
        <f>I77+O77+U77+AA77+AG77+AM77+AS77+AY77+BE77+BK77+BQ77+BW77</f>
      </c>
      <c r="CE77" s="3165">
        <f>J77+P77+V77+AB77+AH77+AN77+AT77+AZ77+BF77+BL77+BR77+BX77</f>
      </c>
      <c r="CF77" s="3165">
        <f>L77+R77+X77+AD77+AJ77+AP77+AV77+BB77+BH77+BN77+BT77+BZ77</f>
      </c>
      <c r="CG77" s="3165">
        <f>M77+S77+Y77+AE77+AK77+AQ77+AW77+BC77+BI77+BO77+BU77+CA77</f>
      </c>
      <c r="CH77" s="3166">
        <f>CC77+CD77-CE77+CF77-CG77</f>
      </c>
      <c r="CI77" s="3165">
        <f>C77</f>
      </c>
      <c r="CJ77" s="3165">
        <f>D77+CD77</f>
      </c>
      <c r="CK77" s="3165">
        <f>E77+CE77</f>
      </c>
      <c r="CL77" s="3165">
        <f>F77+CF77</f>
      </c>
      <c r="CM77" s="3165">
        <f>G77+CG77</f>
      </c>
      <c r="CN77" s="3168">
        <f>CI77+CJ77-CK77+CL77-CM77</f>
      </c>
      <c r="CO77" s="3169"/>
    </row>
    <row r="78" customHeight="true" ht="15.0">
      <c r="A78" s="3170" t="s">
        <v>251</v>
      </c>
      <c r="B78" s="3171"/>
      <c r="C78" s="3172" t="n">
        <v>0.0</v>
      </c>
      <c r="D78" s="3173">
        <f>F33</f>
      </c>
      <c r="E78" s="3173">
        <f>G33</f>
      </c>
      <c r="F78" s="3173" t="n">
        <v>0.0</v>
      </c>
      <c r="G78" s="3173" t="n">
        <v>0.0</v>
      </c>
      <c r="H78" s="3174">
        <f>C78+D78-E78+F78-G78</f>
      </c>
      <c r="I78" s="3175">
        <f>L33</f>
      </c>
      <c r="J78" s="3173">
        <f>M33</f>
      </c>
      <c r="K78" s="3173">
        <f>I78-J78</f>
      </c>
      <c r="L78" s="3165" t="n">
        <v>0.0</v>
      </c>
      <c r="M78" s="3165" t="n">
        <v>0.0</v>
      </c>
      <c r="N78" s="3176">
        <f>H78+K78+L78-M78</f>
      </c>
      <c r="O78" s="3172">
        <f>R33</f>
      </c>
      <c r="P78" s="3173">
        <f>S33</f>
      </c>
      <c r="Q78" s="3173">
        <f>O78-P78</f>
      </c>
      <c r="R78" s="3215" t="n">
        <v>0.0</v>
      </c>
      <c r="S78" s="3215" t="n">
        <v>0.0</v>
      </c>
      <c r="T78" s="3174">
        <f>N78+Q78+R78-S78</f>
      </c>
      <c r="U78" s="3175">
        <f>X33</f>
      </c>
      <c r="V78" s="3173">
        <f>Y33</f>
      </c>
      <c r="W78" s="3173">
        <f>U78-V78</f>
      </c>
      <c r="X78" s="3215" t="n">
        <v>0.0</v>
      </c>
      <c r="Y78" s="3215" t="n">
        <v>0.0</v>
      </c>
      <c r="Z78" s="3176">
        <f>T78+W78+X78-Y78</f>
      </c>
      <c r="AA78" s="3172">
        <f>AD33</f>
      </c>
      <c r="AB78" s="3173">
        <f>AE33</f>
      </c>
      <c r="AC78" s="3173">
        <f>AA78-AB78</f>
      </c>
      <c r="AD78" s="3215" t="n">
        <v>0.0</v>
      </c>
      <c r="AE78" s="3215" t="n">
        <v>0.0</v>
      </c>
      <c r="AF78" s="3174">
        <f>Z78+AC78+AD78-AE78</f>
      </c>
      <c r="AG78" s="3172">
        <f>AJ33</f>
      </c>
      <c r="AH78" s="3173">
        <f>AK33</f>
      </c>
      <c r="AI78" s="3173">
        <f>AG78-AH78</f>
      </c>
      <c r="AJ78" s="3215" t="n">
        <v>0.0</v>
      </c>
      <c r="AK78" s="3215" t="n">
        <v>0.0</v>
      </c>
      <c r="AL78" s="3174">
        <f>AF78+AI78+AJ78-AK78</f>
      </c>
      <c r="AM78" s="3172">
        <f>AP33</f>
      </c>
      <c r="AN78" s="3173">
        <f>AQ33</f>
      </c>
      <c r="AO78" s="3173">
        <f>AM78-AN78</f>
      </c>
      <c r="AP78" s="3215" t="n">
        <v>0.0</v>
      </c>
      <c r="AQ78" s="3215" t="n">
        <v>0.0</v>
      </c>
      <c r="AR78" s="3174">
        <f>AL78+AO78+AP78-AQ78</f>
      </c>
      <c r="AS78" s="3172">
        <f>AV33</f>
      </c>
      <c r="AT78" s="3173">
        <f>AW33</f>
      </c>
      <c r="AU78" s="3173">
        <f>AS78-AT78</f>
      </c>
      <c r="AV78" s="3215" t="n">
        <v>0.0</v>
      </c>
      <c r="AW78" s="3215" t="n">
        <v>0.0</v>
      </c>
      <c r="AX78" s="3174">
        <f>AR78+AU78+AV78-AW78</f>
      </c>
      <c r="AY78" s="3172">
        <f>BB33</f>
      </c>
      <c r="AZ78" s="3173">
        <f>BC33</f>
      </c>
      <c r="BA78" s="3173">
        <f>AY78-AZ78</f>
      </c>
      <c r="BB78" s="3234" t="n">
        <v>0.0</v>
      </c>
      <c r="BC78" s="3235" t="n">
        <v>0.0</v>
      </c>
      <c r="BD78" s="3174">
        <f>AX78+BA78+BB78-BC78</f>
      </c>
      <c r="BE78" s="3172">
        <f>BH33</f>
      </c>
      <c r="BF78" s="3173">
        <f>BI33</f>
      </c>
      <c r="BG78" s="3173">
        <f>BE78-BF78</f>
      </c>
      <c r="BH78" s="3165" t="n">
        <v>0.0</v>
      </c>
      <c r="BI78" s="3165" t="n">
        <v>0.0</v>
      </c>
      <c r="BJ78" s="3174">
        <f>BD78+BG78+BH78-BI78</f>
      </c>
      <c r="BK78" s="3172">
        <f>BN33</f>
      </c>
      <c r="BL78" s="3173">
        <f>BO33</f>
      </c>
      <c r="BM78" s="3173">
        <f>BK78-BL78</f>
      </c>
      <c r="BN78" s="3165" t="n">
        <v>0.0</v>
      </c>
      <c r="BO78" s="3165" t="n">
        <v>0.0</v>
      </c>
      <c r="BP78" s="3174">
        <f>BJ78+BM78+BN78-BO78</f>
      </c>
      <c r="BQ78" s="3172">
        <f>BT33</f>
      </c>
      <c r="BR78" s="3173">
        <f>BU33</f>
      </c>
      <c r="BS78" s="3173">
        <f>BQ78-BR78</f>
      </c>
      <c r="BT78" s="3165" t="n">
        <v>0.0</v>
      </c>
      <c r="BU78" s="3165" t="n">
        <v>0.0</v>
      </c>
      <c r="BV78" s="3174">
        <f>BP78+BS78+BT78-BU78</f>
      </c>
      <c r="BW78" s="3172">
        <f>BZ33</f>
      </c>
      <c r="BX78" s="3173">
        <f>CA33</f>
      </c>
      <c r="BY78" s="3173">
        <f>BW78-BX78</f>
      </c>
      <c r="BZ78" s="3165" t="n">
        <v>0.0</v>
      </c>
      <c r="CA78" s="3165" t="n">
        <v>0.0</v>
      </c>
      <c r="CB78" s="3174">
        <f>BV78+BY78+BZ78-CA78</f>
      </c>
      <c r="CC78" s="3172">
        <f>H78</f>
      </c>
      <c r="CD78" s="3173">
        <f>I78+O78+U78+AA78+AG78+AM78+AS78+AY78+BE78+BK78+BQ78+BW78</f>
      </c>
      <c r="CE78" s="3173">
        <f>J78+P78+V78+AB78+AH78+AN78+AT78+AZ78+BF78+BL78+BR78+BX78</f>
      </c>
      <c r="CF78" s="3173">
        <f>L78+R78+X78+AD78+AJ78+AP78+AV78+BB78+BH78+BN78+BT78+BZ78</f>
      </c>
      <c r="CG78" s="3173">
        <f>M78+S78+Y78+AE78+AK78+AQ78+AW78+BC78+BI78+BO78+BU78+CA78</f>
      </c>
      <c r="CH78" s="3174">
        <f>CC78+CD78-CE78+CF78-CG78</f>
      </c>
      <c r="CI78" s="3173">
        <f>C78</f>
      </c>
      <c r="CJ78" s="3173">
        <f>D78+CD78</f>
      </c>
      <c r="CK78" s="3173">
        <f>E78+CE78</f>
      </c>
      <c r="CL78" s="3173">
        <f>F78+CF78</f>
      </c>
      <c r="CM78" s="3173">
        <f>G78+CG78</f>
      </c>
      <c r="CN78" s="3176">
        <f>CI78+CJ78-CK78+CL78-CM78</f>
      </c>
      <c r="CO78" s="3169"/>
    </row>
    <row r="79" customHeight="true" ht="15.0">
      <c r="A79" s="3170" t="s">
        <v>133</v>
      </c>
      <c r="B79" s="3171"/>
      <c r="C79" s="3172" t="n">
        <v>0.0</v>
      </c>
      <c r="D79" s="3173">
        <f>F34</f>
      </c>
      <c r="E79" s="3173">
        <f>G34</f>
      </c>
      <c r="F79" s="3173" t="n">
        <v>0.0</v>
      </c>
      <c r="G79" s="3173" t="n">
        <v>0.0</v>
      </c>
      <c r="H79" s="3174">
        <f>C79+D79-E79+F79-G79</f>
      </c>
      <c r="I79" s="3175">
        <f>L34</f>
      </c>
      <c r="J79" s="3173">
        <f>M34</f>
      </c>
      <c r="K79" s="3173">
        <f>I79-J79</f>
      </c>
      <c r="L79" s="3165" t="n">
        <v>0.0</v>
      </c>
      <c r="M79" s="3165" t="n">
        <v>0.0</v>
      </c>
      <c r="N79" s="3176">
        <f>H79+K79+L79-M79</f>
      </c>
      <c r="O79" s="3172">
        <f>R34</f>
      </c>
      <c r="P79" s="3173">
        <f>S34</f>
      </c>
      <c r="Q79" s="3173">
        <f>O79-P79</f>
      </c>
      <c r="R79" s="3215" t="n">
        <v>0.0</v>
      </c>
      <c r="S79" s="3215" t="n">
        <v>0.0</v>
      </c>
      <c r="T79" s="3174">
        <f>N79+Q79+R79-S79</f>
      </c>
      <c r="U79" s="3175">
        <f>X34</f>
      </c>
      <c r="V79" s="3173">
        <f>Y34</f>
      </c>
      <c r="W79" s="3173">
        <f>U79-V79</f>
      </c>
      <c r="X79" s="3215" t="n">
        <v>0.0</v>
      </c>
      <c r="Y79" s="3215" t="n">
        <v>0.0</v>
      </c>
      <c r="Z79" s="3176">
        <f>T79+W79+X79-Y79</f>
      </c>
      <c r="AA79" s="3172">
        <f>AD34</f>
      </c>
      <c r="AB79" s="3173">
        <f>AE34</f>
      </c>
      <c r="AC79" s="3173">
        <f>AA79-AB79</f>
      </c>
      <c r="AD79" s="3215" t="n">
        <v>0.0</v>
      </c>
      <c r="AE79" s="3215" t="n">
        <v>0.0</v>
      </c>
      <c r="AF79" s="3174">
        <f>Z79+AC79+AD79-AE79</f>
      </c>
      <c r="AG79" s="3172">
        <f>AJ34</f>
      </c>
      <c r="AH79" s="3173">
        <f>AK34</f>
      </c>
      <c r="AI79" s="3173">
        <f>AG79-AH79</f>
      </c>
      <c r="AJ79" s="3215" t="n">
        <v>0.0</v>
      </c>
      <c r="AK79" s="3215" t="n">
        <v>0.0</v>
      </c>
      <c r="AL79" s="3174">
        <f>AF79+AI79+AJ79-AK79</f>
      </c>
      <c r="AM79" s="3172">
        <f>AP34</f>
      </c>
      <c r="AN79" s="3173">
        <f>AQ34</f>
      </c>
      <c r="AO79" s="3173">
        <f>AM79-AN79</f>
      </c>
      <c r="AP79" s="3215" t="n">
        <v>0.0</v>
      </c>
      <c r="AQ79" s="3215" t="n">
        <v>0.0</v>
      </c>
      <c r="AR79" s="3174">
        <f>AL79+AO79+AP79-AQ79</f>
      </c>
      <c r="AS79" s="3172">
        <f>AV34</f>
      </c>
      <c r="AT79" s="3173">
        <f>AW34</f>
      </c>
      <c r="AU79" s="3173">
        <f>AS79-AT79</f>
      </c>
      <c r="AV79" s="3215" t="n">
        <v>0.0</v>
      </c>
      <c r="AW79" s="3215" t="n">
        <v>0.0</v>
      </c>
      <c r="AX79" s="3174">
        <f>AR79+AU79+AV79-AW79</f>
      </c>
      <c r="AY79" s="3172">
        <f>BB34</f>
      </c>
      <c r="AZ79" s="3173">
        <f>BC34</f>
      </c>
      <c r="BA79" s="3173">
        <f>AY79-AZ79</f>
      </c>
      <c r="BB79" s="3236" t="n">
        <v>0.0</v>
      </c>
      <c r="BC79" s="3237" t="n">
        <v>0.0</v>
      </c>
      <c r="BD79" s="3174">
        <f>AX79+BA79+BB79-BC79</f>
      </c>
      <c r="BE79" s="3172">
        <f>BH34</f>
      </c>
      <c r="BF79" s="3173">
        <f>BI34</f>
      </c>
      <c r="BG79" s="3173">
        <f>BE79-BF79</f>
      </c>
      <c r="BH79" s="3165" t="n">
        <v>0.0</v>
      </c>
      <c r="BI79" s="3165" t="n">
        <v>0.0</v>
      </c>
      <c r="BJ79" s="3174">
        <f>BD79+BG79+BH79-BI79</f>
      </c>
      <c r="BK79" s="3172">
        <f>BN34</f>
      </c>
      <c r="BL79" s="3173">
        <f>BO34</f>
      </c>
      <c r="BM79" s="3173">
        <f>BK79-BL79</f>
      </c>
      <c r="BN79" s="3165" t="n">
        <v>0.0</v>
      </c>
      <c r="BO79" s="3165" t="n">
        <v>0.0</v>
      </c>
      <c r="BP79" s="3174">
        <f>BJ79+BM79+BN79-BO79</f>
      </c>
      <c r="BQ79" s="3172">
        <f>BT34</f>
      </c>
      <c r="BR79" s="3173">
        <f>BU34</f>
      </c>
      <c r="BS79" s="3173">
        <f>BQ79-BR79</f>
      </c>
      <c r="BT79" s="3165" t="n">
        <v>0.0</v>
      </c>
      <c r="BU79" s="3165" t="n">
        <v>0.0</v>
      </c>
      <c r="BV79" s="3174">
        <f>BP79+BS79+BT79-BU79</f>
      </c>
      <c r="BW79" s="3172">
        <f>BZ34</f>
      </c>
      <c r="BX79" s="3173">
        <f>CA34</f>
      </c>
      <c r="BY79" s="3173">
        <f>BW79-BX79</f>
      </c>
      <c r="BZ79" s="3165" t="n">
        <v>0.0</v>
      </c>
      <c r="CA79" s="3165" t="n">
        <v>0.0</v>
      </c>
      <c r="CB79" s="3174">
        <f>BV79+BY79+BZ79-CA79</f>
      </c>
      <c r="CC79" s="3172">
        <f>H79</f>
      </c>
      <c r="CD79" s="3173">
        <f>I79+O79+U79+AA79+AG79+AM79+AS79+AY79+BE79+BK79+BQ79+BW79</f>
      </c>
      <c r="CE79" s="3173">
        <f>J79+P79+V79+AB79+AH79+AN79+AT79+AZ79+BF79+BL79+BR79+BX79</f>
      </c>
      <c r="CF79" s="3173">
        <f>L79+R79+X79+AD79+AJ79+AP79+AV79+BB79+BH79+BN79+BT79+BZ79</f>
      </c>
      <c r="CG79" s="3173">
        <f>M79+S79+Y79+AE79+AK79+AQ79+AW79+BC79+BI79+BO79+BU79+CA79</f>
      </c>
      <c r="CH79" s="3174">
        <f>CC79+CD79-CE79+CF79-CG79</f>
      </c>
      <c r="CI79" s="3173">
        <f>C79</f>
      </c>
      <c r="CJ79" s="3173">
        <f>D79+CD79</f>
      </c>
      <c r="CK79" s="3173">
        <f>E79+CE79</f>
      </c>
      <c r="CL79" s="3173">
        <f>F79+CF79</f>
      </c>
      <c r="CM79" s="3173">
        <f>G79+CG79</f>
      </c>
      <c r="CN79" s="3176">
        <f>CI79+CJ79-CK79+CL79-CM79</f>
      </c>
      <c r="CO79" s="3169"/>
    </row>
    <row r="80" customHeight="true" ht="15.0">
      <c r="A80" s="3170" t="s">
        <v>134</v>
      </c>
      <c r="B80" s="3171"/>
      <c r="C80" s="3172" t="n">
        <v>0.0</v>
      </c>
      <c r="D80" s="3173">
        <f>F35</f>
      </c>
      <c r="E80" s="3173">
        <f>G35</f>
      </c>
      <c r="F80" s="3173" t="n">
        <v>0.0</v>
      </c>
      <c r="G80" s="3173" t="n">
        <v>0.0</v>
      </c>
      <c r="H80" s="3174">
        <f>C80+D80-E80+F80-G80</f>
      </c>
      <c r="I80" s="3175">
        <f>L35</f>
      </c>
      <c r="J80" s="3173">
        <f>M35</f>
      </c>
      <c r="K80" s="3173">
        <f>I80-J80</f>
      </c>
      <c r="L80" s="3165" t="n">
        <v>0.0</v>
      </c>
      <c r="M80" s="3165" t="n">
        <v>0.0</v>
      </c>
      <c r="N80" s="3176">
        <f>H80+K80+L80-M80</f>
      </c>
      <c r="O80" s="3172">
        <f>R35</f>
      </c>
      <c r="P80" s="3173">
        <f>S35</f>
      </c>
      <c r="Q80" s="3173">
        <f>O80-P80</f>
      </c>
      <c r="R80" s="3215" t="n">
        <v>0.0</v>
      </c>
      <c r="S80" s="3215" t="n">
        <v>0.0</v>
      </c>
      <c r="T80" s="3174">
        <f>N80+Q80+R80-S80</f>
      </c>
      <c r="U80" s="3175">
        <f>X35</f>
      </c>
      <c r="V80" s="3173">
        <f>Y35</f>
      </c>
      <c r="W80" s="3173">
        <f>U80-V80</f>
      </c>
      <c r="X80" s="3215" t="n">
        <v>0.0</v>
      </c>
      <c r="Y80" s="3215" t="n">
        <v>0.0</v>
      </c>
      <c r="Z80" s="3176">
        <f>T80+W80+X80-Y80</f>
      </c>
      <c r="AA80" s="3172">
        <f>AD35</f>
      </c>
      <c r="AB80" s="3173">
        <f>AE35</f>
      </c>
      <c r="AC80" s="3173">
        <f>AA80-AB80</f>
      </c>
      <c r="AD80" s="3215" t="n">
        <v>0.0</v>
      </c>
      <c r="AE80" s="3215" t="n">
        <v>0.0</v>
      </c>
      <c r="AF80" s="3174">
        <f>Z80+AC80+AD80-AE80</f>
      </c>
      <c r="AG80" s="3172">
        <f>AJ35</f>
      </c>
      <c r="AH80" s="3173">
        <f>AK35</f>
      </c>
      <c r="AI80" s="3173">
        <f>AG80-AH80</f>
      </c>
      <c r="AJ80" s="3215" t="n">
        <v>0.0</v>
      </c>
      <c r="AK80" s="3215" t="n">
        <v>0.0</v>
      </c>
      <c r="AL80" s="3174">
        <f>AF80+AI80+AJ80-AK80</f>
      </c>
      <c r="AM80" s="3172">
        <f>AP35</f>
      </c>
      <c r="AN80" s="3173">
        <f>AQ35</f>
      </c>
      <c r="AO80" s="3173">
        <f>AM80-AN80</f>
      </c>
      <c r="AP80" s="3215" t="n">
        <v>0.0</v>
      </c>
      <c r="AQ80" s="3215" t="n">
        <v>0.0</v>
      </c>
      <c r="AR80" s="3174">
        <f>AL80+AO80+AP80-AQ80</f>
      </c>
      <c r="AS80" s="3172">
        <f>AV35</f>
      </c>
      <c r="AT80" s="3173">
        <f>AW35</f>
      </c>
      <c r="AU80" s="3173">
        <f>AS80-AT80</f>
      </c>
      <c r="AV80" s="3215" t="n">
        <v>0.0</v>
      </c>
      <c r="AW80" s="3215" t="n">
        <v>0.0</v>
      </c>
      <c r="AX80" s="3174">
        <f>AR80+AU80+AV80-AW80</f>
      </c>
      <c r="AY80" s="3172">
        <f>BB35</f>
      </c>
      <c r="AZ80" s="3173">
        <f>BC35</f>
      </c>
      <c r="BA80" s="3173">
        <f>AY80-AZ80</f>
      </c>
      <c r="BB80" s="3238" t="n">
        <v>0.0</v>
      </c>
      <c r="BC80" s="3239" t="n">
        <v>0.0</v>
      </c>
      <c r="BD80" s="3174">
        <f>AX80+BA80+BB80-BC80</f>
      </c>
      <c r="BE80" s="3172">
        <f>BH35</f>
      </c>
      <c r="BF80" s="3173">
        <f>BI35</f>
      </c>
      <c r="BG80" s="3173">
        <f>BE80-BF80</f>
      </c>
      <c r="BH80" s="3165" t="n">
        <v>0.0</v>
      </c>
      <c r="BI80" s="3165" t="n">
        <v>0.0</v>
      </c>
      <c r="BJ80" s="3174">
        <f>BD80+BG80+BH80-BI80</f>
      </c>
      <c r="BK80" s="3172">
        <f>BN35</f>
      </c>
      <c r="BL80" s="3173">
        <f>BO35</f>
      </c>
      <c r="BM80" s="3173">
        <f>BK80-BL80</f>
      </c>
      <c r="BN80" s="3165" t="n">
        <v>0.0</v>
      </c>
      <c r="BO80" s="3165" t="n">
        <v>0.0</v>
      </c>
      <c r="BP80" s="3174">
        <f>BJ80+BM80+BN80-BO80</f>
      </c>
      <c r="BQ80" s="3172">
        <f>BT35</f>
      </c>
      <c r="BR80" s="3173">
        <f>BU35</f>
      </c>
      <c r="BS80" s="3173">
        <f>BQ80-BR80</f>
      </c>
      <c r="BT80" s="3165" t="n">
        <v>0.0</v>
      </c>
      <c r="BU80" s="3165" t="n">
        <v>0.0</v>
      </c>
      <c r="BV80" s="3174">
        <f>BP80+BS80+BT80-BU80</f>
      </c>
      <c r="BW80" s="3172">
        <f>BZ35</f>
      </c>
      <c r="BX80" s="3173">
        <f>CA35</f>
      </c>
      <c r="BY80" s="3173">
        <f>BW80-BX80</f>
      </c>
      <c r="BZ80" s="3165" t="n">
        <v>0.0</v>
      </c>
      <c r="CA80" s="3165" t="n">
        <v>0.0</v>
      </c>
      <c r="CB80" s="3174">
        <f>BV80+BY80+BZ80-CA80</f>
      </c>
      <c r="CC80" s="3172">
        <f>H80</f>
      </c>
      <c r="CD80" s="3173">
        <f>I80+O80+U80+AA80+AG80+AM80+AS80+AY80+BE80+BK80+BQ80+BW80</f>
      </c>
      <c r="CE80" s="3173">
        <f>J80+P80+V80+AB80+AH80+AN80+AT80+AZ80+BF80+BL80+BR80+BX80</f>
      </c>
      <c r="CF80" s="3173">
        <f>L80+R80+X80+AD80+AJ80+AP80+AV80+BB80+BH80+BN80+BT80+BZ80</f>
      </c>
      <c r="CG80" s="3173">
        <f>M80+S80+Y80+AE80+AK80+AQ80+AW80+BC80+BI80+BO80+BU80+CA80</f>
      </c>
      <c r="CH80" s="3174">
        <f>CC80+CD80-CE80+CF80-CG80</f>
      </c>
      <c r="CI80" s="3173">
        <f>C80</f>
      </c>
      <c r="CJ80" s="3173">
        <f>D80+CD80</f>
      </c>
      <c r="CK80" s="3173">
        <f>E80+CE80</f>
      </c>
      <c r="CL80" s="3173">
        <f>F80+CF80</f>
      </c>
      <c r="CM80" s="3173">
        <f>G80+CG80</f>
      </c>
      <c r="CN80" s="3176">
        <f>CI80+CJ80-CK80+CL80-CM80</f>
      </c>
      <c r="CO80" s="3169"/>
    </row>
    <row r="81" customHeight="true" ht="15.0">
      <c r="A81" s="3170" t="s">
        <v>135</v>
      </c>
      <c r="B81" s="3171"/>
      <c r="C81" s="3172" t="n">
        <v>0.0</v>
      </c>
      <c r="D81" s="3173">
        <f>F36</f>
      </c>
      <c r="E81" s="3173">
        <f>G36</f>
      </c>
      <c r="F81" s="3173" t="n">
        <v>0.0</v>
      </c>
      <c r="G81" s="3173" t="n">
        <v>0.0</v>
      </c>
      <c r="H81" s="3174">
        <f>C81+D81-E81+F81-G81</f>
      </c>
      <c r="I81" s="3175">
        <f>L36</f>
      </c>
      <c r="J81" s="3173">
        <f>M36</f>
      </c>
      <c r="K81" s="3173">
        <f>I81-J81</f>
      </c>
      <c r="L81" s="3165" t="n">
        <v>0.0</v>
      </c>
      <c r="M81" s="3165" t="n">
        <v>0.0</v>
      </c>
      <c r="N81" s="3176">
        <f>H81+K81+L81-M81</f>
      </c>
      <c r="O81" s="3172">
        <f>R36</f>
      </c>
      <c r="P81" s="3173">
        <f>S36</f>
      </c>
      <c r="Q81" s="3173">
        <f>O81-P81</f>
      </c>
      <c r="R81" s="3215" t="n">
        <v>0.0</v>
      </c>
      <c r="S81" s="3215" t="n">
        <v>0.0</v>
      </c>
      <c r="T81" s="3174">
        <f>N81+Q81+R81-S81</f>
      </c>
      <c r="U81" s="3175">
        <f>X36</f>
      </c>
      <c r="V81" s="3173">
        <f>Y36</f>
      </c>
      <c r="W81" s="3173">
        <f>U81-V81</f>
      </c>
      <c r="X81" s="3215" t="n">
        <v>0.0</v>
      </c>
      <c r="Y81" s="3215" t="n">
        <v>0.0</v>
      </c>
      <c r="Z81" s="3176">
        <f>T81+W81+X81-Y81</f>
      </c>
      <c r="AA81" s="3172">
        <f>AD36</f>
      </c>
      <c r="AB81" s="3173">
        <f>AE36</f>
      </c>
      <c r="AC81" s="3173">
        <f>AA81-AB81</f>
      </c>
      <c r="AD81" s="3215" t="n">
        <v>0.0</v>
      </c>
      <c r="AE81" s="3215" t="n">
        <v>0.0</v>
      </c>
      <c r="AF81" s="3174">
        <f>Z81+AC81+AD81-AE81</f>
      </c>
      <c r="AG81" s="3172">
        <f>AJ36</f>
      </c>
      <c r="AH81" s="3173">
        <f>AK36</f>
      </c>
      <c r="AI81" s="3173">
        <f>AG81-AH81</f>
      </c>
      <c r="AJ81" s="3215" t="n">
        <v>0.0</v>
      </c>
      <c r="AK81" s="3215" t="n">
        <v>0.0</v>
      </c>
      <c r="AL81" s="3174">
        <f>AF81+AI81+AJ81-AK81</f>
      </c>
      <c r="AM81" s="3172">
        <f>AP36</f>
      </c>
      <c r="AN81" s="3173">
        <f>AQ36</f>
      </c>
      <c r="AO81" s="3173">
        <f>AM81-AN81</f>
      </c>
      <c r="AP81" s="3215" t="n">
        <v>0.0</v>
      </c>
      <c r="AQ81" s="3215" t="n">
        <v>0.0</v>
      </c>
      <c r="AR81" s="3174">
        <f>AL81+AO81+AP81-AQ81</f>
      </c>
      <c r="AS81" s="3172">
        <f>AV36</f>
      </c>
      <c r="AT81" s="3173">
        <f>AW36</f>
      </c>
      <c r="AU81" s="3173">
        <f>AS81-AT81</f>
      </c>
      <c r="AV81" s="3215" t="n">
        <v>0.0</v>
      </c>
      <c r="AW81" s="3215" t="n">
        <v>0.0</v>
      </c>
      <c r="AX81" s="3174">
        <f>AR81+AU81+AV81-AW81</f>
      </c>
      <c r="AY81" s="3172">
        <f>BB36</f>
      </c>
      <c r="AZ81" s="3173">
        <f>BC36</f>
      </c>
      <c r="BA81" s="3173">
        <f>AY81-AZ81</f>
      </c>
      <c r="BB81" s="3240" t="n">
        <v>0.0</v>
      </c>
      <c r="BC81" s="3241" t="n">
        <v>0.0</v>
      </c>
      <c r="BD81" s="3174">
        <f>AX81+BA81+BB81-BC81</f>
      </c>
      <c r="BE81" s="3172">
        <f>BH36</f>
      </c>
      <c r="BF81" s="3173">
        <f>BI36</f>
      </c>
      <c r="BG81" s="3173">
        <f>BE81-BF81</f>
      </c>
      <c r="BH81" s="3165" t="n">
        <v>0.0</v>
      </c>
      <c r="BI81" s="3165" t="n">
        <v>0.0</v>
      </c>
      <c r="BJ81" s="3174">
        <f>BD81+BG81+BH81-BI81</f>
      </c>
      <c r="BK81" s="3172">
        <f>BN36</f>
      </c>
      <c r="BL81" s="3173">
        <f>BO36</f>
      </c>
      <c r="BM81" s="3173">
        <f>BK81-BL81</f>
      </c>
      <c r="BN81" s="3165" t="n">
        <v>0.0</v>
      </c>
      <c r="BO81" s="3165" t="n">
        <v>0.0</v>
      </c>
      <c r="BP81" s="3174">
        <f>BJ81+BM81+BN81-BO81</f>
      </c>
      <c r="BQ81" s="3172">
        <f>BT36</f>
      </c>
      <c r="BR81" s="3173">
        <f>BU36</f>
      </c>
      <c r="BS81" s="3173">
        <f>BQ81-BR81</f>
      </c>
      <c r="BT81" s="3165" t="n">
        <v>0.0</v>
      </c>
      <c r="BU81" s="3165" t="n">
        <v>0.0</v>
      </c>
      <c r="BV81" s="3174">
        <f>BP81+BS81+BT81-BU81</f>
      </c>
      <c r="BW81" s="3172">
        <f>BZ36</f>
      </c>
      <c r="BX81" s="3173">
        <f>CA36</f>
      </c>
      <c r="BY81" s="3173">
        <f>BW81-BX81</f>
      </c>
      <c r="BZ81" s="3165" t="n">
        <v>0.0</v>
      </c>
      <c r="CA81" s="3165" t="n">
        <v>0.0</v>
      </c>
      <c r="CB81" s="3174">
        <f>BV81+BY81+BZ81-CA81</f>
      </c>
      <c r="CC81" s="3172">
        <f>H81</f>
      </c>
      <c r="CD81" s="3173">
        <f>I81+O81+U81+AA81+AG81+AM81+AS81+AY81+BE81+BK81+BQ81+BW81</f>
      </c>
      <c r="CE81" s="3173">
        <f>J81+P81+V81+AB81+AH81+AN81+AT81+AZ81+BF81+BL81+BR81+BX81</f>
      </c>
      <c r="CF81" s="3173">
        <f>L81+R81+X81+AD81+AJ81+AP81+AV81+BB81+BH81+BN81+BT81+BZ81</f>
      </c>
      <c r="CG81" s="3173">
        <f>M81+S81+Y81+AE81+AK81+AQ81+AW81+BC81+BI81+BO81+BU81+CA81</f>
      </c>
      <c r="CH81" s="3174">
        <f>CC81+CD81-CE81+CF81-CG81</f>
      </c>
      <c r="CI81" s="3173">
        <f>C81</f>
      </c>
      <c r="CJ81" s="3173">
        <f>D81+CD81</f>
      </c>
      <c r="CK81" s="3173">
        <f>E81+CE81</f>
      </c>
      <c r="CL81" s="3173">
        <f>F81+CF81</f>
      </c>
      <c r="CM81" s="3173">
        <f>G81+CG81</f>
      </c>
      <c r="CN81" s="3176">
        <f>CI81+CJ81-CK81+CL81-CM81</f>
      </c>
      <c r="CO81" s="3169"/>
    </row>
    <row r="82" customHeight="true" ht="15.0">
      <c r="A82" s="3162" t="s">
        <v>136</v>
      </c>
      <c r="B82" s="3163"/>
      <c r="C82" s="3164" t="n">
        <v>0.0</v>
      </c>
      <c r="D82" s="3165">
        <f>F37</f>
      </c>
      <c r="E82" s="3165">
        <f>G37</f>
      </c>
      <c r="F82" s="3165" t="n">
        <v>0.0</v>
      </c>
      <c r="G82" s="3165" t="n">
        <v>0.0</v>
      </c>
      <c r="H82" s="3166">
        <f>C82+D82-E82+F82-G82</f>
      </c>
      <c r="I82" s="3167">
        <f>L37</f>
      </c>
      <c r="J82" s="3165">
        <f>M37</f>
      </c>
      <c r="K82" s="3165">
        <f>I82-J82</f>
      </c>
      <c r="L82" s="3165" t="n">
        <v>0.0</v>
      </c>
      <c r="M82" s="3165" t="n">
        <v>0.0</v>
      </c>
      <c r="N82" s="3168">
        <f>H82+K82+L82-M82</f>
      </c>
      <c r="O82" s="3164">
        <f>R37</f>
      </c>
      <c r="P82" s="3165">
        <f>S37</f>
      </c>
      <c r="Q82" s="3165">
        <f>O82-P82</f>
      </c>
      <c r="R82" s="3215" t="n">
        <v>0.0</v>
      </c>
      <c r="S82" s="3215" t="n">
        <v>0.0</v>
      </c>
      <c r="T82" s="3166">
        <f>N82+Q82+R82-S82</f>
      </c>
      <c r="U82" s="3167">
        <f>X37</f>
      </c>
      <c r="V82" s="3165">
        <f>Y37</f>
      </c>
      <c r="W82" s="3165">
        <f>U82-V82</f>
      </c>
      <c r="X82" s="3215" t="n">
        <v>0.0</v>
      </c>
      <c r="Y82" s="3215" t="n">
        <v>0.0</v>
      </c>
      <c r="Z82" s="3168">
        <f>T82+W82+X82-Y82</f>
      </c>
      <c r="AA82" s="3164">
        <f>AD37</f>
      </c>
      <c r="AB82" s="3165">
        <f>AE37</f>
      </c>
      <c r="AC82" s="3165">
        <f>AA82-AB82</f>
      </c>
      <c r="AD82" s="3215" t="n">
        <v>0.0</v>
      </c>
      <c r="AE82" s="3215" t="n">
        <v>0.0</v>
      </c>
      <c r="AF82" s="3166">
        <f>Z82+AC82+AD82-AE82</f>
      </c>
      <c r="AG82" s="3164">
        <f>AJ37</f>
      </c>
      <c r="AH82" s="3165">
        <f>AK37</f>
      </c>
      <c r="AI82" s="3165">
        <f>AG82-AH82</f>
      </c>
      <c r="AJ82" s="3215" t="n">
        <v>0.0</v>
      </c>
      <c r="AK82" s="3215" t="n">
        <v>0.0</v>
      </c>
      <c r="AL82" s="3166">
        <f>AF82+AI82+AJ82-AK82</f>
      </c>
      <c r="AM82" s="3164">
        <f>AP37</f>
      </c>
      <c r="AN82" s="3165">
        <f>AQ37</f>
      </c>
      <c r="AO82" s="3165">
        <f>AM82-AN82</f>
      </c>
      <c r="AP82" s="3215" t="n">
        <v>0.0</v>
      </c>
      <c r="AQ82" s="3215" t="n">
        <v>0.0</v>
      </c>
      <c r="AR82" s="3166">
        <f>AL82+AO82+AP82-AQ82</f>
      </c>
      <c r="AS82" s="3164">
        <f>AV37</f>
      </c>
      <c r="AT82" s="3165">
        <f>AW37</f>
      </c>
      <c r="AU82" s="3165">
        <f>AS82-AT82</f>
      </c>
      <c r="AV82" s="3215" t="n">
        <v>0.0</v>
      </c>
      <c r="AW82" s="3215" t="n">
        <v>0.0</v>
      </c>
      <c r="AX82" s="3166">
        <f>AR82+AU82+AV82-AW82</f>
      </c>
      <c r="AY82" s="3164">
        <f>BB37</f>
      </c>
      <c r="AZ82" s="3165">
        <f>BC37</f>
      </c>
      <c r="BA82" s="3165">
        <f>AY82-AZ82</f>
      </c>
      <c r="BB82" s="3242" t="n">
        <v>0.0</v>
      </c>
      <c r="BC82" s="3243" t="n">
        <v>0.0</v>
      </c>
      <c r="BD82" s="3166">
        <f>AX82+BA82+BB82-BC82</f>
      </c>
      <c r="BE82" s="3164">
        <f>BH37</f>
      </c>
      <c r="BF82" s="3165">
        <f>BI37</f>
      </c>
      <c r="BG82" s="3165">
        <f>BE82-BF82</f>
      </c>
      <c r="BH82" s="3165" t="n">
        <v>0.0</v>
      </c>
      <c r="BI82" s="3165" t="n">
        <v>0.0</v>
      </c>
      <c r="BJ82" s="3166">
        <f>BD82+BG82+BH82-BI82</f>
      </c>
      <c r="BK82" s="3164">
        <f>BN37</f>
      </c>
      <c r="BL82" s="3165">
        <f>BO37</f>
      </c>
      <c r="BM82" s="3165">
        <f>BK82-BL82</f>
      </c>
      <c r="BN82" s="3165" t="n">
        <v>0.0</v>
      </c>
      <c r="BO82" s="3165" t="n">
        <v>0.0</v>
      </c>
      <c r="BP82" s="3166">
        <f>BJ82+BM82+BN82-BO82</f>
      </c>
      <c r="BQ82" s="3164">
        <f>BT37</f>
      </c>
      <c r="BR82" s="3165">
        <f>BU37</f>
      </c>
      <c r="BS82" s="3165">
        <f>BQ82-BR82</f>
      </c>
      <c r="BT82" s="3165" t="n">
        <v>0.0</v>
      </c>
      <c r="BU82" s="3165" t="n">
        <v>0.0</v>
      </c>
      <c r="BV82" s="3166">
        <f>BP82+BS82+BT82-BU82</f>
      </c>
      <c r="BW82" s="3164">
        <f>BZ37</f>
      </c>
      <c r="BX82" s="3165">
        <f>CA37</f>
      </c>
      <c r="BY82" s="3165">
        <f>BW82-BX82</f>
      </c>
      <c r="BZ82" s="3165" t="n">
        <v>0.0</v>
      </c>
      <c r="CA82" s="3165" t="n">
        <v>0.0</v>
      </c>
      <c r="CB82" s="3166">
        <f>BV82+BY82+BZ82-CA82</f>
      </c>
      <c r="CC82" s="3164">
        <f>H82</f>
      </c>
      <c r="CD82" s="3165">
        <f>I82+O82+U82+AA82+AG82+AM82+AS82+AY82+BE82+BK82+BQ82+BW82</f>
      </c>
      <c r="CE82" s="3165">
        <f>J82+P82+V82+AB82+AH82+AN82+AT82+AZ82+BF82+BL82+BR82+BX82</f>
      </c>
      <c r="CF82" s="3165">
        <f>L82+R82+X82+AD82+AJ82+AP82+AV82+BB82+BH82+BN82+BT82+BZ82</f>
      </c>
      <c r="CG82" s="3165">
        <f>M82+S82+Y82+AE82+AK82+AQ82+AW82+BC82+BI82+BO82+BU82+CA82</f>
      </c>
      <c r="CH82" s="3166">
        <f>CC82+CD82-CE82+CF82-CG82</f>
      </c>
      <c r="CI82" s="3165">
        <f>C82</f>
      </c>
      <c r="CJ82" s="3165">
        <f>D82+CD82</f>
      </c>
      <c r="CK82" s="3165">
        <f>E82+CE82</f>
      </c>
      <c r="CL82" s="3165">
        <f>F82+CF82</f>
      </c>
      <c r="CM82" s="3165">
        <f>G82+CG82</f>
      </c>
      <c r="CN82" s="3168">
        <f>CI82+CJ82-CK82+CL82-CM82</f>
      </c>
      <c r="CO82" s="3169"/>
    </row>
    <row r="83" customHeight="true" ht="15.0">
      <c r="A83" s="3170" t="s">
        <v>137</v>
      </c>
      <c r="B83" s="3171"/>
      <c r="C83" s="3172" t="n">
        <v>0.0</v>
      </c>
      <c r="D83" s="3173">
        <f>F38</f>
      </c>
      <c r="E83" s="3173">
        <f>G38</f>
      </c>
      <c r="F83" s="3173" t="n">
        <v>0.0</v>
      </c>
      <c r="G83" s="3173" t="n">
        <v>0.0</v>
      </c>
      <c r="H83" s="3174">
        <f>C83+D83-E83+F83-G83</f>
      </c>
      <c r="I83" s="3175">
        <f>L38</f>
      </c>
      <c r="J83" s="3173">
        <f>M38</f>
      </c>
      <c r="K83" s="3173">
        <f>I83-J83</f>
      </c>
      <c r="L83" s="3165" t="n">
        <v>0.0</v>
      </c>
      <c r="M83" s="3165" t="n">
        <v>0.0</v>
      </c>
      <c r="N83" s="3176">
        <f>H83+K83+L83-M83</f>
      </c>
      <c r="O83" s="3172">
        <f>R38</f>
      </c>
      <c r="P83" s="3173">
        <f>S38</f>
      </c>
      <c r="Q83" s="3173">
        <f>O83-P83</f>
      </c>
      <c r="R83" s="3215" t="n">
        <v>0.0</v>
      </c>
      <c r="S83" s="3215" t="n">
        <v>0.0</v>
      </c>
      <c r="T83" s="3174">
        <f>N83+Q83+R83-S83</f>
      </c>
      <c r="U83" s="3175">
        <f>X38</f>
      </c>
      <c r="V83" s="3173">
        <f>Y38</f>
      </c>
      <c r="W83" s="3173">
        <f>U83-V83</f>
      </c>
      <c r="X83" s="3215" t="n">
        <v>0.0</v>
      </c>
      <c r="Y83" s="3215" t="n">
        <v>0.0</v>
      </c>
      <c r="Z83" s="3176">
        <f>T83+W83+X83-Y83</f>
      </c>
      <c r="AA83" s="3172">
        <f>AD38</f>
      </c>
      <c r="AB83" s="3173">
        <f>AE38</f>
      </c>
      <c r="AC83" s="3173">
        <f>AA83-AB83</f>
      </c>
      <c r="AD83" s="3215" t="n">
        <v>0.0</v>
      </c>
      <c r="AE83" s="3215" t="n">
        <v>0.0</v>
      </c>
      <c r="AF83" s="3174">
        <f>Z83+AC83+AD83-AE83</f>
      </c>
      <c r="AG83" s="3172">
        <f>AJ38</f>
      </c>
      <c r="AH83" s="3173">
        <f>AK38</f>
      </c>
      <c r="AI83" s="3173">
        <f>AG83-AH83</f>
      </c>
      <c r="AJ83" s="3215" t="n">
        <v>0.0</v>
      </c>
      <c r="AK83" s="3215" t="n">
        <v>0.0</v>
      </c>
      <c r="AL83" s="3174">
        <f>AF83+AI83+AJ83-AK83</f>
      </c>
      <c r="AM83" s="3172">
        <f>AP38</f>
      </c>
      <c r="AN83" s="3173">
        <f>AQ38</f>
      </c>
      <c r="AO83" s="3173">
        <f>AM83-AN83</f>
      </c>
      <c r="AP83" s="3215" t="n">
        <v>0.0</v>
      </c>
      <c r="AQ83" s="3215" t="n">
        <v>0.0</v>
      </c>
      <c r="AR83" s="3174">
        <f>AL83+AO83+AP83-AQ83</f>
      </c>
      <c r="AS83" s="3172">
        <f>AV38</f>
      </c>
      <c r="AT83" s="3173">
        <f>AW38</f>
      </c>
      <c r="AU83" s="3173">
        <f>AS83-AT83</f>
      </c>
      <c r="AV83" s="3215" t="n">
        <v>0.0</v>
      </c>
      <c r="AW83" s="3215" t="n">
        <v>0.0</v>
      </c>
      <c r="AX83" s="3174">
        <f>AR83+AU83+AV83-AW83</f>
      </c>
      <c r="AY83" s="3172">
        <f>BB38</f>
      </c>
      <c r="AZ83" s="3173">
        <f>BC38</f>
      </c>
      <c r="BA83" s="3173">
        <f>AY83-AZ83</f>
      </c>
      <c r="BB83" s="3244" t="n">
        <v>0.0</v>
      </c>
      <c r="BC83" s="3245" t="n">
        <v>0.0</v>
      </c>
      <c r="BD83" s="3174">
        <f>AX83+BA83+BB83-BC83</f>
      </c>
      <c r="BE83" s="3172">
        <f>BH38</f>
      </c>
      <c r="BF83" s="3173">
        <f>BI38</f>
      </c>
      <c r="BG83" s="3173">
        <f>BE83-BF83</f>
      </c>
      <c r="BH83" s="3165" t="n">
        <v>0.0</v>
      </c>
      <c r="BI83" s="3165" t="n">
        <v>0.0</v>
      </c>
      <c r="BJ83" s="3174">
        <f>BD83+BG83+BH83-BI83</f>
      </c>
      <c r="BK83" s="3172">
        <f>BN38</f>
      </c>
      <c r="BL83" s="3173">
        <f>BO38</f>
      </c>
      <c r="BM83" s="3173">
        <f>BK83-BL83</f>
      </c>
      <c r="BN83" s="3165" t="n">
        <v>0.0</v>
      </c>
      <c r="BO83" s="3165" t="n">
        <v>0.0</v>
      </c>
      <c r="BP83" s="3174">
        <f>BJ83+BM83+BN83-BO83</f>
      </c>
      <c r="BQ83" s="3172">
        <f>BT38</f>
      </c>
      <c r="BR83" s="3173">
        <f>BU38</f>
      </c>
      <c r="BS83" s="3173">
        <f>BQ83-BR83</f>
      </c>
      <c r="BT83" s="3165" t="n">
        <v>0.0</v>
      </c>
      <c r="BU83" s="3165" t="n">
        <v>0.0</v>
      </c>
      <c r="BV83" s="3174">
        <f>BP83+BS83+BT83-BU83</f>
      </c>
      <c r="BW83" s="3172">
        <f>BZ38</f>
      </c>
      <c r="BX83" s="3173">
        <f>CA38</f>
      </c>
      <c r="BY83" s="3173">
        <f>BW83-BX83</f>
      </c>
      <c r="BZ83" s="3165" t="n">
        <v>0.0</v>
      </c>
      <c r="CA83" s="3165" t="n">
        <v>0.0</v>
      </c>
      <c r="CB83" s="3174">
        <f>BV83+BY83+BZ83-CA83</f>
      </c>
      <c r="CC83" s="3172">
        <f>H83</f>
      </c>
      <c r="CD83" s="3173">
        <f>I83+O83+U83+AA83+AG83+AM83+AS83+AY83+BE83+BK83+BQ83+BW83</f>
      </c>
      <c r="CE83" s="3173">
        <f>J83+P83+V83+AB83+AH83+AN83+AT83+AZ83+BF83+BL83+BR83+BX83</f>
      </c>
      <c r="CF83" s="3173">
        <f>L83+R83+X83+AD83+AJ83+AP83+AV83+BB83+BH83+BN83+BT83+BZ83</f>
      </c>
      <c r="CG83" s="3173">
        <f>M83+S83+Y83+AE83+AK83+AQ83+AW83+BC83+BI83+BO83+BU83+CA83</f>
      </c>
      <c r="CH83" s="3174">
        <f>CC83+CD83-CE83+CF83-CG83</f>
      </c>
      <c r="CI83" s="3173">
        <f>C83</f>
      </c>
      <c r="CJ83" s="3173">
        <f>D83+CD83</f>
      </c>
      <c r="CK83" s="3173">
        <f>E83+CE83</f>
      </c>
      <c r="CL83" s="3173">
        <f>F83+CF83</f>
      </c>
      <c r="CM83" s="3173">
        <f>G83+CG83</f>
      </c>
      <c r="CN83" s="3176">
        <f>CI83+CJ83-CK83+CL83-CM83</f>
      </c>
      <c r="CO83" s="3169"/>
    </row>
    <row r="84" customHeight="true" ht="15.0">
      <c r="A84" s="3177" t="s">
        <v>138</v>
      </c>
      <c r="B84" s="3178"/>
      <c r="C84" s="3179" t="n">
        <v>0.0</v>
      </c>
      <c r="D84" s="3180">
        <f>F39</f>
      </c>
      <c r="E84" s="3180">
        <f>G39</f>
      </c>
      <c r="F84" s="3180" t="n">
        <v>0.0</v>
      </c>
      <c r="G84" s="3180" t="n">
        <v>0.0</v>
      </c>
      <c r="H84" s="3181">
        <f>C84+D84-E84+F84-G84</f>
      </c>
      <c r="I84" s="3182">
        <f>L39</f>
      </c>
      <c r="J84" s="3180">
        <f>M39</f>
      </c>
      <c r="K84" s="3180">
        <f>I84-J84</f>
      </c>
      <c r="L84" s="3165" t="n">
        <v>0.0</v>
      </c>
      <c r="M84" s="3165" t="n">
        <v>0.0</v>
      </c>
      <c r="N84" s="3183">
        <f>H84+K84+L84-M84</f>
      </c>
      <c r="O84" s="3179">
        <f>R39</f>
      </c>
      <c r="P84" s="3180">
        <f>S39</f>
      </c>
      <c r="Q84" s="3180">
        <f>O84-P84</f>
      </c>
      <c r="R84" s="3215" t="n">
        <v>0.0</v>
      </c>
      <c r="S84" s="3215" t="n">
        <v>0.0</v>
      </c>
      <c r="T84" s="3181">
        <f>N84+Q84+R84-S84</f>
      </c>
      <c r="U84" s="3182">
        <f>X39</f>
      </c>
      <c r="V84" s="3180">
        <f>Y39</f>
      </c>
      <c r="W84" s="3180">
        <f>U84-V84</f>
      </c>
      <c r="X84" s="3215" t="n">
        <v>0.0</v>
      </c>
      <c r="Y84" s="3215" t="n">
        <v>0.0</v>
      </c>
      <c r="Z84" s="3183">
        <f>T84+W84+X84-Y84</f>
      </c>
      <c r="AA84" s="3179">
        <f>AD39</f>
      </c>
      <c r="AB84" s="3180">
        <f>AE39</f>
      </c>
      <c r="AC84" s="3180">
        <f>AA84-AB84</f>
      </c>
      <c r="AD84" s="3215" t="n">
        <v>0.0</v>
      </c>
      <c r="AE84" s="3215" t="n">
        <v>0.0</v>
      </c>
      <c r="AF84" s="3181">
        <f>Z84+AC84+AD84-AE84</f>
      </c>
      <c r="AG84" s="3179">
        <f>AJ39</f>
      </c>
      <c r="AH84" s="3180">
        <f>AK39</f>
      </c>
      <c r="AI84" s="3180">
        <f>AG84-AH84</f>
      </c>
      <c r="AJ84" s="3215" t="n">
        <v>0.0</v>
      </c>
      <c r="AK84" s="3215" t="n">
        <v>0.0</v>
      </c>
      <c r="AL84" s="3181">
        <f>AF84+AI84+AJ84-AK84</f>
      </c>
      <c r="AM84" s="3179">
        <f>AP39</f>
      </c>
      <c r="AN84" s="3180">
        <f>AQ39</f>
      </c>
      <c r="AO84" s="3180">
        <f>AM84-AN84</f>
      </c>
      <c r="AP84" s="3215" t="n">
        <v>0.0</v>
      </c>
      <c r="AQ84" s="3215" t="n">
        <v>0.0</v>
      </c>
      <c r="AR84" s="3181">
        <f>AL84+AO84+AP84-AQ84</f>
      </c>
      <c r="AS84" s="3179">
        <f>AV39</f>
      </c>
      <c r="AT84" s="3180">
        <f>AW39</f>
      </c>
      <c r="AU84" s="3180">
        <f>AS84-AT84</f>
      </c>
      <c r="AV84" s="3215" t="n">
        <v>0.0</v>
      </c>
      <c r="AW84" s="3215" t="n">
        <v>0.0</v>
      </c>
      <c r="AX84" s="3181">
        <f>AR84+AU84+AV84-AW84</f>
      </c>
      <c r="AY84" s="3179">
        <f>BB39</f>
      </c>
      <c r="AZ84" s="3180">
        <f>BC39</f>
      </c>
      <c r="BA84" s="3180">
        <f>AY84-AZ84</f>
      </c>
      <c r="BB84" s="3246" t="n">
        <v>0.0</v>
      </c>
      <c r="BC84" s="3247" t="n">
        <v>0.0</v>
      </c>
      <c r="BD84" s="3181">
        <f>AX84+BA84+BB84-BC84</f>
      </c>
      <c r="BE84" s="3179">
        <f>BH39</f>
      </c>
      <c r="BF84" s="3180">
        <f>BI39</f>
      </c>
      <c r="BG84" s="3180">
        <f>BE84-BF84</f>
      </c>
      <c r="BH84" s="3165" t="n">
        <v>0.0</v>
      </c>
      <c r="BI84" s="3165" t="n">
        <v>0.0</v>
      </c>
      <c r="BJ84" s="3181">
        <f>BD84+BG84+BH84-BI84</f>
      </c>
      <c r="BK84" s="3179">
        <f>BN39</f>
      </c>
      <c r="BL84" s="3180">
        <f>BO39</f>
      </c>
      <c r="BM84" s="3180">
        <f>BK84-BL84</f>
      </c>
      <c r="BN84" s="3165" t="n">
        <v>0.0</v>
      </c>
      <c r="BO84" s="3165" t="n">
        <v>0.0</v>
      </c>
      <c r="BP84" s="3181">
        <f>BJ84+BM84+BN84-BO84</f>
      </c>
      <c r="BQ84" s="3179">
        <f>BT39</f>
      </c>
      <c r="BR84" s="3180">
        <f>BU39</f>
      </c>
      <c r="BS84" s="3180">
        <f>BQ84-BR84</f>
      </c>
      <c r="BT84" s="3165" t="n">
        <v>0.0</v>
      </c>
      <c r="BU84" s="3165" t="n">
        <v>0.0</v>
      </c>
      <c r="BV84" s="3181">
        <f>BP84+BS84+BT84-BU84</f>
      </c>
      <c r="BW84" s="3179">
        <f>BZ39</f>
      </c>
      <c r="BX84" s="3180">
        <f>CA39</f>
      </c>
      <c r="BY84" s="3180">
        <f>BW84-BX84</f>
      </c>
      <c r="BZ84" s="3165" t="n">
        <v>0.0</v>
      </c>
      <c r="CA84" s="3165" t="n">
        <v>0.0</v>
      </c>
      <c r="CB84" s="3181">
        <f>BV84+BY84+BZ84-CA84</f>
      </c>
      <c r="CC84" s="3179">
        <f>H84</f>
      </c>
      <c r="CD84" s="3180">
        <f>I84+O84+U84+AA84+AG84+AM84+AS84+AY84+BE84+BK84+BQ84+BW84</f>
      </c>
      <c r="CE84" s="3180">
        <f>J84+P84+V84+AB84+AH84+AN84+AT84+AZ84+BF84+BL84+BR84+BX84</f>
      </c>
      <c r="CF84" s="3180">
        <f>L84+R84+X84+AD84+AJ84+AP84+AV84+BB84+BH84+BN84+BT84+BZ84</f>
      </c>
      <c r="CG84" s="3180">
        <f>M84+S84+Y84+AE84+AK84+AQ84+AW84+BC84+BI84+BO84+BU84+CA84</f>
      </c>
      <c r="CH84" s="3181">
        <f>CC84+CD84-CE84+CF84-CG84</f>
      </c>
      <c r="CI84" s="3180">
        <f>C84</f>
      </c>
      <c r="CJ84" s="3180">
        <f>D84+CD84</f>
      </c>
      <c r="CK84" s="3180">
        <f>E84+CE84</f>
      </c>
      <c r="CL84" s="3180">
        <f>F84+CF84</f>
      </c>
      <c r="CM84" s="3180">
        <f>G84+CG84</f>
      </c>
      <c r="CN84" s="3183">
        <f>CI84+CJ84-CK84+CL84-CM84</f>
      </c>
      <c r="CO84" s="3169"/>
    </row>
    <row r="85" customHeight="true" ht="15.0">
      <c r="A85" s="3196" t="s">
        <v>139</v>
      </c>
      <c r="B85" s="3197"/>
      <c r="C85" s="3198">
        <f>SUM(C77:C84)</f>
      </c>
      <c r="D85" s="3198">
        <f>SUM(D77:D84)</f>
      </c>
      <c r="E85" s="3198">
        <f>SUM(E77:E84)</f>
      </c>
      <c r="F85" s="3198">
        <f>SUM(F77:F84)</f>
      </c>
      <c r="G85" s="3198">
        <f>SUM(G77:G84)</f>
      </c>
      <c r="H85" s="3198">
        <f>SUM(H77:H84)</f>
      </c>
      <c r="I85" s="3198">
        <f>SUM(I77:I84)</f>
      </c>
      <c r="J85" s="3198">
        <f>SUM(J77:J84)</f>
      </c>
      <c r="K85" s="3198">
        <f>SUM(K77:K84)</f>
      </c>
      <c r="L85" s="3198">
        <f>SUM(L77:L84)</f>
      </c>
      <c r="M85" s="3198">
        <f>SUM(M77:M84)</f>
      </c>
      <c r="N85" s="3198">
        <f>SUM(N77:N84)</f>
      </c>
      <c r="O85" s="3198">
        <f>SUM(O77:O84)</f>
      </c>
      <c r="P85" s="3198">
        <f>SUM(P77:P84)</f>
      </c>
      <c r="Q85" s="3198">
        <f>SUM(Q77:Q84)</f>
      </c>
      <c r="R85" s="3198">
        <f>SUM(R77:R84)</f>
      </c>
      <c r="S85" s="3198">
        <f>SUM(S77:S84)</f>
      </c>
      <c r="T85" s="3198">
        <f>SUM(T77:T84)</f>
      </c>
      <c r="U85" s="3198">
        <f>SUM(U77:U84)</f>
      </c>
      <c r="V85" s="3198">
        <f>SUM(V77:V84)</f>
      </c>
      <c r="W85" s="3198">
        <f>SUM(W77:W84)</f>
      </c>
      <c r="X85" s="3198">
        <f>SUM(X77:X84)</f>
      </c>
      <c r="Y85" s="3198">
        <f>SUM(Y77:Y84)</f>
      </c>
      <c r="Z85" s="3198">
        <f>SUM(Z77:Z84)</f>
      </c>
      <c r="AA85" s="3198">
        <f>SUM(AA77:AA84)</f>
      </c>
      <c r="AB85" s="3198">
        <f>SUM(AB77:AB84)</f>
      </c>
      <c r="AC85" s="3198">
        <f>SUM(AC77:AC84)</f>
      </c>
      <c r="AD85" s="3198">
        <f>SUM(AD77:AD84)</f>
      </c>
      <c r="AE85" s="3198">
        <f>SUM(AE77:AE84)</f>
      </c>
      <c r="AF85" s="3198">
        <f>SUM(AF77:AF84)</f>
      </c>
      <c r="AG85" s="3198">
        <f>SUM(AG77:AG84)</f>
      </c>
      <c r="AH85" s="3198">
        <f>SUM(AH77:AH84)</f>
      </c>
      <c r="AI85" s="3198">
        <f>SUM(AI77:AI84)</f>
      </c>
      <c r="AJ85" s="3198">
        <f>SUM(AJ77:AJ84)</f>
      </c>
      <c r="AK85" s="3198">
        <f>SUM(AK77:AK84)</f>
      </c>
      <c r="AL85" s="3198">
        <f>SUM(AL77:AL84)</f>
      </c>
      <c r="AM85" s="3198">
        <f>SUM(AM77:AM84)</f>
      </c>
      <c r="AN85" s="3198">
        <f>SUM(AN77:AN84)</f>
      </c>
      <c r="AO85" s="3198">
        <f>SUM(AO77:AO84)</f>
      </c>
      <c r="AP85" s="3198">
        <f>SUM(AP77:AP84)</f>
      </c>
      <c r="AQ85" s="3198">
        <f>SUM(AQ77:AQ84)</f>
      </c>
      <c r="AR85" s="3198">
        <f>SUM(AR77:AR84)</f>
      </c>
      <c r="AS85" s="3198">
        <f>SUM(AS77:AS84)</f>
      </c>
      <c r="AT85" s="3198">
        <f>SUM(AT77:AT84)</f>
      </c>
      <c r="AU85" s="3198">
        <f>SUM(AU77:AU84)</f>
      </c>
      <c r="AV85" s="3198">
        <f>SUM(AV77:AV84)</f>
      </c>
      <c r="AW85" s="3198">
        <f>SUM(AW77:AW84)</f>
      </c>
      <c r="AX85" s="3198">
        <f>SUM(AX77:AX84)</f>
      </c>
      <c r="AY85" s="3198">
        <f>SUM(AY77:AY84)</f>
      </c>
      <c r="AZ85" s="3198">
        <f>SUM(AZ77:AZ84)</f>
      </c>
      <c r="BA85" s="3198">
        <f>SUM(BA77:BA84)</f>
      </c>
      <c r="BB85" s="3198">
        <f>SUM(BB77:BB84)</f>
      </c>
      <c r="BC85" s="3198">
        <f>SUM(BC77:BC84)</f>
      </c>
      <c r="BD85" s="3198">
        <f>SUM(BD77:BD84)</f>
      </c>
      <c r="BE85" s="3198">
        <f>SUM(BE77:BE84)</f>
      </c>
      <c r="BF85" s="3198">
        <f>SUM(BF77:BF84)</f>
      </c>
      <c r="BG85" s="3198">
        <f>SUM(BG77:BG84)</f>
      </c>
      <c r="BH85" s="3198">
        <f>SUM(BH77:BH84)</f>
      </c>
      <c r="BI85" s="3198">
        <f>SUM(BI77:BI84)</f>
      </c>
      <c r="BJ85" s="3198">
        <f>SUM(BJ77:BJ84)</f>
      </c>
      <c r="BK85" s="3198">
        <f>SUM(BK77:BK84)</f>
      </c>
      <c r="BL85" s="3198">
        <f>SUM(BL77:BL84)</f>
      </c>
      <c r="BM85" s="3198">
        <f>SUM(BM77:BM84)</f>
      </c>
      <c r="BN85" s="3198">
        <f>SUM(BN77:BN84)</f>
      </c>
      <c r="BO85" s="3198">
        <f>SUM(BO77:BO84)</f>
      </c>
      <c r="BP85" s="3198">
        <f>SUM(BP77:BP84)</f>
      </c>
      <c r="BQ85" s="3198">
        <f>SUM(BQ77:BQ84)</f>
      </c>
      <c r="BR85" s="3198">
        <f>SUM(BR77:BR84)</f>
      </c>
      <c r="BS85" s="3198">
        <f>SUM(BS77:BS84)</f>
      </c>
      <c r="BT85" s="3198">
        <f>SUM(BT77:BT84)</f>
      </c>
      <c r="BU85" s="3198">
        <f>SUM(BU77:BU84)</f>
      </c>
      <c r="BV85" s="3198">
        <f>SUM(BV77:BV84)</f>
      </c>
      <c r="BW85" s="3198">
        <f>SUM(BW77:BW84)</f>
      </c>
      <c r="BX85" s="3198">
        <f>SUM(BX77:BX84)</f>
      </c>
      <c r="BY85" s="3198">
        <f>SUM(BY77:BY84)</f>
      </c>
      <c r="BZ85" s="3198">
        <f>SUM(BZ77:BZ84)</f>
      </c>
      <c r="CA85" s="3198">
        <f>SUM(CA77:CA84)</f>
      </c>
      <c r="CB85" s="3198">
        <f>SUM(CB77:CB84)</f>
      </c>
      <c r="CC85" s="3198">
        <f>SUM(CC77:CC84)</f>
      </c>
      <c r="CD85" s="3198">
        <f>SUM(CD77:CD84)</f>
      </c>
      <c r="CE85" s="3198">
        <f>SUM(CE77:CE84)</f>
      </c>
      <c r="CF85" s="3198">
        <f>SUM(CF77:CF84)</f>
      </c>
      <c r="CG85" s="3198">
        <f>SUM(CG77:CG84)</f>
      </c>
      <c r="CH85" s="3198">
        <f>SUM(CH77:CH84)</f>
      </c>
      <c r="CI85" s="3198">
        <f>SUM(CI77:CI84)</f>
      </c>
      <c r="CJ85" s="3198">
        <f>SUM(CJ77:CJ84)</f>
      </c>
      <c r="CK85" s="3198">
        <f>SUM(CK77:CK84)</f>
      </c>
      <c r="CL85" s="3198">
        <f>SUM(CL77:CL84)</f>
      </c>
      <c r="CM85" s="3198">
        <f>SUM(CM77:CM84)</f>
      </c>
      <c r="CN85" s="3199">
        <f>SUM(CN77:CN84)</f>
      </c>
      <c r="CO85" s="3127"/>
    </row>
    <row r="86" customHeight="true" ht="24.75">
      <c r="A86" s="3200" t="s">
        <v>277</v>
      </c>
      <c r="B86" s="3200"/>
      <c r="C86" s="3214"/>
      <c r="D86" s="3214"/>
      <c r="E86" s="3214"/>
      <c r="F86" s="3214"/>
      <c r="G86" s="3214"/>
      <c r="H86" s="3214"/>
      <c r="I86" s="3214"/>
      <c r="J86" s="3214"/>
      <c r="K86" s="3214"/>
      <c r="L86" s="3202"/>
      <c r="M86" s="3202"/>
      <c r="N86" s="3214"/>
      <c r="O86" s="3214"/>
      <c r="P86" s="3214"/>
      <c r="Q86" s="3214"/>
      <c r="R86" s="3202"/>
      <c r="S86" s="3202"/>
      <c r="T86" s="3214"/>
      <c r="U86" s="3214"/>
      <c r="V86" s="3214"/>
      <c r="W86" s="3214"/>
      <c r="X86" s="3202"/>
      <c r="Y86" s="3202"/>
      <c r="Z86" s="3214"/>
      <c r="AA86" s="3214"/>
      <c r="AB86" s="3214"/>
      <c r="AC86" s="3214"/>
      <c r="AD86" s="3202"/>
      <c r="AE86" s="3202"/>
      <c r="AF86" s="3214"/>
      <c r="AG86" s="3214"/>
      <c r="AH86" s="3214"/>
      <c r="AI86" s="3214"/>
      <c r="AJ86" s="3202"/>
      <c r="AK86" s="3202"/>
      <c r="AL86" s="3214"/>
      <c r="AM86" s="3214"/>
      <c r="AN86" s="3214"/>
      <c r="AO86" s="3214"/>
      <c r="AP86" s="3202"/>
      <c r="AQ86" s="3202"/>
      <c r="AR86" s="3214"/>
      <c r="AS86" s="3214"/>
      <c r="AT86" s="3214"/>
      <c r="AU86" s="3214"/>
      <c r="AV86" s="3202"/>
      <c r="AW86" s="3202"/>
      <c r="AX86" s="3214"/>
      <c r="AY86" s="3214"/>
      <c r="AZ86" s="3214"/>
      <c r="BA86" s="3214"/>
      <c r="BB86" s="3202"/>
      <c r="BC86" s="3202"/>
      <c r="BD86" s="3214"/>
      <c r="BE86" s="3214"/>
      <c r="BF86" s="3214"/>
      <c r="BG86" s="3214"/>
      <c r="BH86" s="3202"/>
      <c r="BI86" s="3202"/>
      <c r="BJ86" s="3214"/>
      <c r="BK86" s="3214"/>
      <c r="BL86" s="3214"/>
      <c r="BM86" s="3214"/>
      <c r="BN86" s="3202"/>
      <c r="BO86" s="3202"/>
      <c r="BP86" s="3214"/>
      <c r="BQ86" s="3214"/>
      <c r="BR86" s="3214"/>
      <c r="BS86" s="3214"/>
      <c r="BT86" s="3202"/>
      <c r="BU86" s="3202"/>
      <c r="BV86" s="3214"/>
      <c r="BW86" s="3214"/>
      <c r="BX86" s="3214"/>
      <c r="BY86" s="3214"/>
      <c r="BZ86" s="3202"/>
      <c r="CA86" s="3202"/>
      <c r="CB86" s="3214"/>
      <c r="CC86" s="3202"/>
      <c r="CD86" s="3202"/>
      <c r="CE86" s="3202"/>
      <c r="CF86" s="3202"/>
      <c r="CG86" s="3202"/>
      <c r="CH86" s="3214"/>
      <c r="CI86" s="3202"/>
      <c r="CJ86" s="3202"/>
      <c r="CK86" s="3202"/>
      <c r="CL86" s="3202"/>
      <c r="CM86" s="3202"/>
      <c r="CN86" s="3214"/>
      <c r="CO86" s="3127"/>
    </row>
    <row r="87" customHeight="true" ht="15.0">
      <c r="A87" s="3162" t="s">
        <v>250</v>
      </c>
      <c r="B87" s="3163"/>
      <c r="C87" s="3164" t="n">
        <v>0.0</v>
      </c>
      <c r="D87" s="3165">
        <f>F42</f>
      </c>
      <c r="E87" s="3165">
        <f>G42</f>
      </c>
      <c r="F87" s="3165" t="n">
        <v>0.0</v>
      </c>
      <c r="G87" s="3165" t="n">
        <v>0.0</v>
      </c>
      <c r="H87" s="3166">
        <f>C87+D87-E87+F87-G87</f>
      </c>
      <c r="I87" s="3167">
        <f>L42</f>
      </c>
      <c r="J87" s="3165">
        <f>M42</f>
      </c>
      <c r="K87" s="3165">
        <f>I87-J87</f>
      </c>
      <c r="L87" s="3165" t="n">
        <v>0.0</v>
      </c>
      <c r="M87" s="3165" t="n">
        <v>0.0</v>
      </c>
      <c r="N87" s="3168">
        <f>H87+K87+L87-M87</f>
      </c>
      <c r="O87" s="3164">
        <f>R42</f>
      </c>
      <c r="P87" s="3165">
        <f>S42</f>
      </c>
      <c r="Q87" s="3165">
        <f>O87-P87</f>
      </c>
      <c r="R87" s="3215" t="n">
        <v>0.0</v>
      </c>
      <c r="S87" s="3215" t="n">
        <v>0.0</v>
      </c>
      <c r="T87" s="3166">
        <f>N87+Q87+R87-S87</f>
      </c>
      <c r="U87" s="3167">
        <f>X42</f>
      </c>
      <c r="V87" s="3165">
        <f>Y42</f>
      </c>
      <c r="W87" s="3165">
        <f>U87-V87</f>
      </c>
      <c r="X87" s="3215" t="n">
        <v>0.0</v>
      </c>
      <c r="Y87" s="3215" t="n">
        <v>0.0</v>
      </c>
      <c r="Z87" s="3168">
        <f>T87+W87+X87-Y87</f>
      </c>
      <c r="AA87" s="3164">
        <f>AD42</f>
      </c>
      <c r="AB87" s="3165">
        <f>AE42</f>
      </c>
      <c r="AC87" s="3165">
        <f>AA87-AB87</f>
      </c>
      <c r="AD87" s="3215" t="n">
        <v>0.0</v>
      </c>
      <c r="AE87" s="3215" t="n">
        <v>0.0</v>
      </c>
      <c r="AF87" s="3166">
        <f>Z87+AC87+AD87-AE87</f>
      </c>
      <c r="AG87" s="3164">
        <f>AJ42</f>
      </c>
      <c r="AH87" s="3165">
        <f>AK42</f>
      </c>
      <c r="AI87" s="3165">
        <f>AG87-AH87</f>
      </c>
      <c r="AJ87" s="3215" t="n">
        <v>0.0</v>
      </c>
      <c r="AK87" s="3215" t="n">
        <v>0.0</v>
      </c>
      <c r="AL87" s="3166">
        <f>AF87+AI87+AJ87-AK87</f>
      </c>
      <c r="AM87" s="3164">
        <f>AP42</f>
      </c>
      <c r="AN87" s="3165">
        <f>AQ42</f>
      </c>
      <c r="AO87" s="3165">
        <f>AM87-AN87</f>
      </c>
      <c r="AP87" s="3215" t="n">
        <v>0.0</v>
      </c>
      <c r="AQ87" s="3215" t="n">
        <v>0.0</v>
      </c>
      <c r="AR87" s="3166">
        <f>AL87+AO87+AP87-AQ87</f>
      </c>
      <c r="AS87" s="3164">
        <f>AV42</f>
      </c>
      <c r="AT87" s="3165">
        <f>AW42</f>
      </c>
      <c r="AU87" s="3165">
        <f>AS87-AT87</f>
      </c>
      <c r="AV87" s="3215" t="n">
        <v>0.0</v>
      </c>
      <c r="AW87" s="3215" t="n">
        <v>0.0</v>
      </c>
      <c r="AX87" s="3166">
        <f>AR87+AU87+AV87-AW87</f>
      </c>
      <c r="AY87" s="3164">
        <f>BB42</f>
      </c>
      <c r="AZ87" s="3165">
        <f>BC42</f>
      </c>
      <c r="BA87" s="3165">
        <f>AY87-AZ87</f>
      </c>
      <c r="BB87" s="3248" t="n">
        <v>0.0</v>
      </c>
      <c r="BC87" s="3249" t="n">
        <v>0.0</v>
      </c>
      <c r="BD87" s="3166">
        <f>AX87+BA87+BB87-BC87</f>
      </c>
      <c r="BE87" s="3164">
        <f>BH42</f>
      </c>
      <c r="BF87" s="3165">
        <f>BI42</f>
      </c>
      <c r="BG87" s="3165">
        <f>BE87-BF87</f>
      </c>
      <c r="BH87" s="3165" t="n">
        <v>0.0</v>
      </c>
      <c r="BI87" s="3165" t="n">
        <v>0.0</v>
      </c>
      <c r="BJ87" s="3166">
        <f>BD87+BG87+BH87-BI87</f>
      </c>
      <c r="BK87" s="3164">
        <f>BN42</f>
      </c>
      <c r="BL87" s="3165">
        <f>BO42</f>
      </c>
      <c r="BM87" s="3165">
        <f>BK87-BL87</f>
      </c>
      <c r="BN87" s="3165" t="n">
        <v>0.0</v>
      </c>
      <c r="BO87" s="3165" t="n">
        <v>0.0</v>
      </c>
      <c r="BP87" s="3166">
        <f>BJ87+BM87+BN87-BO87</f>
      </c>
      <c r="BQ87" s="3164">
        <f>BT42</f>
      </c>
      <c r="BR87" s="3165">
        <f>BU42</f>
      </c>
      <c r="BS87" s="3165">
        <f>BQ87-BR87</f>
      </c>
      <c r="BT87" s="3165" t="n">
        <v>0.0</v>
      </c>
      <c r="BU87" s="3165" t="n">
        <v>0.0</v>
      </c>
      <c r="BV87" s="3166">
        <f>BP87+BS87+BT87-BU87</f>
      </c>
      <c r="BW87" s="3164">
        <f>BZ42</f>
      </c>
      <c r="BX87" s="3165">
        <f>CA42</f>
      </c>
      <c r="BY87" s="3165">
        <f>BW87-BX87</f>
      </c>
      <c r="BZ87" s="3165" t="n">
        <v>0.0</v>
      </c>
      <c r="CA87" s="3165" t="n">
        <v>0.0</v>
      </c>
      <c r="CB87" s="3166">
        <f>BV87+BY87+BZ87-CA87</f>
      </c>
      <c r="CC87" s="3164">
        <f>H87</f>
      </c>
      <c r="CD87" s="3165">
        <f>I87+O87+U87+AA87+AG87+AM87+AS87+AY87+BE87+BK87+BQ87+BW87</f>
      </c>
      <c r="CE87" s="3165">
        <f>J87+P87+V87+AB87+AH87+AN87+AT87+AZ87+BF87+BL87+BR87+BX87</f>
      </c>
      <c r="CF87" s="3165">
        <f>L87+R87+X87+AD87+AJ87+AP87+AV87+BB87+BH87+BN87+BT87+BZ87</f>
      </c>
      <c r="CG87" s="3165">
        <f>M87+S87+Y87+AE87+AK87+AQ87+AW87+BC87+BI87+BO87+BU87+CA87</f>
      </c>
      <c r="CH87" s="3166">
        <f>CC87+CD87-CE87+CF87-CG87</f>
      </c>
      <c r="CI87" s="3165">
        <f>C87</f>
      </c>
      <c r="CJ87" s="3165">
        <f>D87+CD87</f>
      </c>
      <c r="CK87" s="3165">
        <f>E87+CE87</f>
      </c>
      <c r="CL87" s="3165">
        <f>F87+CF87</f>
      </c>
      <c r="CM87" s="3165">
        <f>G87+CG87</f>
      </c>
      <c r="CN87" s="3168">
        <f>CI87+CJ87-CK87+CL87-CM87</f>
      </c>
      <c r="CO87" s="3169"/>
    </row>
    <row r="88" customHeight="true" ht="15.0">
      <c r="A88" s="3170" t="s">
        <v>251</v>
      </c>
      <c r="B88" s="3171"/>
      <c r="C88" s="3172" t="n">
        <v>0.0</v>
      </c>
      <c r="D88" s="3173">
        <f>F43</f>
      </c>
      <c r="E88" s="3173">
        <f>G43</f>
      </c>
      <c r="F88" s="3173" t="n">
        <v>0.0</v>
      </c>
      <c r="G88" s="3173" t="n">
        <v>0.0</v>
      </c>
      <c r="H88" s="3174">
        <f>C88+D88-E88+F88-G88</f>
      </c>
      <c r="I88" s="3175">
        <f>L43</f>
      </c>
      <c r="J88" s="3173">
        <f>M43</f>
      </c>
      <c r="K88" s="3173">
        <f>I88-J88</f>
      </c>
      <c r="L88" s="3165" t="n">
        <v>0.0</v>
      </c>
      <c r="M88" s="3165" t="n">
        <v>0.0</v>
      </c>
      <c r="N88" s="3176">
        <f>H88+K88+L88-M88</f>
      </c>
      <c r="O88" s="3172">
        <f>R43</f>
      </c>
      <c r="P88" s="3173">
        <f>S43</f>
      </c>
      <c r="Q88" s="3173">
        <f>O88-P88</f>
      </c>
      <c r="R88" s="3215" t="n">
        <v>0.0</v>
      </c>
      <c r="S88" s="3215" t="n">
        <v>0.0</v>
      </c>
      <c r="T88" s="3174">
        <f>N88+Q88+R88-S88</f>
      </c>
      <c r="U88" s="3175">
        <f>X43</f>
      </c>
      <c r="V88" s="3173">
        <f>Y43</f>
      </c>
      <c r="W88" s="3173">
        <f>U88-V88</f>
      </c>
      <c r="X88" s="3215" t="n">
        <v>0.0</v>
      </c>
      <c r="Y88" s="3215" t="n">
        <v>0.0</v>
      </c>
      <c r="Z88" s="3176">
        <f>T88+W88+X88-Y88</f>
      </c>
      <c r="AA88" s="3172">
        <f>AD43</f>
      </c>
      <c r="AB88" s="3173">
        <f>AE43</f>
      </c>
      <c r="AC88" s="3173">
        <f>AA88-AB88</f>
      </c>
      <c r="AD88" s="3215" t="n">
        <v>0.0</v>
      </c>
      <c r="AE88" s="3215" t="n">
        <v>0.0</v>
      </c>
      <c r="AF88" s="3174">
        <f>Z88+AC88+AD88-AE88</f>
      </c>
      <c r="AG88" s="3172">
        <f>AJ43</f>
      </c>
      <c r="AH88" s="3173">
        <f>AK43</f>
      </c>
      <c r="AI88" s="3173">
        <f>AG88-AH88</f>
      </c>
      <c r="AJ88" s="3215" t="n">
        <v>0.0</v>
      </c>
      <c r="AK88" s="3215" t="n">
        <v>0.0</v>
      </c>
      <c r="AL88" s="3174">
        <f>AF88+AI88+AJ88-AK88</f>
      </c>
      <c r="AM88" s="3172">
        <f>AP43</f>
      </c>
      <c r="AN88" s="3173">
        <f>AQ43</f>
      </c>
      <c r="AO88" s="3173">
        <f>AM88-AN88</f>
      </c>
      <c r="AP88" s="3215" t="n">
        <v>0.0</v>
      </c>
      <c r="AQ88" s="3215" t="n">
        <v>0.0</v>
      </c>
      <c r="AR88" s="3174">
        <f>AL88+AO88+AP88-AQ88</f>
      </c>
      <c r="AS88" s="3172">
        <f>AV43</f>
      </c>
      <c r="AT88" s="3173">
        <f>AW43</f>
      </c>
      <c r="AU88" s="3173">
        <f>AS88-AT88</f>
      </c>
      <c r="AV88" s="3215" t="n">
        <v>0.0</v>
      </c>
      <c r="AW88" s="3215" t="n">
        <v>0.0</v>
      </c>
      <c r="AX88" s="3174">
        <f>AR88+AU88+AV88-AW88</f>
      </c>
      <c r="AY88" s="3172">
        <f>BB43</f>
      </c>
      <c r="AZ88" s="3173">
        <f>BC43</f>
      </c>
      <c r="BA88" s="3173">
        <f>AY88-AZ88</f>
      </c>
      <c r="BB88" s="3250" t="n">
        <v>0.0</v>
      </c>
      <c r="BC88" s="3251" t="n">
        <v>0.0</v>
      </c>
      <c r="BD88" s="3174">
        <f>AX88+BA88+BB88-BC88</f>
      </c>
      <c r="BE88" s="3172">
        <f>BH43</f>
      </c>
      <c r="BF88" s="3173">
        <f>BI43</f>
      </c>
      <c r="BG88" s="3173">
        <f>BE88-BF88</f>
      </c>
      <c r="BH88" s="3165" t="n">
        <v>0.0</v>
      </c>
      <c r="BI88" s="3165" t="n">
        <v>0.0</v>
      </c>
      <c r="BJ88" s="3174">
        <f>BD88+BG88+BH88-BI88</f>
      </c>
      <c r="BK88" s="3172">
        <f>BN43</f>
      </c>
      <c r="BL88" s="3173">
        <f>BO43</f>
      </c>
      <c r="BM88" s="3173">
        <f>BK88-BL88</f>
      </c>
      <c r="BN88" s="3165" t="n">
        <v>0.0</v>
      </c>
      <c r="BO88" s="3165" t="n">
        <v>0.0</v>
      </c>
      <c r="BP88" s="3174">
        <f>BJ88+BM88+BN88-BO88</f>
      </c>
      <c r="BQ88" s="3172">
        <f>BT43</f>
      </c>
      <c r="BR88" s="3173">
        <f>BU43</f>
      </c>
      <c r="BS88" s="3173">
        <f>BQ88-BR88</f>
      </c>
      <c r="BT88" s="3165" t="n">
        <v>0.0</v>
      </c>
      <c r="BU88" s="3165" t="n">
        <v>0.0</v>
      </c>
      <c r="BV88" s="3174">
        <f>BP88+BS88+BT88-BU88</f>
      </c>
      <c r="BW88" s="3172">
        <f>BZ43</f>
      </c>
      <c r="BX88" s="3173">
        <f>CA43</f>
      </c>
      <c r="BY88" s="3173">
        <f>BW88-BX88</f>
      </c>
      <c r="BZ88" s="3165" t="n">
        <v>0.0</v>
      </c>
      <c r="CA88" s="3165" t="n">
        <v>0.0</v>
      </c>
      <c r="CB88" s="3174">
        <f>BV88+BY88+BZ88-CA88</f>
      </c>
      <c r="CC88" s="3172">
        <f>H88</f>
      </c>
      <c r="CD88" s="3173">
        <f>I88+O88+U88+AA88+AG88+AM88+AS88+AY88+BE88+BK88+BQ88+BW88</f>
      </c>
      <c r="CE88" s="3173">
        <f>J88+P88+V88+AB88+AH88+AN88+AT88+AZ88+BF88+BL88+BR88+BX88</f>
      </c>
      <c r="CF88" s="3173">
        <f>L88+R88+X88+AD88+AJ88+AP88+AV88+BB88+BH88+BN88+BT88+BZ88</f>
      </c>
      <c r="CG88" s="3173">
        <f>M88+S88+Y88+AE88+AK88+AQ88+AW88+BC88+BI88+BO88+BU88+CA88</f>
      </c>
      <c r="CH88" s="3174">
        <f>CC88+CD88-CE88+CF88-CG88</f>
      </c>
      <c r="CI88" s="3173">
        <f>C88</f>
      </c>
      <c r="CJ88" s="3173">
        <f>D88+CD88</f>
      </c>
      <c r="CK88" s="3173">
        <f>E88+CE88</f>
      </c>
      <c r="CL88" s="3173">
        <f>F88+CF88</f>
      </c>
      <c r="CM88" s="3173">
        <f>G88+CG88</f>
      </c>
      <c r="CN88" s="3176">
        <f>CI88+CJ88-CK88+CL88-CM88</f>
      </c>
      <c r="CO88" s="3169"/>
    </row>
    <row r="89" customHeight="true" ht="15.0">
      <c r="A89" s="3170" t="s">
        <v>133</v>
      </c>
      <c r="B89" s="3171"/>
      <c r="C89" s="3172" t="n">
        <v>0.0</v>
      </c>
      <c r="D89" s="3173">
        <f>F44</f>
      </c>
      <c r="E89" s="3173">
        <f>G44</f>
      </c>
      <c r="F89" s="3173" t="n">
        <v>0.0</v>
      </c>
      <c r="G89" s="3173" t="n">
        <v>0.0</v>
      </c>
      <c r="H89" s="3174">
        <f>C89+D89-E89+F89-G89</f>
      </c>
      <c r="I89" s="3175">
        <f>L44</f>
      </c>
      <c r="J89" s="3173">
        <f>M44</f>
      </c>
      <c r="K89" s="3173">
        <f>I89-J89</f>
      </c>
      <c r="L89" s="3165" t="n">
        <v>0.0</v>
      </c>
      <c r="M89" s="3165" t="n">
        <v>0.0</v>
      </c>
      <c r="N89" s="3176">
        <f>H89+K89+L89-M89</f>
      </c>
      <c r="O89" s="3172">
        <f>R44</f>
      </c>
      <c r="P89" s="3173">
        <f>S44</f>
      </c>
      <c r="Q89" s="3173">
        <f>O89-P89</f>
      </c>
      <c r="R89" s="3215" t="n">
        <v>0.0</v>
      </c>
      <c r="S89" s="3215" t="n">
        <v>0.0</v>
      </c>
      <c r="T89" s="3174">
        <f>N89+Q89+R89-S89</f>
      </c>
      <c r="U89" s="3175">
        <f>X44</f>
      </c>
      <c r="V89" s="3173">
        <f>Y44</f>
      </c>
      <c r="W89" s="3173">
        <f>U89-V89</f>
      </c>
      <c r="X89" s="3215" t="n">
        <v>0.0</v>
      </c>
      <c r="Y89" s="3215" t="n">
        <v>0.0</v>
      </c>
      <c r="Z89" s="3176">
        <f>T89+W89+X89-Y89</f>
      </c>
      <c r="AA89" s="3172">
        <f>AD44</f>
      </c>
      <c r="AB89" s="3173">
        <f>AE44</f>
      </c>
      <c r="AC89" s="3173">
        <f>AA89-AB89</f>
      </c>
      <c r="AD89" s="3215" t="n">
        <v>0.0</v>
      </c>
      <c r="AE89" s="3215" t="n">
        <v>0.0</v>
      </c>
      <c r="AF89" s="3174">
        <f>Z89+AC89+AD89-AE89</f>
      </c>
      <c r="AG89" s="3172">
        <f>AJ44</f>
      </c>
      <c r="AH89" s="3173">
        <f>AK44</f>
      </c>
      <c r="AI89" s="3173">
        <f>AG89-AH89</f>
      </c>
      <c r="AJ89" s="3215" t="n">
        <v>0.0</v>
      </c>
      <c r="AK89" s="3215" t="n">
        <v>0.0</v>
      </c>
      <c r="AL89" s="3174">
        <f>AF89+AI89+AJ89-AK89</f>
      </c>
      <c r="AM89" s="3172">
        <f>AP44</f>
      </c>
      <c r="AN89" s="3173">
        <f>AQ44</f>
      </c>
      <c r="AO89" s="3173">
        <f>AM89-AN89</f>
      </c>
      <c r="AP89" s="3215" t="n">
        <v>0.0</v>
      </c>
      <c r="AQ89" s="3215" t="n">
        <v>0.0</v>
      </c>
      <c r="AR89" s="3174">
        <f>AL89+AO89+AP89-AQ89</f>
      </c>
      <c r="AS89" s="3172">
        <f>AV44</f>
      </c>
      <c r="AT89" s="3173">
        <f>AW44</f>
      </c>
      <c r="AU89" s="3173">
        <f>AS89-AT89</f>
      </c>
      <c r="AV89" s="3215" t="n">
        <v>0.0</v>
      </c>
      <c r="AW89" s="3215" t="n">
        <v>0.0</v>
      </c>
      <c r="AX89" s="3174">
        <f>AR89+AU89+AV89-AW89</f>
      </c>
      <c r="AY89" s="3172">
        <f>BB44</f>
      </c>
      <c r="AZ89" s="3173">
        <f>BC44</f>
      </c>
      <c r="BA89" s="3173">
        <f>AY89-AZ89</f>
      </c>
      <c r="BB89" s="3252" t="n">
        <v>0.0</v>
      </c>
      <c r="BC89" s="3253" t="n">
        <v>0.0</v>
      </c>
      <c r="BD89" s="3174">
        <f>AX89+BA89+BB89-BC89</f>
      </c>
      <c r="BE89" s="3172">
        <f>BH44</f>
      </c>
      <c r="BF89" s="3173">
        <f>BI44</f>
      </c>
      <c r="BG89" s="3173">
        <f>BE89-BF89</f>
      </c>
      <c r="BH89" s="3165" t="n">
        <v>0.0</v>
      </c>
      <c r="BI89" s="3165" t="n">
        <v>0.0</v>
      </c>
      <c r="BJ89" s="3174">
        <f>BD89+BG89+BH89-BI89</f>
      </c>
      <c r="BK89" s="3172">
        <f>BN44</f>
      </c>
      <c r="BL89" s="3173">
        <f>BO44</f>
      </c>
      <c r="BM89" s="3173">
        <f>BK89-BL89</f>
      </c>
      <c r="BN89" s="3165" t="n">
        <v>0.0</v>
      </c>
      <c r="BO89" s="3165" t="n">
        <v>0.0</v>
      </c>
      <c r="BP89" s="3174">
        <f>BJ89+BM89+BN89-BO89</f>
      </c>
      <c r="BQ89" s="3172">
        <f>BT44</f>
      </c>
      <c r="BR89" s="3173">
        <f>BU44</f>
      </c>
      <c r="BS89" s="3173">
        <f>BQ89-BR89</f>
      </c>
      <c r="BT89" s="3165" t="n">
        <v>0.0</v>
      </c>
      <c r="BU89" s="3165" t="n">
        <v>0.0</v>
      </c>
      <c r="BV89" s="3174">
        <f>BP89+BS89+BT89-BU89</f>
      </c>
      <c r="BW89" s="3172">
        <f>BZ44</f>
      </c>
      <c r="BX89" s="3173">
        <f>CA44</f>
      </c>
      <c r="BY89" s="3173">
        <f>BW89-BX89</f>
      </c>
      <c r="BZ89" s="3165" t="n">
        <v>0.0</v>
      </c>
      <c r="CA89" s="3165" t="n">
        <v>0.0</v>
      </c>
      <c r="CB89" s="3174">
        <f>BV89+BY89+BZ89-CA89</f>
      </c>
      <c r="CC89" s="3172">
        <f>H89</f>
      </c>
      <c r="CD89" s="3173">
        <f>I89+O89+U89+AA89+AG89+AM89+AS89+AY89+BE89+BK89+BQ89+BW89</f>
      </c>
      <c r="CE89" s="3173">
        <f>J89+P89+V89+AB89+AH89+AN89+AT89+AZ89+BF89+BL89+BR89+BX89</f>
      </c>
      <c r="CF89" s="3173">
        <f>L89+R89+X89+AD89+AJ89+AP89+AV89+BB89+BH89+BN89+BT89+BZ89</f>
      </c>
      <c r="CG89" s="3173">
        <f>M89+S89+Y89+AE89+AK89+AQ89+AW89+BC89+BI89+BO89+BU89+CA89</f>
      </c>
      <c r="CH89" s="3174">
        <f>CC89+CD89-CE89+CF89-CG89</f>
      </c>
      <c r="CI89" s="3173">
        <f>C89</f>
      </c>
      <c r="CJ89" s="3173">
        <f>D89+CD89</f>
      </c>
      <c r="CK89" s="3173">
        <f>E89+CE89</f>
      </c>
      <c r="CL89" s="3173">
        <f>F89+CF89</f>
      </c>
      <c r="CM89" s="3173">
        <f>G89+CG89</f>
      </c>
      <c r="CN89" s="3176">
        <f>CI89+CJ89-CK89+CL89-CM89</f>
      </c>
      <c r="CO89" s="3169"/>
    </row>
    <row r="90" customHeight="true" ht="15.0">
      <c r="A90" s="3170" t="s">
        <v>134</v>
      </c>
      <c r="B90" s="3171"/>
      <c r="C90" s="3172" t="n">
        <v>0.0</v>
      </c>
      <c r="D90" s="3173">
        <f>F45</f>
      </c>
      <c r="E90" s="3173">
        <f>G45</f>
      </c>
      <c r="F90" s="3173" t="n">
        <v>0.0</v>
      </c>
      <c r="G90" s="3173" t="n">
        <v>0.0</v>
      </c>
      <c r="H90" s="3174">
        <f>C90+D90-E90+F90-G90</f>
      </c>
      <c r="I90" s="3175">
        <f>L45</f>
      </c>
      <c r="J90" s="3173">
        <f>M45</f>
      </c>
      <c r="K90" s="3173">
        <f>I90-J90</f>
      </c>
      <c r="L90" s="3165" t="n">
        <v>0.0</v>
      </c>
      <c r="M90" s="3165" t="n">
        <v>0.0</v>
      </c>
      <c r="N90" s="3176">
        <f>H90+K90+L90-M90</f>
      </c>
      <c r="O90" s="3172">
        <f>R45</f>
      </c>
      <c r="P90" s="3173">
        <f>S45</f>
      </c>
      <c r="Q90" s="3173">
        <f>O90-P90</f>
      </c>
      <c r="R90" s="3215" t="n">
        <v>0.0</v>
      </c>
      <c r="S90" s="3215" t="n">
        <v>0.0</v>
      </c>
      <c r="T90" s="3174">
        <f>N90+Q90+R90-S90</f>
      </c>
      <c r="U90" s="3175">
        <f>X45</f>
      </c>
      <c r="V90" s="3173">
        <f>Y45</f>
      </c>
      <c r="W90" s="3173">
        <f>U90-V90</f>
      </c>
      <c r="X90" s="3215" t="n">
        <v>0.0</v>
      </c>
      <c r="Y90" s="3215" t="n">
        <v>0.0</v>
      </c>
      <c r="Z90" s="3176">
        <f>T90+W90+X90-Y90</f>
      </c>
      <c r="AA90" s="3172">
        <f>AD45</f>
      </c>
      <c r="AB90" s="3173">
        <f>AE45</f>
      </c>
      <c r="AC90" s="3173">
        <f>AA90-AB90</f>
      </c>
      <c r="AD90" s="3215" t="n">
        <v>0.0</v>
      </c>
      <c r="AE90" s="3215" t="n">
        <v>0.0</v>
      </c>
      <c r="AF90" s="3174">
        <f>Z90+AC90+AD90-AE90</f>
      </c>
      <c r="AG90" s="3172">
        <f>AJ45</f>
      </c>
      <c r="AH90" s="3173">
        <f>AK45</f>
      </c>
      <c r="AI90" s="3173">
        <f>AG90-AH90</f>
      </c>
      <c r="AJ90" s="3215" t="n">
        <v>0.0</v>
      </c>
      <c r="AK90" s="3215" t="n">
        <v>0.0</v>
      </c>
      <c r="AL90" s="3174">
        <f>AF90+AI90+AJ90-AK90</f>
      </c>
      <c r="AM90" s="3172">
        <f>AP45</f>
      </c>
      <c r="AN90" s="3173">
        <f>AQ45</f>
      </c>
      <c r="AO90" s="3173">
        <f>AM90-AN90</f>
      </c>
      <c r="AP90" s="3215" t="n">
        <v>0.0</v>
      </c>
      <c r="AQ90" s="3215" t="n">
        <v>0.0</v>
      </c>
      <c r="AR90" s="3174">
        <f>AL90+AO90+AP90-AQ90</f>
      </c>
      <c r="AS90" s="3172">
        <f>AV45</f>
      </c>
      <c r="AT90" s="3173">
        <f>AW45</f>
      </c>
      <c r="AU90" s="3173">
        <f>AS90-AT90</f>
      </c>
      <c r="AV90" s="3215" t="n">
        <v>0.0</v>
      </c>
      <c r="AW90" s="3215" t="n">
        <v>0.0</v>
      </c>
      <c r="AX90" s="3174">
        <f>AR90+AU90+AV90-AW90</f>
      </c>
      <c r="AY90" s="3172">
        <f>BB45</f>
      </c>
      <c r="AZ90" s="3173">
        <f>BC45</f>
      </c>
      <c r="BA90" s="3173">
        <f>AY90-AZ90</f>
      </c>
      <c r="BB90" s="3254" t="n">
        <v>0.0</v>
      </c>
      <c r="BC90" s="3255" t="n">
        <v>0.0</v>
      </c>
      <c r="BD90" s="3174">
        <f>AX90+BA90+BB90-BC90</f>
      </c>
      <c r="BE90" s="3172">
        <f>BH45</f>
      </c>
      <c r="BF90" s="3173">
        <f>BI45</f>
      </c>
      <c r="BG90" s="3173">
        <f>BE90-BF90</f>
      </c>
      <c r="BH90" s="3165" t="n">
        <v>0.0</v>
      </c>
      <c r="BI90" s="3165" t="n">
        <v>0.0</v>
      </c>
      <c r="BJ90" s="3174">
        <f>BD90+BG90+BH90-BI90</f>
      </c>
      <c r="BK90" s="3172">
        <f>BN45</f>
      </c>
      <c r="BL90" s="3173">
        <f>BO45</f>
      </c>
      <c r="BM90" s="3173">
        <f>BK90-BL90</f>
      </c>
      <c r="BN90" s="3165" t="n">
        <v>0.0</v>
      </c>
      <c r="BO90" s="3165" t="n">
        <v>0.0</v>
      </c>
      <c r="BP90" s="3174">
        <f>BJ90+BM90+BN90-BO90</f>
      </c>
      <c r="BQ90" s="3172">
        <f>BT45</f>
      </c>
      <c r="BR90" s="3173">
        <f>BU45</f>
      </c>
      <c r="BS90" s="3173">
        <f>BQ90-BR90</f>
      </c>
      <c r="BT90" s="3165" t="n">
        <v>0.0</v>
      </c>
      <c r="BU90" s="3165" t="n">
        <v>0.0</v>
      </c>
      <c r="BV90" s="3174">
        <f>BP90+BS90+BT90-BU90</f>
      </c>
      <c r="BW90" s="3172">
        <f>BZ45</f>
      </c>
      <c r="BX90" s="3173">
        <f>CA45</f>
      </c>
      <c r="BY90" s="3173">
        <f>BW90-BX90</f>
      </c>
      <c r="BZ90" s="3165" t="n">
        <v>0.0</v>
      </c>
      <c r="CA90" s="3165" t="n">
        <v>0.0</v>
      </c>
      <c r="CB90" s="3174">
        <f>BV90+BY90+BZ90-CA90</f>
      </c>
      <c r="CC90" s="3172">
        <f>H90</f>
      </c>
      <c r="CD90" s="3173">
        <f>I90+O90+U90+AA90+AG90+AM90+AS90+AY90+BE90+BK90+BQ90+BW90</f>
      </c>
      <c r="CE90" s="3173">
        <f>J90+P90+V90+AB90+AH90+AN90+AT90+AZ90+BF90+BL90+BR90+BX90</f>
      </c>
      <c r="CF90" s="3173">
        <f>L90+R90+X90+AD90+AJ90+AP90+AV90+BB90+BH90+BN90+BT90+BZ90</f>
      </c>
      <c r="CG90" s="3173">
        <f>M90+S90+Y90+AE90+AK90+AQ90+AW90+BC90+BI90+BO90+BU90+CA90</f>
      </c>
      <c r="CH90" s="3174">
        <f>CC90+CD90-CE90+CF90-CG90</f>
      </c>
      <c r="CI90" s="3173">
        <f>C90</f>
      </c>
      <c r="CJ90" s="3173">
        <f>D90+CD90</f>
      </c>
      <c r="CK90" s="3173">
        <f>E90+CE90</f>
      </c>
      <c r="CL90" s="3173">
        <f>F90+CF90</f>
      </c>
      <c r="CM90" s="3173">
        <f>G90+CG90</f>
      </c>
      <c r="CN90" s="3176">
        <f>CI90+CJ90-CK90+CL90-CM90</f>
      </c>
      <c r="CO90" s="3169"/>
    </row>
    <row r="91" customHeight="true" ht="15.0">
      <c r="A91" s="3170" t="s">
        <v>135</v>
      </c>
      <c r="B91" s="3171"/>
      <c r="C91" s="3172" t="n">
        <v>0.0</v>
      </c>
      <c r="D91" s="3173">
        <f>F46</f>
      </c>
      <c r="E91" s="3173">
        <f>G46</f>
      </c>
      <c r="F91" s="3173" t="n">
        <v>0.0</v>
      </c>
      <c r="G91" s="3173" t="n">
        <v>0.0</v>
      </c>
      <c r="H91" s="3174">
        <f>C91+D91-E91+F91-G91</f>
      </c>
      <c r="I91" s="3175">
        <f>L46</f>
      </c>
      <c r="J91" s="3173">
        <f>M46</f>
      </c>
      <c r="K91" s="3173">
        <f>I91-J91</f>
      </c>
      <c r="L91" s="3165" t="n">
        <v>0.0</v>
      </c>
      <c r="M91" s="3165" t="n">
        <v>0.0</v>
      </c>
      <c r="N91" s="3176">
        <f>H91+K91+L91-M91</f>
      </c>
      <c r="O91" s="3172">
        <f>R46</f>
      </c>
      <c r="P91" s="3173">
        <f>S46</f>
      </c>
      <c r="Q91" s="3173">
        <f>O91-P91</f>
      </c>
      <c r="R91" s="3215" t="n">
        <v>0.0</v>
      </c>
      <c r="S91" s="3215" t="n">
        <v>0.0</v>
      </c>
      <c r="T91" s="3174">
        <f>N91+Q91+R91-S91</f>
      </c>
      <c r="U91" s="3175">
        <f>X46</f>
      </c>
      <c r="V91" s="3173">
        <f>Y46</f>
      </c>
      <c r="W91" s="3173">
        <f>U91-V91</f>
      </c>
      <c r="X91" s="3215" t="n">
        <v>0.0</v>
      </c>
      <c r="Y91" s="3215" t="n">
        <v>0.0</v>
      </c>
      <c r="Z91" s="3176">
        <f>T91+W91+X91-Y91</f>
      </c>
      <c r="AA91" s="3172">
        <f>AD46</f>
      </c>
      <c r="AB91" s="3173">
        <f>AE46</f>
      </c>
      <c r="AC91" s="3173">
        <f>AA91-AB91</f>
      </c>
      <c r="AD91" s="3215" t="n">
        <v>0.0</v>
      </c>
      <c r="AE91" s="3215" t="n">
        <v>0.0</v>
      </c>
      <c r="AF91" s="3174">
        <f>Z91+AC91+AD91-AE91</f>
      </c>
      <c r="AG91" s="3172">
        <f>AJ46</f>
      </c>
      <c r="AH91" s="3173">
        <f>AK46</f>
      </c>
      <c r="AI91" s="3173">
        <f>AG91-AH91</f>
      </c>
      <c r="AJ91" s="3215" t="n">
        <v>0.0</v>
      </c>
      <c r="AK91" s="3215" t="n">
        <v>0.0</v>
      </c>
      <c r="AL91" s="3174">
        <f>AF91+AI91+AJ91-AK91</f>
      </c>
      <c r="AM91" s="3172">
        <f>AP46</f>
      </c>
      <c r="AN91" s="3173">
        <f>AQ46</f>
      </c>
      <c r="AO91" s="3173">
        <f>AM91-AN91</f>
      </c>
      <c r="AP91" s="3215" t="n">
        <v>0.0</v>
      </c>
      <c r="AQ91" s="3215" t="n">
        <v>0.0</v>
      </c>
      <c r="AR91" s="3174">
        <f>AL91+AO91+AP91-AQ91</f>
      </c>
      <c r="AS91" s="3172">
        <f>AV46</f>
      </c>
      <c r="AT91" s="3173">
        <f>AW46</f>
      </c>
      <c r="AU91" s="3173">
        <f>AS91-AT91</f>
      </c>
      <c r="AV91" s="3215" t="n">
        <v>0.0</v>
      </c>
      <c r="AW91" s="3215" t="n">
        <v>0.0</v>
      </c>
      <c r="AX91" s="3174">
        <f>AR91+AU91+AV91-AW91</f>
      </c>
      <c r="AY91" s="3172">
        <f>BB46</f>
      </c>
      <c r="AZ91" s="3173">
        <f>BC46</f>
      </c>
      <c r="BA91" s="3173">
        <f>AY91-AZ91</f>
      </c>
      <c r="BB91" s="3256" t="n">
        <v>0.0</v>
      </c>
      <c r="BC91" s="3257" t="n">
        <v>0.0</v>
      </c>
      <c r="BD91" s="3174">
        <f>AX91+BA91+BB91-BC91</f>
      </c>
      <c r="BE91" s="3172">
        <f>BH46</f>
      </c>
      <c r="BF91" s="3173">
        <f>BI46</f>
      </c>
      <c r="BG91" s="3173">
        <f>BE91-BF91</f>
      </c>
      <c r="BH91" s="3165" t="n">
        <v>0.0</v>
      </c>
      <c r="BI91" s="3165" t="n">
        <v>0.0</v>
      </c>
      <c r="BJ91" s="3174">
        <f>BD91+BG91+BH91-BI91</f>
      </c>
      <c r="BK91" s="3172">
        <f>BN46</f>
      </c>
      <c r="BL91" s="3173">
        <f>BO46</f>
      </c>
      <c r="BM91" s="3173">
        <f>BK91-BL91</f>
      </c>
      <c r="BN91" s="3165" t="n">
        <v>0.0</v>
      </c>
      <c r="BO91" s="3165" t="n">
        <v>0.0</v>
      </c>
      <c r="BP91" s="3174">
        <f>BJ91+BM91+BN91-BO91</f>
      </c>
      <c r="BQ91" s="3172">
        <f>BT46</f>
      </c>
      <c r="BR91" s="3173">
        <f>BU46</f>
      </c>
      <c r="BS91" s="3173">
        <f>BQ91-BR91</f>
      </c>
      <c r="BT91" s="3165" t="n">
        <v>0.0</v>
      </c>
      <c r="BU91" s="3165" t="n">
        <v>0.0</v>
      </c>
      <c r="BV91" s="3174">
        <f>BP91+BS91+BT91-BU91</f>
      </c>
      <c r="BW91" s="3172">
        <f>BZ46</f>
      </c>
      <c r="BX91" s="3173">
        <f>CA46</f>
      </c>
      <c r="BY91" s="3173">
        <f>BW91-BX91</f>
      </c>
      <c r="BZ91" s="3165" t="n">
        <v>0.0</v>
      </c>
      <c r="CA91" s="3165" t="n">
        <v>0.0</v>
      </c>
      <c r="CB91" s="3174">
        <f>BV91+BY91+BZ91-CA91</f>
      </c>
      <c r="CC91" s="3172">
        <f>H91</f>
      </c>
      <c r="CD91" s="3173">
        <f>I91+O91+U91+AA91+AG91+AM91+AS91+AY91+BE91+BK91+BQ91+BW91</f>
      </c>
      <c r="CE91" s="3173">
        <f>J91+P91+V91+AB91+AH91+AN91+AT91+AZ91+BF91+BL91+BR91+BX91</f>
      </c>
      <c r="CF91" s="3173">
        <f>L91+R91+X91+AD91+AJ91+AP91+AV91+BB91+BH91+BN91+BT91+BZ91</f>
      </c>
      <c r="CG91" s="3173">
        <f>M91+S91+Y91+AE91+AK91+AQ91+AW91+BC91+BI91+BO91+BU91+CA91</f>
      </c>
      <c r="CH91" s="3174">
        <f>CC91+CD91-CE91+CF91-CG91</f>
      </c>
      <c r="CI91" s="3173">
        <f>C91</f>
      </c>
      <c r="CJ91" s="3173">
        <f>D91+CD91</f>
      </c>
      <c r="CK91" s="3173">
        <f>E91+CE91</f>
      </c>
      <c r="CL91" s="3173">
        <f>F91+CF91</f>
      </c>
      <c r="CM91" s="3173">
        <f>G91+CG91</f>
      </c>
      <c r="CN91" s="3176">
        <f>CI91+CJ91-CK91+CL91-CM91</f>
      </c>
      <c r="CO91" s="3169"/>
    </row>
    <row r="92" customHeight="true" ht="15.0">
      <c r="A92" s="3162" t="s">
        <v>136</v>
      </c>
      <c r="B92" s="3163"/>
      <c r="C92" s="3164" t="n">
        <v>0.0</v>
      </c>
      <c r="D92" s="3165">
        <f>F47</f>
      </c>
      <c r="E92" s="3165">
        <f>G47</f>
      </c>
      <c r="F92" s="3165" t="n">
        <v>0.0</v>
      </c>
      <c r="G92" s="3165" t="n">
        <v>0.0</v>
      </c>
      <c r="H92" s="3166">
        <f>C92+D92-E92+F92-G92</f>
      </c>
      <c r="I92" s="3167">
        <f>L47</f>
      </c>
      <c r="J92" s="3165">
        <f>M47</f>
      </c>
      <c r="K92" s="3165">
        <f>I92-J92</f>
      </c>
      <c r="L92" s="3165" t="n">
        <v>0.0</v>
      </c>
      <c r="M92" s="3165" t="n">
        <v>0.0</v>
      </c>
      <c r="N92" s="3168">
        <f>H92+K92+L92-M92</f>
      </c>
      <c r="O92" s="3164">
        <f>R47</f>
      </c>
      <c r="P92" s="3165">
        <f>S47</f>
      </c>
      <c r="Q92" s="3165">
        <f>O92-P92</f>
      </c>
      <c r="R92" s="3215" t="n">
        <v>0.0</v>
      </c>
      <c r="S92" s="3215" t="n">
        <v>0.0</v>
      </c>
      <c r="T92" s="3166">
        <f>N92+Q92+R92-S92</f>
      </c>
      <c r="U92" s="3167">
        <f>X47</f>
      </c>
      <c r="V92" s="3165">
        <f>Y47</f>
      </c>
      <c r="W92" s="3165">
        <f>U92-V92</f>
      </c>
      <c r="X92" s="3215" t="n">
        <v>0.0</v>
      </c>
      <c r="Y92" s="3215" t="n">
        <v>0.0</v>
      </c>
      <c r="Z92" s="3168">
        <f>T92+W92+X92-Y92</f>
      </c>
      <c r="AA92" s="3164">
        <f>AD47</f>
      </c>
      <c r="AB92" s="3165">
        <f>AE47</f>
      </c>
      <c r="AC92" s="3165">
        <f>AA92-AB92</f>
      </c>
      <c r="AD92" s="3215" t="n">
        <v>0.0</v>
      </c>
      <c r="AE92" s="3215" t="n">
        <v>0.0</v>
      </c>
      <c r="AF92" s="3166">
        <f>Z92+AC92+AD92-AE92</f>
      </c>
      <c r="AG92" s="3164">
        <f>AJ47</f>
      </c>
      <c r="AH92" s="3165">
        <f>AK47</f>
      </c>
      <c r="AI92" s="3165">
        <f>AG92-AH92</f>
      </c>
      <c r="AJ92" s="3215" t="n">
        <v>0.0</v>
      </c>
      <c r="AK92" s="3215" t="n">
        <v>0.0</v>
      </c>
      <c r="AL92" s="3166">
        <f>AF92+AI92+AJ92-AK92</f>
      </c>
      <c r="AM92" s="3164">
        <f>AP47</f>
      </c>
      <c r="AN92" s="3165">
        <f>AQ47</f>
      </c>
      <c r="AO92" s="3165">
        <f>AM92-AN92</f>
      </c>
      <c r="AP92" s="3215" t="n">
        <v>0.0</v>
      </c>
      <c r="AQ92" s="3215" t="n">
        <v>0.0</v>
      </c>
      <c r="AR92" s="3166">
        <f>AL92+AO92+AP92-AQ92</f>
      </c>
      <c r="AS92" s="3164">
        <f>AV47</f>
      </c>
      <c r="AT92" s="3165">
        <f>AW47</f>
      </c>
      <c r="AU92" s="3165">
        <f>AS92-AT92</f>
      </c>
      <c r="AV92" s="3215" t="n">
        <v>0.0</v>
      </c>
      <c r="AW92" s="3215" t="n">
        <v>0.0</v>
      </c>
      <c r="AX92" s="3166">
        <f>AR92+AU92+AV92-AW92</f>
      </c>
      <c r="AY92" s="3164">
        <f>BB47</f>
      </c>
      <c r="AZ92" s="3165">
        <f>BC47</f>
      </c>
      <c r="BA92" s="3165">
        <f>AY92-AZ92</f>
      </c>
      <c r="BB92" s="3258" t="n">
        <v>0.0</v>
      </c>
      <c r="BC92" s="3259" t="n">
        <v>0.0</v>
      </c>
      <c r="BD92" s="3166">
        <f>AX92+BA92+BB92-BC92</f>
      </c>
      <c r="BE92" s="3164">
        <f>BH47</f>
      </c>
      <c r="BF92" s="3165">
        <f>BI47</f>
      </c>
      <c r="BG92" s="3165">
        <f>BE92-BF92</f>
      </c>
      <c r="BH92" s="3165" t="n">
        <v>0.0</v>
      </c>
      <c r="BI92" s="3165" t="n">
        <v>0.0</v>
      </c>
      <c r="BJ92" s="3166">
        <f>BD92+BG92+BH92-BI92</f>
      </c>
      <c r="BK92" s="3164">
        <f>BN47</f>
      </c>
      <c r="BL92" s="3165">
        <f>BO47</f>
      </c>
      <c r="BM92" s="3165">
        <f>BK92-BL92</f>
      </c>
      <c r="BN92" s="3165" t="n">
        <v>0.0</v>
      </c>
      <c r="BO92" s="3165" t="n">
        <v>0.0</v>
      </c>
      <c r="BP92" s="3166">
        <f>BJ92+BM92+BN92-BO92</f>
      </c>
      <c r="BQ92" s="3164">
        <f>BT47</f>
      </c>
      <c r="BR92" s="3165">
        <f>BU47</f>
      </c>
      <c r="BS92" s="3165">
        <f>BQ92-BR92</f>
      </c>
      <c r="BT92" s="3165" t="n">
        <v>0.0</v>
      </c>
      <c r="BU92" s="3165" t="n">
        <v>0.0</v>
      </c>
      <c r="BV92" s="3166">
        <f>BP92+BS92+BT92-BU92</f>
      </c>
      <c r="BW92" s="3164">
        <f>BZ47</f>
      </c>
      <c r="BX92" s="3165">
        <f>CA47</f>
      </c>
      <c r="BY92" s="3165">
        <f>BW92-BX92</f>
      </c>
      <c r="BZ92" s="3165" t="n">
        <v>0.0</v>
      </c>
      <c r="CA92" s="3165" t="n">
        <v>0.0</v>
      </c>
      <c r="CB92" s="3166">
        <f>BV92+BY92+BZ92-CA92</f>
      </c>
      <c r="CC92" s="3164">
        <f>H92</f>
      </c>
      <c r="CD92" s="3165">
        <f>I92+O92+U92+AA92+AG92+AM92+AS92+AY92+BE92+BK92+BQ92+BW92</f>
      </c>
      <c r="CE92" s="3165">
        <f>J92+P92+V92+AB92+AH92+AN92+AT92+AZ92+BF92+BL92+BR92+BX92</f>
      </c>
      <c r="CF92" s="3165">
        <f>L92+R92+X92+AD92+AJ92+AP92+AV92+BB92+BH92+BN92+BT92+BZ92</f>
      </c>
      <c r="CG92" s="3165">
        <f>M92+S92+Y92+AE92+AK92+AQ92+AW92+BC92+BI92+BO92+BU92+CA92</f>
      </c>
      <c r="CH92" s="3166">
        <f>CC92+CD92-CE92+CF92-CG92</f>
      </c>
      <c r="CI92" s="3165">
        <f>C92</f>
      </c>
      <c r="CJ92" s="3165">
        <f>D92+CD92</f>
      </c>
      <c r="CK92" s="3165">
        <f>E92+CE92</f>
      </c>
      <c r="CL92" s="3165">
        <f>F92+CF92</f>
      </c>
      <c r="CM92" s="3165">
        <f>G92+CG92</f>
      </c>
      <c r="CN92" s="3168">
        <f>CI92+CJ92-CK92+CL92-CM92</f>
      </c>
      <c r="CO92" s="3169"/>
    </row>
    <row r="93" customHeight="true" ht="15.0">
      <c r="A93" s="3170" t="s">
        <v>137</v>
      </c>
      <c r="B93" s="3171"/>
      <c r="C93" s="3172" t="n">
        <v>0.0</v>
      </c>
      <c r="D93" s="3173">
        <f>F48</f>
      </c>
      <c r="E93" s="3173">
        <f>G48</f>
      </c>
      <c r="F93" s="3173" t="n">
        <v>0.0</v>
      </c>
      <c r="G93" s="3173" t="n">
        <v>0.0</v>
      </c>
      <c r="H93" s="3174">
        <f>C93+D93-E93+F93-G93</f>
      </c>
      <c r="I93" s="3175">
        <f>L48</f>
      </c>
      <c r="J93" s="3173">
        <f>M48</f>
      </c>
      <c r="K93" s="3173">
        <f>I93-J93</f>
      </c>
      <c r="L93" s="3165" t="n">
        <v>0.0</v>
      </c>
      <c r="M93" s="3165" t="n">
        <v>0.0</v>
      </c>
      <c r="N93" s="3176">
        <f>H93+K93+L93-M93</f>
      </c>
      <c r="O93" s="3172">
        <f>R48</f>
      </c>
      <c r="P93" s="3173">
        <f>S48</f>
      </c>
      <c r="Q93" s="3173">
        <f>O93-P93</f>
      </c>
      <c r="R93" s="3215" t="n">
        <v>0.0</v>
      </c>
      <c r="S93" s="3215" t="n">
        <v>0.0</v>
      </c>
      <c r="T93" s="3174">
        <f>N93+Q93+R93-S93</f>
      </c>
      <c r="U93" s="3175">
        <f>X48</f>
      </c>
      <c r="V93" s="3173">
        <f>Y48</f>
      </c>
      <c r="W93" s="3173">
        <f>U93-V93</f>
      </c>
      <c r="X93" s="3215" t="n">
        <v>0.0</v>
      </c>
      <c r="Y93" s="3215" t="n">
        <v>0.0</v>
      </c>
      <c r="Z93" s="3176">
        <f>T93+W93+X93-Y93</f>
      </c>
      <c r="AA93" s="3172">
        <f>AD48</f>
      </c>
      <c r="AB93" s="3173">
        <f>AE48</f>
      </c>
      <c r="AC93" s="3173">
        <f>AA93-AB93</f>
      </c>
      <c r="AD93" s="3215" t="n">
        <v>0.0</v>
      </c>
      <c r="AE93" s="3215" t="n">
        <v>0.0</v>
      </c>
      <c r="AF93" s="3174">
        <f>Z93+AC93+AD93-AE93</f>
      </c>
      <c r="AG93" s="3172">
        <f>AJ48</f>
      </c>
      <c r="AH93" s="3173">
        <f>AK48</f>
      </c>
      <c r="AI93" s="3173">
        <f>AG93-AH93</f>
      </c>
      <c r="AJ93" s="3215" t="n">
        <v>0.0</v>
      </c>
      <c r="AK93" s="3215" t="n">
        <v>0.0</v>
      </c>
      <c r="AL93" s="3174">
        <f>AF93+AI93+AJ93-AK93</f>
      </c>
      <c r="AM93" s="3172">
        <f>AP48</f>
      </c>
      <c r="AN93" s="3173">
        <f>AQ48</f>
      </c>
      <c r="AO93" s="3173">
        <f>AM93-AN93</f>
      </c>
      <c r="AP93" s="3215" t="n">
        <v>0.0</v>
      </c>
      <c r="AQ93" s="3215" t="n">
        <v>0.0</v>
      </c>
      <c r="AR93" s="3174">
        <f>AL93+AO93+AP93-AQ93</f>
      </c>
      <c r="AS93" s="3172">
        <f>AV48</f>
      </c>
      <c r="AT93" s="3173">
        <f>AW48</f>
      </c>
      <c r="AU93" s="3173">
        <f>AS93-AT93</f>
      </c>
      <c r="AV93" s="3215" t="n">
        <v>0.0</v>
      </c>
      <c r="AW93" s="3215" t="n">
        <v>0.0</v>
      </c>
      <c r="AX93" s="3174">
        <f>AR93+AU93+AV93-AW93</f>
      </c>
      <c r="AY93" s="3172">
        <f>BB48</f>
      </c>
      <c r="AZ93" s="3173">
        <f>BC48</f>
      </c>
      <c r="BA93" s="3173">
        <f>AY93-AZ93</f>
      </c>
      <c r="BB93" s="3260" t="n">
        <v>0.0</v>
      </c>
      <c r="BC93" s="3261" t="n">
        <v>0.0</v>
      </c>
      <c r="BD93" s="3174">
        <f>AX93+BA93+BB93-BC93</f>
      </c>
      <c r="BE93" s="3172">
        <f>BH48</f>
      </c>
      <c r="BF93" s="3173">
        <f>BI48</f>
      </c>
      <c r="BG93" s="3173">
        <f>BE93-BF93</f>
      </c>
      <c r="BH93" s="3165" t="n">
        <v>0.0</v>
      </c>
      <c r="BI93" s="3165" t="n">
        <v>0.0</v>
      </c>
      <c r="BJ93" s="3174">
        <f>BD93+BG93+BH93-BI93</f>
      </c>
      <c r="BK93" s="3172">
        <f>BN48</f>
      </c>
      <c r="BL93" s="3173">
        <f>BO48</f>
      </c>
      <c r="BM93" s="3173">
        <f>BK93-BL93</f>
      </c>
      <c r="BN93" s="3165" t="n">
        <v>0.0</v>
      </c>
      <c r="BO93" s="3165" t="n">
        <v>0.0</v>
      </c>
      <c r="BP93" s="3174">
        <f>BJ93+BM93+BN93-BO93</f>
      </c>
      <c r="BQ93" s="3172">
        <f>BT48</f>
      </c>
      <c r="BR93" s="3173">
        <f>BU48</f>
      </c>
      <c r="BS93" s="3173">
        <f>BQ93-BR93</f>
      </c>
      <c r="BT93" s="3165" t="n">
        <v>0.0</v>
      </c>
      <c r="BU93" s="3165" t="n">
        <v>0.0</v>
      </c>
      <c r="BV93" s="3174">
        <f>BP93+BS93+BT93-BU93</f>
      </c>
      <c r="BW93" s="3172">
        <f>BZ48</f>
      </c>
      <c r="BX93" s="3173">
        <f>CA48</f>
      </c>
      <c r="BY93" s="3173">
        <f>BW93-BX93</f>
      </c>
      <c r="BZ93" s="3165" t="n">
        <v>0.0</v>
      </c>
      <c r="CA93" s="3165" t="n">
        <v>0.0</v>
      </c>
      <c r="CB93" s="3174">
        <f>BV93+BY93+BZ93-CA93</f>
      </c>
      <c r="CC93" s="3172">
        <f>H93</f>
      </c>
      <c r="CD93" s="3173">
        <f>I93+O93+U93+AA93+AG93+AM93+AS93+AY93+BE93+BK93+BQ93+BW93</f>
      </c>
      <c r="CE93" s="3173">
        <f>J93+P93+V93+AB93+AH93+AN93+AT93+AZ93+BF93+BL93+BR93+BX93</f>
      </c>
      <c r="CF93" s="3173">
        <f>L93+R93+X93+AD93+AJ93+AP93+AV93+BB93+BH93+BN93+BT93+BZ93</f>
      </c>
      <c r="CG93" s="3173">
        <f>M93+S93+Y93+AE93+AK93+AQ93+AW93+BC93+BI93+BO93+BU93+CA93</f>
      </c>
      <c r="CH93" s="3174">
        <f>CC93+CD93-CE93+CF93-CG93</f>
      </c>
      <c r="CI93" s="3173">
        <f>C93</f>
      </c>
      <c r="CJ93" s="3173">
        <f>D93+CD93</f>
      </c>
      <c r="CK93" s="3173">
        <f>E93+CE93</f>
      </c>
      <c r="CL93" s="3173">
        <f>F93+CF93</f>
      </c>
      <c r="CM93" s="3173">
        <f>G93+CG93</f>
      </c>
      <c r="CN93" s="3176">
        <f>CI93+CJ93-CK93+CL93-CM93</f>
      </c>
      <c r="CO93" s="3169"/>
    </row>
    <row r="94" customHeight="true" ht="15.0">
      <c r="A94" s="3177" t="s">
        <v>138</v>
      </c>
      <c r="B94" s="3178"/>
      <c r="C94" s="3179" t="n">
        <v>0.0</v>
      </c>
      <c r="D94" s="3180">
        <f>F49</f>
      </c>
      <c r="E94" s="3180">
        <f>G49</f>
      </c>
      <c r="F94" s="3180" t="n">
        <v>0.0</v>
      </c>
      <c r="G94" s="3180" t="n">
        <v>0.0</v>
      </c>
      <c r="H94" s="3181">
        <f>C94+D94-E94+F94-G94</f>
      </c>
      <c r="I94" s="3182">
        <f>L49</f>
      </c>
      <c r="J94" s="3180">
        <f>M49</f>
      </c>
      <c r="K94" s="3180">
        <f>I94-J94</f>
      </c>
      <c r="L94" s="3165" t="n">
        <v>0.0</v>
      </c>
      <c r="M94" s="3165" t="n">
        <v>0.0</v>
      </c>
      <c r="N94" s="3183">
        <f>H94+K94+L94-M94</f>
      </c>
      <c r="O94" s="3179">
        <f>R49</f>
      </c>
      <c r="P94" s="3180">
        <f>S49</f>
      </c>
      <c r="Q94" s="3180">
        <f>O94-P94</f>
      </c>
      <c r="R94" s="3215" t="n">
        <v>0.0</v>
      </c>
      <c r="S94" s="3215" t="n">
        <v>0.0</v>
      </c>
      <c r="T94" s="3181">
        <f>N94+Q94+R94-S94</f>
      </c>
      <c r="U94" s="3182">
        <f>X49</f>
      </c>
      <c r="V94" s="3180">
        <f>Y49</f>
      </c>
      <c r="W94" s="3180">
        <f>U94-V94</f>
      </c>
      <c r="X94" s="3215" t="n">
        <v>0.0</v>
      </c>
      <c r="Y94" s="3215" t="n">
        <v>0.0</v>
      </c>
      <c r="Z94" s="3183">
        <f>T94+W94+X94-Y94</f>
      </c>
      <c r="AA94" s="3179">
        <f>AD49</f>
      </c>
      <c r="AB94" s="3180">
        <f>AE49</f>
      </c>
      <c r="AC94" s="3180">
        <f>AA94-AB94</f>
      </c>
      <c r="AD94" s="3215" t="n">
        <v>0.0</v>
      </c>
      <c r="AE94" s="3215" t="n">
        <v>0.0</v>
      </c>
      <c r="AF94" s="3181">
        <f>Z94+AC94+AD94-AE94</f>
      </c>
      <c r="AG94" s="3179">
        <f>AJ49</f>
      </c>
      <c r="AH94" s="3180">
        <f>AK49</f>
      </c>
      <c r="AI94" s="3180">
        <f>AG94-AH94</f>
      </c>
      <c r="AJ94" s="3215" t="n">
        <v>0.0</v>
      </c>
      <c r="AK94" s="3215" t="n">
        <v>0.0</v>
      </c>
      <c r="AL94" s="3181">
        <f>AF94+AI94+AJ94-AK94</f>
      </c>
      <c r="AM94" s="3179">
        <f>AP49</f>
      </c>
      <c r="AN94" s="3180">
        <f>AQ49</f>
      </c>
      <c r="AO94" s="3180">
        <f>AM94-AN94</f>
      </c>
      <c r="AP94" s="3215" t="n">
        <v>0.0</v>
      </c>
      <c r="AQ94" s="3215" t="n">
        <v>0.0</v>
      </c>
      <c r="AR94" s="3181">
        <f>AL94+AO94+AP94-AQ94</f>
      </c>
      <c r="AS94" s="3179">
        <f>AV49</f>
      </c>
      <c r="AT94" s="3180">
        <f>AW49</f>
      </c>
      <c r="AU94" s="3180">
        <f>AS94-AT94</f>
      </c>
      <c r="AV94" s="3215" t="n">
        <v>0.0</v>
      </c>
      <c r="AW94" s="3215" t="n">
        <v>0.0</v>
      </c>
      <c r="AX94" s="3181">
        <f>AR94+AU94+AV94-AW94</f>
      </c>
      <c r="AY94" s="3179">
        <f>BB49</f>
      </c>
      <c r="AZ94" s="3180">
        <f>BC49</f>
      </c>
      <c r="BA94" s="3180">
        <f>AY94-AZ94</f>
      </c>
      <c r="BB94" s="3262" t="n">
        <v>0.0</v>
      </c>
      <c r="BC94" s="3263" t="n">
        <v>0.0</v>
      </c>
      <c r="BD94" s="3181">
        <f>AX94+BA94+BB94-BC94</f>
      </c>
      <c r="BE94" s="3179">
        <f>BH49</f>
      </c>
      <c r="BF94" s="3180">
        <f>BI49</f>
      </c>
      <c r="BG94" s="3180">
        <f>BE94-BF94</f>
      </c>
      <c r="BH94" s="3165" t="n">
        <v>0.0</v>
      </c>
      <c r="BI94" s="3165" t="n">
        <v>0.0</v>
      </c>
      <c r="BJ94" s="3181">
        <f>BD94+BG94+BH94-BI94</f>
      </c>
      <c r="BK94" s="3179">
        <f>BN49</f>
      </c>
      <c r="BL94" s="3180">
        <f>BO49</f>
      </c>
      <c r="BM94" s="3180">
        <f>BK94-BL94</f>
      </c>
      <c r="BN94" s="3165" t="n">
        <v>0.0</v>
      </c>
      <c r="BO94" s="3165" t="n">
        <v>0.0</v>
      </c>
      <c r="BP94" s="3181">
        <f>BJ94+BM94+BN94-BO94</f>
      </c>
      <c r="BQ94" s="3179">
        <f>BT49</f>
      </c>
      <c r="BR94" s="3180">
        <f>BU49</f>
      </c>
      <c r="BS94" s="3180">
        <f>BQ94-BR94</f>
      </c>
      <c r="BT94" s="3165" t="n">
        <v>0.0</v>
      </c>
      <c r="BU94" s="3165" t="n">
        <v>0.0</v>
      </c>
      <c r="BV94" s="3181">
        <f>BP94+BS94+BT94-BU94</f>
      </c>
      <c r="BW94" s="3179">
        <f>BZ49</f>
      </c>
      <c r="BX94" s="3180">
        <f>CA49</f>
      </c>
      <c r="BY94" s="3180">
        <f>BW94-BX94</f>
      </c>
      <c r="BZ94" s="3165" t="n">
        <v>0.0</v>
      </c>
      <c r="CA94" s="3165" t="n">
        <v>0.0</v>
      </c>
      <c r="CB94" s="3181">
        <f>BV94+BY94+BZ94-CA94</f>
      </c>
      <c r="CC94" s="3179">
        <f>H94</f>
      </c>
      <c r="CD94" s="3180">
        <f>I94+O94+U94+AA94+AG94+AM94+AS94+AY94+BE94+BK94+BQ94+BW94</f>
      </c>
      <c r="CE94" s="3180">
        <f>J94+P94+V94+AB94+AH94+AN94+AT94+AZ94+BF94+BL94+BR94+BX94</f>
      </c>
      <c r="CF94" s="3180">
        <f>L94+R94+X94+AD94+AJ94+AP94+AV94+BB94+BH94+BN94+BT94+BZ94</f>
      </c>
      <c r="CG94" s="3180">
        <f>M94+S94+Y94+AE94+AK94+AQ94+AW94+BC94+BI94+BO94+BU94+CA94</f>
      </c>
      <c r="CH94" s="3181">
        <f>CC94+CD94-CE94+CF94-CG94</f>
      </c>
      <c r="CI94" s="3180">
        <f>C94</f>
      </c>
      <c r="CJ94" s="3180">
        <f>D94+CD94</f>
      </c>
      <c r="CK94" s="3180">
        <f>E94+CE94</f>
      </c>
      <c r="CL94" s="3180">
        <f>F94+CF94</f>
      </c>
      <c r="CM94" s="3180">
        <f>G94+CG94</f>
      </c>
      <c r="CN94" s="3183">
        <f>CI94+CJ94-CK94+CL94-CM94</f>
      </c>
      <c r="CO94" s="3169"/>
    </row>
    <row r="95" customHeight="true" ht="15.0">
      <c r="A95" s="3196" t="s">
        <v>139</v>
      </c>
      <c r="B95" s="3197"/>
      <c r="C95" s="3198">
        <f>SUM(C87:C94)</f>
      </c>
      <c r="D95" s="3198">
        <f>SUM(D87:D94)</f>
      </c>
      <c r="E95" s="3198">
        <f>SUM(E87:E94)</f>
      </c>
      <c r="F95" s="3198">
        <f>SUM(F87:F94)</f>
      </c>
      <c r="G95" s="3198">
        <f>SUM(G87:G94)</f>
      </c>
      <c r="H95" s="3198">
        <f>SUM(H87:H94)</f>
      </c>
      <c r="I95" s="3198">
        <f>SUM(I87:I94)</f>
      </c>
      <c r="J95" s="3198">
        <f>SUM(J87:J94)</f>
      </c>
      <c r="K95" s="3198">
        <f>SUM(K87:K94)</f>
      </c>
      <c r="L95" s="3198">
        <f>SUM(L87:L94)</f>
      </c>
      <c r="M95" s="3198">
        <f>SUM(M87:M94)</f>
      </c>
      <c r="N95" s="3198">
        <f>SUM(N87:N94)</f>
      </c>
      <c r="O95" s="3198">
        <f>SUM(O87:O94)</f>
      </c>
      <c r="P95" s="3198">
        <f>SUM(P87:P94)</f>
      </c>
      <c r="Q95" s="3198">
        <f>SUM(Q87:Q94)</f>
      </c>
      <c r="R95" s="3198">
        <f>SUM(R87:R94)</f>
      </c>
      <c r="S95" s="3198">
        <f>SUM(S87:S94)</f>
      </c>
      <c r="T95" s="3198">
        <f>SUM(T87:T94)</f>
      </c>
      <c r="U95" s="3198">
        <f>SUM(U87:U94)</f>
      </c>
      <c r="V95" s="3198">
        <f>SUM(V87:V94)</f>
      </c>
      <c r="W95" s="3198">
        <f>SUM(W87:W94)</f>
      </c>
      <c r="X95" s="3198">
        <f>SUM(X87:X94)</f>
      </c>
      <c r="Y95" s="3198">
        <f>SUM(Y87:Y94)</f>
      </c>
      <c r="Z95" s="3198">
        <f>SUM(Z87:Z94)</f>
      </c>
      <c r="AA95" s="3198">
        <f>SUM(AA87:AA94)</f>
      </c>
      <c r="AB95" s="3198">
        <f>SUM(AB87:AB94)</f>
      </c>
      <c r="AC95" s="3198">
        <f>SUM(AC87:AC94)</f>
      </c>
      <c r="AD95" s="3198">
        <f>SUM(AD87:AD94)</f>
      </c>
      <c r="AE95" s="3198">
        <f>SUM(AE87:AE94)</f>
      </c>
      <c r="AF95" s="3198">
        <f>SUM(AF87:AF94)</f>
      </c>
      <c r="AG95" s="3198">
        <f>SUM(AG87:AG94)</f>
      </c>
      <c r="AH95" s="3198">
        <f>SUM(AH87:AH94)</f>
      </c>
      <c r="AI95" s="3198">
        <f>SUM(AI87:AI94)</f>
      </c>
      <c r="AJ95" s="3198">
        <f>SUM(AJ87:AJ94)</f>
      </c>
      <c r="AK95" s="3198">
        <f>SUM(AK87:AK94)</f>
      </c>
      <c r="AL95" s="3198">
        <f>SUM(AL87:AL94)</f>
      </c>
      <c r="AM95" s="3198">
        <f>SUM(AM87:AM94)</f>
      </c>
      <c r="AN95" s="3198">
        <f>SUM(AN87:AN94)</f>
      </c>
      <c r="AO95" s="3198">
        <f>SUM(AO87:AO94)</f>
      </c>
      <c r="AP95" s="3198">
        <f>SUM(AP87:AP94)</f>
      </c>
      <c r="AQ95" s="3198">
        <f>SUM(AQ87:AQ94)</f>
      </c>
      <c r="AR95" s="3198">
        <f>SUM(AR87:AR94)</f>
      </c>
      <c r="AS95" s="3198">
        <f>SUM(AS87:AS94)</f>
      </c>
      <c r="AT95" s="3198">
        <f>SUM(AT87:AT94)</f>
      </c>
      <c r="AU95" s="3198">
        <f>SUM(AU87:AU94)</f>
      </c>
      <c r="AV95" s="3198">
        <f>SUM(AV87:AV94)</f>
      </c>
      <c r="AW95" s="3198">
        <f>SUM(AW87:AW94)</f>
      </c>
      <c r="AX95" s="3198">
        <f>SUM(AX87:AX94)</f>
      </c>
      <c r="AY95" s="3198">
        <f>SUM(AY87:AY94)</f>
      </c>
      <c r="AZ95" s="3198">
        <f>SUM(AZ87:AZ94)</f>
      </c>
      <c r="BA95" s="3198">
        <f>SUM(BA87:BA94)</f>
      </c>
      <c r="BB95" s="3198">
        <f>SUM(BB87:BB94)</f>
      </c>
      <c r="BC95" s="3198">
        <f>SUM(BC87:BC94)</f>
      </c>
      <c r="BD95" s="3198">
        <f>SUM(BD87:BD94)</f>
      </c>
      <c r="BE95" s="3198">
        <f>SUM(BE87:BE94)</f>
      </c>
      <c r="BF95" s="3198">
        <f>SUM(BF87:BF94)</f>
      </c>
      <c r="BG95" s="3198">
        <f>SUM(BG87:BG94)</f>
      </c>
      <c r="BH95" s="3198">
        <f>SUM(BH87:BH94)</f>
      </c>
      <c r="BI95" s="3198">
        <f>SUM(BI87:BI94)</f>
      </c>
      <c r="BJ95" s="3198">
        <f>SUM(BJ87:BJ94)</f>
      </c>
      <c r="BK95" s="3198">
        <f>SUM(BK87:BK94)</f>
      </c>
      <c r="BL95" s="3198">
        <f>SUM(BL87:BL94)</f>
      </c>
      <c r="BM95" s="3198">
        <f>SUM(BM87:BM94)</f>
      </c>
      <c r="BN95" s="3198">
        <f>SUM(BN87:BN94)</f>
      </c>
      <c r="BO95" s="3198">
        <f>SUM(BO87:BO94)</f>
      </c>
      <c r="BP95" s="3198">
        <f>SUM(BP87:BP94)</f>
      </c>
      <c r="BQ95" s="3198">
        <f>SUM(BQ87:BQ94)</f>
      </c>
      <c r="BR95" s="3198">
        <f>SUM(BR87:BR94)</f>
      </c>
      <c r="BS95" s="3198">
        <f>SUM(BS87:BS94)</f>
      </c>
      <c r="BT95" s="3198">
        <f>SUM(BT87:BT94)</f>
      </c>
      <c r="BU95" s="3198">
        <f>SUM(BU87:BU94)</f>
      </c>
      <c r="BV95" s="3198">
        <f>SUM(BV87:BV94)</f>
      </c>
      <c r="BW95" s="3198">
        <f>SUM(BW87:BW94)</f>
      </c>
      <c r="BX95" s="3198">
        <f>SUM(BX87:BX94)</f>
      </c>
      <c r="BY95" s="3198">
        <f>SUM(BY87:BY94)</f>
      </c>
      <c r="BZ95" s="3198">
        <f>SUM(BZ87:BZ94)</f>
      </c>
      <c r="CA95" s="3198">
        <f>SUM(CA87:CA94)</f>
      </c>
      <c r="CB95" s="3198">
        <f>SUM(CB87:CB94)</f>
      </c>
      <c r="CC95" s="3198">
        <f>SUM(CC87:CC94)</f>
      </c>
      <c r="CD95" s="3198">
        <f>SUM(CD87:CD94)</f>
      </c>
      <c r="CE95" s="3198">
        <f>SUM(CE87:CE94)</f>
      </c>
      <c r="CF95" s="3198">
        <f>SUM(CF87:CF94)</f>
      </c>
      <c r="CG95" s="3198">
        <f>SUM(CG87:CG94)</f>
      </c>
      <c r="CH95" s="3198">
        <f>SUM(CH87:CH94)</f>
      </c>
      <c r="CI95" s="3198">
        <f>SUM(CI87:CI94)</f>
      </c>
      <c r="CJ95" s="3198">
        <f>SUM(CJ87:CJ94)</f>
      </c>
      <c r="CK95" s="3198">
        <f>SUM(CK87:CK94)</f>
      </c>
      <c r="CL95" s="3198">
        <f>SUM(CL87:CL94)</f>
      </c>
      <c r="CM95" s="3198">
        <f>SUM(CM87:CM94)</f>
      </c>
      <c r="CN95" s="3199">
        <f>SUM(CN87:CN94)</f>
      </c>
      <c r="CO95" s="3127"/>
    </row>
    <row r="96" customHeight="true" ht="24.75">
      <c r="A96" s="3200" t="s">
        <v>278</v>
      </c>
      <c r="B96" s="3200"/>
      <c r="C96" s="3214"/>
      <c r="D96" s="3214"/>
      <c r="E96" s="3214"/>
      <c r="F96" s="3214"/>
      <c r="G96" s="3214"/>
      <c r="H96" s="3214"/>
      <c r="I96" s="3264"/>
      <c r="J96" s="3202"/>
      <c r="K96" s="3202"/>
      <c r="L96" s="3202"/>
      <c r="M96" s="3202"/>
      <c r="N96" s="3214"/>
      <c r="O96" s="3264"/>
      <c r="P96" s="3202"/>
      <c r="Q96" s="3202"/>
      <c r="R96" s="3202"/>
      <c r="S96" s="3202"/>
      <c r="T96" s="3214"/>
      <c r="U96" s="3264"/>
      <c r="V96" s="3202"/>
      <c r="W96" s="3202"/>
      <c r="X96" s="3202"/>
      <c r="Y96" s="3202"/>
      <c r="Z96" s="3214"/>
      <c r="AA96" s="3264"/>
      <c r="AB96" s="3202"/>
      <c r="AC96" s="3202"/>
      <c r="AD96" s="3202"/>
      <c r="AE96" s="3202"/>
      <c r="AF96" s="3214"/>
      <c r="AG96" s="3264"/>
      <c r="AH96" s="3202"/>
      <c r="AI96" s="3202"/>
      <c r="AJ96" s="3202"/>
      <c r="AK96" s="3202"/>
      <c r="AL96" s="3214"/>
      <c r="AM96" s="3264"/>
      <c r="AN96" s="3202"/>
      <c r="AO96" s="3202"/>
      <c r="AP96" s="3202"/>
      <c r="AQ96" s="3202"/>
      <c r="AR96" s="3214"/>
      <c r="AS96" s="3264"/>
      <c r="AT96" s="3202"/>
      <c r="AU96" s="3202"/>
      <c r="AV96" s="3202"/>
      <c r="AW96" s="3202"/>
      <c r="AX96" s="3214"/>
      <c r="AY96" s="3264"/>
      <c r="AZ96" s="3202"/>
      <c r="BA96" s="3202"/>
      <c r="BB96" s="3202"/>
      <c r="BC96" s="3202"/>
      <c r="BD96" s="3214"/>
      <c r="BE96" s="3264"/>
      <c r="BF96" s="3202"/>
      <c r="BG96" s="3202"/>
      <c r="BH96" s="3202"/>
      <c r="BI96" s="3202"/>
      <c r="BJ96" s="3214"/>
      <c r="BK96" s="3264"/>
      <c r="BL96" s="3202"/>
      <c r="BM96" s="3202"/>
      <c r="BN96" s="3202"/>
      <c r="BO96" s="3202"/>
      <c r="BP96" s="3214"/>
      <c r="BQ96" s="3264"/>
      <c r="BR96" s="3202"/>
      <c r="BS96" s="3202"/>
      <c r="BT96" s="3202"/>
      <c r="BU96" s="3202"/>
      <c r="BV96" s="3214"/>
      <c r="BW96" s="3264"/>
      <c r="BX96" s="3202"/>
      <c r="BY96" s="3202"/>
      <c r="BZ96" s="3202"/>
      <c r="CA96" s="3202"/>
      <c r="CB96" s="3214"/>
      <c r="CC96" s="3202"/>
      <c r="CD96" s="3202"/>
      <c r="CE96" s="3202"/>
      <c r="CF96" s="3202"/>
      <c r="CG96" s="3202"/>
      <c r="CH96" s="3214"/>
      <c r="CI96" s="3202"/>
      <c r="CJ96" s="3202"/>
      <c r="CK96" s="3202"/>
      <c r="CL96" s="3202"/>
      <c r="CM96" s="3202"/>
      <c r="CN96" s="3214"/>
      <c r="CO96" s="3127"/>
    </row>
    <row r="97" customHeight="true" ht="15.0">
      <c r="A97" s="3162" t="s">
        <v>250</v>
      </c>
      <c r="B97" s="3163"/>
      <c r="C97" s="3164">
        <f>C67+C77+C87</f>
      </c>
      <c r="D97" s="3165">
        <f>D67+D77+D87</f>
      </c>
      <c r="E97" s="3165">
        <f>E67+E77+E87</f>
      </c>
      <c r="F97" s="3165">
        <f>F67+F77+F87</f>
      </c>
      <c r="G97" s="3165">
        <f>G67+G77+G87</f>
      </c>
      <c r="H97" s="3166">
        <f>C97+D97-E97+F97-G97</f>
      </c>
      <c r="I97" s="3167">
        <f>I67+I77+I87</f>
      </c>
      <c r="J97" s="3165">
        <f>J67+J77+J87</f>
      </c>
      <c r="K97" s="3165">
        <f>K67+K77+K87</f>
      </c>
      <c r="L97" s="3165">
        <f>L67+L77+L87</f>
      </c>
      <c r="M97" s="3165">
        <f>M67+M77+M87</f>
      </c>
      <c r="N97" s="3168">
        <f>H97+K97+L97-M97</f>
      </c>
      <c r="O97" s="3164">
        <f>O67+O77+O87</f>
      </c>
      <c r="P97" s="3165">
        <f>P67+P77+P87</f>
      </c>
      <c r="Q97" s="3165">
        <f>Q67+Q77+Q87</f>
      </c>
      <c r="R97" s="3165">
        <f>R67+R77+R87</f>
      </c>
      <c r="S97" s="3165">
        <f>S67+S77+S87</f>
      </c>
      <c r="T97" s="3166">
        <f>N97+Q97+R97-S97</f>
      </c>
      <c r="U97" s="3167">
        <f>U67+U77+U87</f>
      </c>
      <c r="V97" s="3165">
        <f>V67+V77+V87</f>
      </c>
      <c r="W97" s="3165">
        <f>W67+W77+W87</f>
      </c>
      <c r="X97" s="3165">
        <f>X67+X77+X87</f>
      </c>
      <c r="Y97" s="3165">
        <f>Y67+Y77+Y87</f>
      </c>
      <c r="Z97" s="3168">
        <f>T97+W97+X97-Y97</f>
      </c>
      <c r="AA97" s="3164">
        <f>AA67+AA77+AA87</f>
      </c>
      <c r="AB97" s="3165">
        <f>AB67+AB77+AB87</f>
      </c>
      <c r="AC97" s="3165">
        <f>AC67+AC77+AC87</f>
      </c>
      <c r="AD97" s="3165">
        <f>AD67+AD77+AD87</f>
      </c>
      <c r="AE97" s="3165">
        <f>AE67+AE77+AE87</f>
      </c>
      <c r="AF97" s="3166">
        <f>Z97+AC97+AD97-AE97</f>
      </c>
      <c r="AG97" s="3164">
        <f>AG67+AG77+AG87</f>
      </c>
      <c r="AH97" s="3165">
        <f>AH67+AH77+AH87</f>
      </c>
      <c r="AI97" s="3165">
        <f>AI67+AI77+AI87</f>
      </c>
      <c r="AJ97" s="3165">
        <f>AJ67+AJ77+AJ87</f>
      </c>
      <c r="AK97" s="3165">
        <f>AK67+AK77+AK87</f>
      </c>
      <c r="AL97" s="3166">
        <f>AF97+AI97+AJ97-AK97</f>
      </c>
      <c r="AM97" s="3164">
        <f>AM67+AM77+AM87</f>
      </c>
      <c r="AN97" s="3165">
        <f>AN67+AN77+AN87</f>
      </c>
      <c r="AO97" s="3165">
        <f>AO67+AO77+AO87</f>
      </c>
      <c r="AP97" s="3165">
        <f>AP67+AP77+AP87</f>
      </c>
      <c r="AQ97" s="3165">
        <f>AQ67+AQ77+AQ87</f>
      </c>
      <c r="AR97" s="3166">
        <f>AL97+AO97+AP97-AQ97</f>
      </c>
      <c r="AS97" s="3164">
        <f>AS67+AS77+AS87</f>
      </c>
      <c r="AT97" s="3165">
        <f>AT67+AT77+AT87</f>
      </c>
      <c r="AU97" s="3165">
        <f>AU67+AU77+AU87</f>
      </c>
      <c r="AV97" s="3165">
        <f>AV67+AV77+AV87</f>
      </c>
      <c r="AW97" s="3165">
        <f>AW67+AW77+AW87</f>
      </c>
      <c r="AX97" s="3166">
        <f>AR97+AU97+AV97-AW97</f>
      </c>
      <c r="AY97" s="3164">
        <f>AY67+AY77+AY87</f>
      </c>
      <c r="AZ97" s="3165">
        <f>AZ67+AZ77+AZ87</f>
      </c>
      <c r="BA97" s="3165">
        <f>BA67+BA77+BA87</f>
      </c>
      <c r="BB97" s="3165">
        <f>BB67+BB77+BB87</f>
      </c>
      <c r="BC97" s="3165">
        <f>BC67+BC77+BC87</f>
      </c>
      <c r="BD97" s="3166">
        <f>AX97+BA97+BB97-BC97</f>
      </c>
      <c r="BE97" s="3164">
        <f>BE67+BE77+BE87</f>
      </c>
      <c r="BF97" s="3165">
        <f>BF67+BF77+BF87</f>
      </c>
      <c r="BG97" s="3165">
        <f>BG67+BG77+BG87</f>
      </c>
      <c r="BH97" s="3165">
        <f>BH67+BH77+BH87</f>
      </c>
      <c r="BI97" s="3165">
        <f>BI67+BI77+BI87</f>
      </c>
      <c r="BJ97" s="3166">
        <f>BD97+BG97+BH97-BI97</f>
      </c>
      <c r="BK97" s="3164">
        <f>BK67+BK77+BK87</f>
      </c>
      <c r="BL97" s="3165">
        <f>BL67+BL77+BL87</f>
      </c>
      <c r="BM97" s="3165">
        <f>BM67+BM77+BM87</f>
      </c>
      <c r="BN97" s="3165">
        <f>BN67+BN77+BN87</f>
      </c>
      <c r="BO97" s="3165">
        <f>BO67+BO77+BO87</f>
      </c>
      <c r="BP97" s="3166">
        <f>BJ97+BM97+BN97-BO97</f>
      </c>
      <c r="BQ97" s="3164">
        <f>BQ67+BQ77+BQ87</f>
      </c>
      <c r="BR97" s="3165">
        <f>BR67+BR77+BR87</f>
      </c>
      <c r="BS97" s="3165">
        <f>BS67+BS77+BS87</f>
      </c>
      <c r="BT97" s="3165">
        <f>BT67+BT77+BT87</f>
      </c>
      <c r="BU97" s="3165">
        <f>BU67+BU77+BU87</f>
      </c>
      <c r="BV97" s="3166">
        <f>BP97+BS97+BT97-BU97</f>
      </c>
      <c r="BW97" s="3164">
        <f>BW67+BW77+BW87</f>
      </c>
      <c r="BX97" s="3165">
        <f>BX67+BX77+BX87</f>
      </c>
      <c r="BY97" s="3165">
        <f>BY67+BY77+BY87</f>
      </c>
      <c r="BZ97" s="3165">
        <f>BZ67+BZ77+BZ87</f>
      </c>
      <c r="CA97" s="3165">
        <f>CA67+CA77+CA87</f>
      </c>
      <c r="CB97" s="3166">
        <f>BV97+BY97+BZ97-CA97</f>
      </c>
      <c r="CC97" s="3164">
        <f>CC67+CC77+CC87</f>
      </c>
      <c r="CD97" s="3165">
        <f>CD67+CD77+CD87</f>
      </c>
      <c r="CE97" s="3165">
        <f>CE67+CE77+CE87</f>
      </c>
      <c r="CF97" s="3165">
        <f>CF67+CF77+CF87</f>
      </c>
      <c r="CG97" s="3165">
        <f>CG67+CG77+CG87</f>
      </c>
      <c r="CH97" s="3166">
        <f>CC97+CD97-CE97+CF97-CG97</f>
      </c>
      <c r="CI97" s="3165">
        <f>CI67+CI77+CI87</f>
      </c>
      <c r="CJ97" s="3165">
        <f>CJ67+CJ77+CJ87</f>
      </c>
      <c r="CK97" s="3165">
        <f>CK67+CK77+CK87</f>
      </c>
      <c r="CL97" s="3165">
        <f>CL67+CL77+CL87</f>
      </c>
      <c r="CM97" s="3165">
        <f>CM67+CM77+CM87</f>
      </c>
      <c r="CN97" s="3168">
        <f>CI97+CJ97-CK97+CL97-CM97</f>
      </c>
      <c r="CO97" s="3169"/>
    </row>
    <row r="98" customHeight="true" ht="15.0">
      <c r="A98" s="3170" t="s">
        <v>251</v>
      </c>
      <c r="B98" s="3171"/>
      <c r="C98" s="3172">
        <f>C68+C78+C88</f>
      </c>
      <c r="D98" s="3173">
        <f>D68+D78+D88</f>
      </c>
      <c r="E98" s="3173">
        <f>E68+E78+E88</f>
      </c>
      <c r="F98" s="3173">
        <f>F68+F78+F88</f>
      </c>
      <c r="G98" s="3173">
        <f>G68+G78+G88</f>
      </c>
      <c r="H98" s="3174">
        <f>C98+D98-E98+F98-G98</f>
      </c>
      <c r="I98" s="3175">
        <f>I68+I78+I88</f>
      </c>
      <c r="J98" s="3173">
        <f>J68+J78+J88</f>
      </c>
      <c r="K98" s="3173">
        <f>K68+K78+K88</f>
      </c>
      <c r="L98" s="3173">
        <f>L68+L78+L88</f>
      </c>
      <c r="M98" s="3173">
        <f>M68+M78+M88</f>
      </c>
      <c r="N98" s="3176">
        <f>H98+K98+L98-M98</f>
      </c>
      <c r="O98" s="3172">
        <f>O68+O78+O88</f>
      </c>
      <c r="P98" s="3173">
        <f>P68+P78+P88</f>
      </c>
      <c r="Q98" s="3173">
        <f>Q68+Q78+Q88</f>
      </c>
      <c r="R98" s="3173">
        <f>R68+R78+R88</f>
      </c>
      <c r="S98" s="3173">
        <f>S68+S78+S88</f>
      </c>
      <c r="T98" s="3174">
        <f>N98+Q98+R98-S98</f>
      </c>
      <c r="U98" s="3175">
        <f>U68+U78+U88</f>
      </c>
      <c r="V98" s="3173">
        <f>V68+V78+V88</f>
      </c>
      <c r="W98" s="3173">
        <f>W68+W78+W88</f>
      </c>
      <c r="X98" s="3173">
        <f>X68+X78+X88</f>
      </c>
      <c r="Y98" s="3173">
        <f>Y68+Y78+Y88</f>
      </c>
      <c r="Z98" s="3176">
        <f>T98+W98+X98-Y98</f>
      </c>
      <c r="AA98" s="3172">
        <f>AA68+AA78+AA88</f>
      </c>
      <c r="AB98" s="3173">
        <f>AB68+AB78+AB88</f>
      </c>
      <c r="AC98" s="3173">
        <f>AC68+AC78+AC88</f>
      </c>
      <c r="AD98" s="3173">
        <f>AD68+AD78+AD88</f>
      </c>
      <c r="AE98" s="3173">
        <f>AE68+AE78+AE88</f>
      </c>
      <c r="AF98" s="3174">
        <f>Z98+AC98+AD98-AE98</f>
      </c>
      <c r="AG98" s="3172">
        <f>AG68+AG78+AG88</f>
      </c>
      <c r="AH98" s="3173">
        <f>AH68+AH78+AH88</f>
      </c>
      <c r="AI98" s="3173">
        <f>AI68+AI78+AI88</f>
      </c>
      <c r="AJ98" s="3173">
        <f>AJ68+AJ78+AJ88</f>
      </c>
      <c r="AK98" s="3173">
        <f>AK68+AK78+AK88</f>
      </c>
      <c r="AL98" s="3174">
        <f>AF98+AI98+AJ98-AK98</f>
      </c>
      <c r="AM98" s="3172">
        <f>AM68+AM78+AM88</f>
      </c>
      <c r="AN98" s="3173">
        <f>AN68+AN78+AN88</f>
      </c>
      <c r="AO98" s="3173">
        <f>AO68+AO78+AO88</f>
      </c>
      <c r="AP98" s="3173">
        <f>AP68+AP78+AP88</f>
      </c>
      <c r="AQ98" s="3173">
        <f>AQ68+AQ78+AQ88</f>
      </c>
      <c r="AR98" s="3174">
        <f>AL98+AO98+AP98-AQ98</f>
      </c>
      <c r="AS98" s="3172">
        <f>AS68+AS78+AS88</f>
      </c>
      <c r="AT98" s="3173">
        <f>AT68+AT78+AT88</f>
      </c>
      <c r="AU98" s="3173">
        <f>AU68+AU78+AU88</f>
      </c>
      <c r="AV98" s="3173">
        <f>AV68+AV78+AV88</f>
      </c>
      <c r="AW98" s="3173">
        <f>AW68+AW78+AW88</f>
      </c>
      <c r="AX98" s="3174">
        <f>AR98+AU98+AV98-AW98</f>
      </c>
      <c r="AY98" s="3172">
        <f>AY68+AY78+AY88</f>
      </c>
      <c r="AZ98" s="3173">
        <f>AZ68+AZ78+AZ88</f>
      </c>
      <c r="BA98" s="3173">
        <f>BA68+BA78+BA88</f>
      </c>
      <c r="BB98" s="3173">
        <f>BB68+BB78+BB88</f>
      </c>
      <c r="BC98" s="3173">
        <f>BC68+BC78+BC88</f>
      </c>
      <c r="BD98" s="3174">
        <f>AX98+BA98+BB98-BC98</f>
      </c>
      <c r="BE98" s="3172">
        <f>BE68+BE78+BE88</f>
      </c>
      <c r="BF98" s="3173">
        <f>BF68+BF78+BF88</f>
      </c>
      <c r="BG98" s="3173">
        <f>BG68+BG78+BG88</f>
      </c>
      <c r="BH98" s="3173">
        <f>BH68+BH78+BH88</f>
      </c>
      <c r="BI98" s="3173">
        <f>BI68+BI78+BI88</f>
      </c>
      <c r="BJ98" s="3174">
        <f>BD98+BG98+BH98-BI98</f>
      </c>
      <c r="BK98" s="3172">
        <f>BK68+BK78+BK88</f>
      </c>
      <c r="BL98" s="3173">
        <f>BL68+BL78+BL88</f>
      </c>
      <c r="BM98" s="3173">
        <f>BM68+BM78+BM88</f>
      </c>
      <c r="BN98" s="3173">
        <f>BN68+BN78+BN88</f>
      </c>
      <c r="BO98" s="3173">
        <f>BO68+BO78+BO88</f>
      </c>
      <c r="BP98" s="3174">
        <f>BJ98+BM98+BN98-BO98</f>
      </c>
      <c r="BQ98" s="3172">
        <f>BQ68+BQ78+BQ88</f>
      </c>
      <c r="BR98" s="3173">
        <f>BR68+BR78+BR88</f>
      </c>
      <c r="BS98" s="3173">
        <f>BS68+BS78+BS88</f>
      </c>
      <c r="BT98" s="3173">
        <f>BT68+BT78+BT88</f>
      </c>
      <c r="BU98" s="3173">
        <f>BU68+BU78+BU88</f>
      </c>
      <c r="BV98" s="3174">
        <f>BP98+BS98+BT98-BU98</f>
      </c>
      <c r="BW98" s="3172">
        <f>BW68+BW78+BW88</f>
      </c>
      <c r="BX98" s="3173">
        <f>BX68+BX78+BX88</f>
      </c>
      <c r="BY98" s="3173">
        <f>BY68+BY78+BY88</f>
      </c>
      <c r="BZ98" s="3173">
        <f>BZ68+BZ78+BZ88</f>
      </c>
      <c r="CA98" s="3173">
        <f>CA68+CA78+CA88</f>
      </c>
      <c r="CB98" s="3174">
        <f>BV98+BY98+BZ98-CA98</f>
      </c>
      <c r="CC98" s="3172">
        <f>CC68+CC78+CC88</f>
      </c>
      <c r="CD98" s="3173">
        <f>CD68+CD78+CD88</f>
      </c>
      <c r="CE98" s="3173">
        <f>CE68+CE78+CE88</f>
      </c>
      <c r="CF98" s="3173">
        <f>CF68+CF78+CF88</f>
      </c>
      <c r="CG98" s="3173">
        <f>CG68+CG78+CG88</f>
      </c>
      <c r="CH98" s="3174">
        <f>CC98+CD98-CE98+CF98-CG98</f>
      </c>
      <c r="CI98" s="3173">
        <f>CI68+CI78+CI88</f>
      </c>
      <c r="CJ98" s="3173">
        <f>CJ68+CJ78+CJ88</f>
      </c>
      <c r="CK98" s="3173">
        <f>CK68+CK78+CK88</f>
      </c>
      <c r="CL98" s="3173">
        <f>CL68+CL78+CL88</f>
      </c>
      <c r="CM98" s="3173">
        <f>CM68+CM78+CM88</f>
      </c>
      <c r="CN98" s="3176">
        <f>CI98+CJ98-CK98+CL98-CM98</f>
      </c>
      <c r="CO98" s="3169"/>
    </row>
    <row r="99" customHeight="true" ht="15.0">
      <c r="A99" s="3170" t="s">
        <v>133</v>
      </c>
      <c r="B99" s="3171"/>
      <c r="C99" s="3172">
        <f>C69+C79+C89</f>
      </c>
      <c r="D99" s="3173">
        <f>D69+D79+D89</f>
      </c>
      <c r="E99" s="3173">
        <f>E69+E79+E89</f>
      </c>
      <c r="F99" s="3173">
        <f>F69+F79+F89</f>
      </c>
      <c r="G99" s="3173">
        <f>G69+G79+G89</f>
      </c>
      <c r="H99" s="3174">
        <f>C99+D99-E99+F99-G99</f>
      </c>
      <c r="I99" s="3175">
        <f>I69+I79+I89</f>
      </c>
      <c r="J99" s="3173">
        <f>J69+J79+J89</f>
      </c>
      <c r="K99" s="3173">
        <f>K69+K79+K89</f>
      </c>
      <c r="L99" s="3173">
        <f>L69+L79+L89</f>
      </c>
      <c r="M99" s="3173">
        <f>M69+M79+M89</f>
      </c>
      <c r="N99" s="3176">
        <f>H99+K99+L99-M99</f>
      </c>
      <c r="O99" s="3172">
        <f>O69+O79+O89</f>
      </c>
      <c r="P99" s="3173">
        <f>P69+P79+P89</f>
      </c>
      <c r="Q99" s="3173">
        <f>Q69+Q79+Q89</f>
      </c>
      <c r="R99" s="3173">
        <f>R69+R79+R89</f>
      </c>
      <c r="S99" s="3173">
        <f>S69+S79+S89</f>
      </c>
      <c r="T99" s="3174">
        <f>N99+Q99+R99-S99</f>
      </c>
      <c r="U99" s="3175">
        <f>U69+U79+U89</f>
      </c>
      <c r="V99" s="3173">
        <f>V69+V79+V89</f>
      </c>
      <c r="W99" s="3173">
        <f>W69+W79+W89</f>
      </c>
      <c r="X99" s="3173">
        <f>X69+X79+X89</f>
      </c>
      <c r="Y99" s="3173">
        <f>Y69+Y79+Y89</f>
      </c>
      <c r="Z99" s="3176">
        <f>T99+W99+X99-Y99</f>
      </c>
      <c r="AA99" s="3172">
        <f>AA69+AA79+AA89</f>
      </c>
      <c r="AB99" s="3173">
        <f>AB69+AB79+AB89</f>
      </c>
      <c r="AC99" s="3173">
        <f>AC69+AC79+AC89</f>
      </c>
      <c r="AD99" s="3173">
        <f>AD69+AD79+AD89</f>
      </c>
      <c r="AE99" s="3173">
        <f>AE69+AE79+AE89</f>
      </c>
      <c r="AF99" s="3174">
        <f>Z99+AC99+AD99-AE99</f>
      </c>
      <c r="AG99" s="3172">
        <f>AG69+AG79+AG89</f>
      </c>
      <c r="AH99" s="3173">
        <f>AH69+AH79+AH89</f>
      </c>
      <c r="AI99" s="3173">
        <f>AI69+AI79+AI89</f>
      </c>
      <c r="AJ99" s="3173">
        <f>AJ69+AJ79+AJ89</f>
      </c>
      <c r="AK99" s="3173">
        <f>AK69+AK79+AK89</f>
      </c>
      <c r="AL99" s="3174">
        <f>AF99+AI99+AJ99-AK99</f>
      </c>
      <c r="AM99" s="3172">
        <f>AM69+AM79+AM89</f>
      </c>
      <c r="AN99" s="3173">
        <f>AN69+AN79+AN89</f>
      </c>
      <c r="AO99" s="3173">
        <f>AO69+AO79+AO89</f>
      </c>
      <c r="AP99" s="3173">
        <f>AP69+AP79+AP89</f>
      </c>
      <c r="AQ99" s="3173">
        <f>AQ69+AQ79+AQ89</f>
      </c>
      <c r="AR99" s="3174">
        <f>AL99+AO99+AP99-AQ99</f>
      </c>
      <c r="AS99" s="3172">
        <f>AS69+AS79+AS89</f>
      </c>
      <c r="AT99" s="3173">
        <f>AT69+AT79+AT89</f>
      </c>
      <c r="AU99" s="3173">
        <f>AU69+AU79+AU89</f>
      </c>
      <c r="AV99" s="3173">
        <f>AV69+AV79+AV89</f>
      </c>
      <c r="AW99" s="3173">
        <f>AW69+AW79+AW89</f>
      </c>
      <c r="AX99" s="3174">
        <f>AR99+AU99+AV99-AW99</f>
      </c>
      <c r="AY99" s="3172">
        <f>AY69+AY79+AY89</f>
      </c>
      <c r="AZ99" s="3173">
        <f>AZ69+AZ79+AZ89</f>
      </c>
      <c r="BA99" s="3173">
        <f>BA69+BA79+BA89</f>
      </c>
      <c r="BB99" s="3173">
        <f>BB69+BB79+BB89</f>
      </c>
      <c r="BC99" s="3173">
        <f>BC69+BC79+BC89</f>
      </c>
      <c r="BD99" s="3174">
        <f>AX99+BA99+BB99-BC99</f>
      </c>
      <c r="BE99" s="3172">
        <f>BE69+BE79+BE89</f>
      </c>
      <c r="BF99" s="3173">
        <f>BF69+BF79+BF89</f>
      </c>
      <c r="BG99" s="3173">
        <f>BG69+BG79+BG89</f>
      </c>
      <c r="BH99" s="3173">
        <f>BH69+BH79+BH89</f>
      </c>
      <c r="BI99" s="3173">
        <f>BI69+BI79+BI89</f>
      </c>
      <c r="BJ99" s="3174">
        <f>BD99+BG99+BH99-BI99</f>
      </c>
      <c r="BK99" s="3172">
        <f>BK69+BK79+BK89</f>
      </c>
      <c r="BL99" s="3173">
        <f>BL69+BL79+BL89</f>
      </c>
      <c r="BM99" s="3173">
        <f>BM69+BM79+BM89</f>
      </c>
      <c r="BN99" s="3173">
        <f>BN69+BN79+BN89</f>
      </c>
      <c r="BO99" s="3173">
        <f>BO69+BO79+BO89</f>
      </c>
      <c r="BP99" s="3174">
        <f>BJ99+BM99+BN99-BO99</f>
      </c>
      <c r="BQ99" s="3172">
        <f>BQ69+BQ79+BQ89</f>
      </c>
      <c r="BR99" s="3173">
        <f>BR69+BR79+BR89</f>
      </c>
      <c r="BS99" s="3173">
        <f>BS69+BS79+BS89</f>
      </c>
      <c r="BT99" s="3173">
        <f>BT69+BT79+BT89</f>
      </c>
      <c r="BU99" s="3173">
        <f>BU69+BU79+BU89</f>
      </c>
      <c r="BV99" s="3174">
        <f>BP99+BS99+BT99-BU99</f>
      </c>
      <c r="BW99" s="3172">
        <f>BW69+BW79+BW89</f>
      </c>
      <c r="BX99" s="3173">
        <f>BX69+BX79+BX89</f>
      </c>
      <c r="BY99" s="3173">
        <f>BY69+BY79+BY89</f>
      </c>
      <c r="BZ99" s="3173">
        <f>BZ69+BZ79+BZ89</f>
      </c>
      <c r="CA99" s="3173">
        <f>CA69+CA79+CA89</f>
      </c>
      <c r="CB99" s="3174">
        <f>BV99+BY99+BZ99-CA99</f>
      </c>
      <c r="CC99" s="3172">
        <f>CC69+CC79+CC89</f>
      </c>
      <c r="CD99" s="3173">
        <f>CD69+CD79+CD89</f>
      </c>
      <c r="CE99" s="3173">
        <f>CE69+CE79+CE89</f>
      </c>
      <c r="CF99" s="3173">
        <f>CF69+CF79+CF89</f>
      </c>
      <c r="CG99" s="3173">
        <f>CG69+CG79+CG89</f>
      </c>
      <c r="CH99" s="3174">
        <f>CC99+CD99-CE99+CF99-CG99</f>
      </c>
      <c r="CI99" s="3173">
        <f>CI69+CI79+CI89</f>
      </c>
      <c r="CJ99" s="3173">
        <f>CJ69+CJ79+CJ89</f>
      </c>
      <c r="CK99" s="3173">
        <f>CK69+CK79+CK89</f>
      </c>
      <c r="CL99" s="3173">
        <f>CL69+CL79+CL89</f>
      </c>
      <c r="CM99" s="3173">
        <f>CM69+CM79+CM89</f>
      </c>
      <c r="CN99" s="3176">
        <f>CI99+CJ99-CK99+CL99-CM99</f>
      </c>
      <c r="CO99" s="3169"/>
    </row>
    <row r="100" customHeight="true" ht="15.0">
      <c r="A100" s="3170" t="s">
        <v>134</v>
      </c>
      <c r="B100" s="3171"/>
      <c r="C100" s="3172">
        <f>C70+C80+C90</f>
      </c>
      <c r="D100" s="3173">
        <f>D70+D80+D90</f>
      </c>
      <c r="E100" s="3173">
        <f>E70+E80+E90</f>
      </c>
      <c r="F100" s="3173">
        <f>F70+F80+F90</f>
      </c>
      <c r="G100" s="3173">
        <f>G70+G80+G90</f>
      </c>
      <c r="H100" s="3174">
        <f>C100+D100-E100+F100-G100</f>
      </c>
      <c r="I100" s="3175">
        <f>I70+I80+I90</f>
      </c>
      <c r="J100" s="3173">
        <f>J70+J80+J90</f>
      </c>
      <c r="K100" s="3173">
        <f>K70+K80+K90</f>
      </c>
      <c r="L100" s="3173">
        <f>L70+L80+L90</f>
      </c>
      <c r="M100" s="3173">
        <f>M70+M80+M90</f>
      </c>
      <c r="N100" s="3176">
        <f>H100+K100+L100-M100</f>
      </c>
      <c r="O100" s="3172">
        <f>O70+O80+O90</f>
      </c>
      <c r="P100" s="3173">
        <f>P70+P80+P90</f>
      </c>
      <c r="Q100" s="3173">
        <f>Q70+Q80+Q90</f>
      </c>
      <c r="R100" s="3173">
        <f>R70+R80+R90</f>
      </c>
      <c r="S100" s="3173">
        <f>S70+S80+S90</f>
      </c>
      <c r="T100" s="3174">
        <f>N100+Q100+R100-S100</f>
      </c>
      <c r="U100" s="3175">
        <f>U70+U80+U90</f>
      </c>
      <c r="V100" s="3173">
        <f>V70+V80+V90</f>
      </c>
      <c r="W100" s="3173">
        <f>W70+W80+W90</f>
      </c>
      <c r="X100" s="3173">
        <f>X70+X80+X90</f>
      </c>
      <c r="Y100" s="3173">
        <f>Y70+Y80+Y90</f>
      </c>
      <c r="Z100" s="3176">
        <f>T100+W100+X100-Y100</f>
      </c>
      <c r="AA100" s="3172">
        <f>AA70+AA80+AA90</f>
      </c>
      <c r="AB100" s="3173">
        <f>AB70+AB80+AB90</f>
      </c>
      <c r="AC100" s="3173">
        <f>AC70+AC80+AC90</f>
      </c>
      <c r="AD100" s="3173">
        <f>AD70+AD80+AD90</f>
      </c>
      <c r="AE100" s="3173">
        <f>AE70+AE80+AE90</f>
      </c>
      <c r="AF100" s="3174">
        <f>Z100+AC100+AD100-AE100</f>
      </c>
      <c r="AG100" s="3172">
        <f>AG70+AG80+AG90</f>
      </c>
      <c r="AH100" s="3173">
        <f>AH70+AH80+AH90</f>
      </c>
      <c r="AI100" s="3173">
        <f>AI70+AI80+AI90</f>
      </c>
      <c r="AJ100" s="3173">
        <f>AJ70+AJ80+AJ90</f>
      </c>
      <c r="AK100" s="3173">
        <f>AK70+AK80+AK90</f>
      </c>
      <c r="AL100" s="3174">
        <f>AF100+AI100+AJ100-AK100</f>
      </c>
      <c r="AM100" s="3172">
        <f>AM70+AM80+AM90</f>
      </c>
      <c r="AN100" s="3173">
        <f>AN70+AN80+AN90</f>
      </c>
      <c r="AO100" s="3173">
        <f>AO70+AO80+AO90</f>
      </c>
      <c r="AP100" s="3173">
        <f>AP70+AP80+AP90</f>
      </c>
      <c r="AQ100" s="3173">
        <f>AQ70+AQ80+AQ90</f>
      </c>
      <c r="AR100" s="3174">
        <f>AL100+AO100+AP100-AQ100</f>
      </c>
      <c r="AS100" s="3172">
        <f>AS70+AS80+AS90</f>
      </c>
      <c r="AT100" s="3173">
        <f>AT70+AT80+AT90</f>
      </c>
      <c r="AU100" s="3173">
        <f>AU70+AU80+AU90</f>
      </c>
      <c r="AV100" s="3173">
        <f>AV70+AV80+AV90</f>
      </c>
      <c r="AW100" s="3173">
        <f>AW70+AW80+AW90</f>
      </c>
      <c r="AX100" s="3174">
        <f>AR100+AU100+AV100-AW100</f>
      </c>
      <c r="AY100" s="3172">
        <f>AY70+AY80+AY90</f>
      </c>
      <c r="AZ100" s="3173">
        <f>AZ70+AZ80+AZ90</f>
      </c>
      <c r="BA100" s="3173">
        <f>BA70+BA80+BA90</f>
      </c>
      <c r="BB100" s="3173">
        <f>BB70+BB80+BB90</f>
      </c>
      <c r="BC100" s="3173">
        <f>BC70+BC80+BC90</f>
      </c>
      <c r="BD100" s="3174">
        <f>AX100+BA100+BB100-BC100</f>
      </c>
      <c r="BE100" s="3172">
        <f>BE70+BE80+BE90</f>
      </c>
      <c r="BF100" s="3173">
        <f>BF70+BF80+BF90</f>
      </c>
      <c r="BG100" s="3173">
        <f>BG70+BG80+BG90</f>
      </c>
      <c r="BH100" s="3173">
        <f>BH70+BH80+BH90</f>
      </c>
      <c r="BI100" s="3173">
        <f>BI70+BI80+BI90</f>
      </c>
      <c r="BJ100" s="3174">
        <f>BD100+BG100+BH100-BI100</f>
      </c>
      <c r="BK100" s="3172">
        <f>BK70+BK80+BK90</f>
      </c>
      <c r="BL100" s="3173">
        <f>BL70+BL80+BL90</f>
      </c>
      <c r="BM100" s="3173">
        <f>BM70+BM80+BM90</f>
      </c>
      <c r="BN100" s="3173">
        <f>BN70+BN80+BN90</f>
      </c>
      <c r="BO100" s="3173">
        <f>BO70+BO80+BO90</f>
      </c>
      <c r="BP100" s="3174">
        <f>BJ100+BM100+BN100-BO100</f>
      </c>
      <c r="BQ100" s="3172">
        <f>BQ70+BQ80+BQ90</f>
      </c>
      <c r="BR100" s="3173">
        <f>BR70+BR80+BR90</f>
      </c>
      <c r="BS100" s="3173">
        <f>BS70+BS80+BS90</f>
      </c>
      <c r="BT100" s="3173">
        <f>BT70+BT80+BT90</f>
      </c>
      <c r="BU100" s="3173">
        <f>BU70+BU80+BU90</f>
      </c>
      <c r="BV100" s="3174">
        <f>BP100+BS100+BT100-BU100</f>
      </c>
      <c r="BW100" s="3172">
        <f>BW70+BW80+BW90</f>
      </c>
      <c r="BX100" s="3173">
        <f>BX70+BX80+BX90</f>
      </c>
      <c r="BY100" s="3173">
        <f>BY70+BY80+BY90</f>
      </c>
      <c r="BZ100" s="3173">
        <f>BZ70+BZ80+BZ90</f>
      </c>
      <c r="CA100" s="3173">
        <f>CA70+CA80+CA90</f>
      </c>
      <c r="CB100" s="3174">
        <f>BV100+BY100+BZ100-CA100</f>
      </c>
      <c r="CC100" s="3172">
        <f>CC70+CC80+CC90</f>
      </c>
      <c r="CD100" s="3173">
        <f>CD70+CD80+CD90</f>
      </c>
      <c r="CE100" s="3173">
        <f>CE70+CE80+CE90</f>
      </c>
      <c r="CF100" s="3173">
        <f>CF70+CF80+CF90</f>
      </c>
      <c r="CG100" s="3173">
        <f>CG70+CG80+CG90</f>
      </c>
      <c r="CH100" s="3174">
        <f>CC100+CD100-CE100+CF100-CG100</f>
      </c>
      <c r="CI100" s="3173">
        <f>CI70+CI80+CI90</f>
      </c>
      <c r="CJ100" s="3173">
        <f>CJ70+CJ80+CJ90</f>
      </c>
      <c r="CK100" s="3173">
        <f>CK70+CK80+CK90</f>
      </c>
      <c r="CL100" s="3173">
        <f>CL70+CL80+CL90</f>
      </c>
      <c r="CM100" s="3173">
        <f>CM70+CM80+CM90</f>
      </c>
      <c r="CN100" s="3176">
        <f>CI100+CJ100-CK100+CL100-CM100</f>
      </c>
      <c r="CO100" s="3169"/>
    </row>
    <row r="101" customHeight="true" ht="15.0">
      <c r="A101" s="3170" t="s">
        <v>135</v>
      </c>
      <c r="B101" s="3171"/>
      <c r="C101" s="3172">
        <f>C71+C81+C91</f>
      </c>
      <c r="D101" s="3173">
        <f>D71+D81+D91</f>
      </c>
      <c r="E101" s="3173">
        <f>E71+E81+E91</f>
      </c>
      <c r="F101" s="3173">
        <f>F71+F81+F91</f>
      </c>
      <c r="G101" s="3173">
        <f>G71+G81+G91</f>
      </c>
      <c r="H101" s="3174">
        <f>C101+D101-E101+F101-G101</f>
      </c>
      <c r="I101" s="3175">
        <f>I71+I81+I91</f>
      </c>
      <c r="J101" s="3173">
        <f>J71+J81+J91</f>
      </c>
      <c r="K101" s="3173">
        <f>K71+K81+K91</f>
      </c>
      <c r="L101" s="3173">
        <f>L71+L81+L91</f>
      </c>
      <c r="M101" s="3173">
        <f>M71+M81+M91</f>
      </c>
      <c r="N101" s="3176">
        <f>H101+K101+L101-M101</f>
      </c>
      <c r="O101" s="3172">
        <f>O71+O81+O91</f>
      </c>
      <c r="P101" s="3173">
        <f>P71+P81+P91</f>
      </c>
      <c r="Q101" s="3173">
        <f>Q71+Q81+Q91</f>
      </c>
      <c r="R101" s="3173">
        <f>R71+R81+R91</f>
      </c>
      <c r="S101" s="3173">
        <f>S71+S81+S91</f>
      </c>
      <c r="T101" s="3174">
        <f>N101+Q101+R101-S101</f>
      </c>
      <c r="U101" s="3175">
        <f>U71+U81+U91</f>
      </c>
      <c r="V101" s="3173">
        <f>V71+V81+V91</f>
      </c>
      <c r="W101" s="3173">
        <f>W71+W81+W91</f>
      </c>
      <c r="X101" s="3173">
        <f>X71+X81+X91</f>
      </c>
      <c r="Y101" s="3173">
        <f>Y71+Y81+Y91</f>
      </c>
      <c r="Z101" s="3176">
        <f>T101+W101+X101-Y101</f>
      </c>
      <c r="AA101" s="3172">
        <f>AA71+AA81+AA91</f>
      </c>
      <c r="AB101" s="3173">
        <f>AB71+AB81+AB91</f>
      </c>
      <c r="AC101" s="3173">
        <f>AC71+AC81+AC91</f>
      </c>
      <c r="AD101" s="3173">
        <f>AD71+AD81+AD91</f>
      </c>
      <c r="AE101" s="3173">
        <f>AE71+AE81+AE91</f>
      </c>
      <c r="AF101" s="3174">
        <f>Z101+AC101+AD101-AE101</f>
      </c>
      <c r="AG101" s="3172">
        <f>AG71+AG81+AG91</f>
      </c>
      <c r="AH101" s="3173">
        <f>AH71+AH81+AH91</f>
      </c>
      <c r="AI101" s="3173">
        <f>AI71+AI81+AI91</f>
      </c>
      <c r="AJ101" s="3173">
        <f>AJ71+AJ81+AJ91</f>
      </c>
      <c r="AK101" s="3173">
        <f>AK71+AK81+AK91</f>
      </c>
      <c r="AL101" s="3174">
        <f>AF101+AI101+AJ101-AK101</f>
      </c>
      <c r="AM101" s="3172">
        <f>AM71+AM81+AM91</f>
      </c>
      <c r="AN101" s="3173">
        <f>AN71+AN81+AN91</f>
      </c>
      <c r="AO101" s="3173">
        <f>AO71+AO81+AO91</f>
      </c>
      <c r="AP101" s="3173">
        <f>AP71+AP81+AP91</f>
      </c>
      <c r="AQ101" s="3173">
        <f>AQ71+AQ81+AQ91</f>
      </c>
      <c r="AR101" s="3174">
        <f>AL101+AO101+AP101-AQ101</f>
      </c>
      <c r="AS101" s="3172">
        <f>AS71+AS81+AS91</f>
      </c>
      <c r="AT101" s="3173">
        <f>AT71+AT81+AT91</f>
      </c>
      <c r="AU101" s="3173">
        <f>AU71+AU81+AU91</f>
      </c>
      <c r="AV101" s="3173">
        <f>AV71+AV81+AV91</f>
      </c>
      <c r="AW101" s="3173">
        <f>AW71+AW81+AW91</f>
      </c>
      <c r="AX101" s="3174">
        <f>AR101+AU101+AV101-AW101</f>
      </c>
      <c r="AY101" s="3172">
        <f>AY71+AY81+AY91</f>
      </c>
      <c r="AZ101" s="3173">
        <f>AZ71+AZ81+AZ91</f>
      </c>
      <c r="BA101" s="3173">
        <f>BA71+BA81+BA91</f>
      </c>
      <c r="BB101" s="3173">
        <f>BB71+BB81+BB91</f>
      </c>
      <c r="BC101" s="3173">
        <f>BC71+BC81+BC91</f>
      </c>
      <c r="BD101" s="3174">
        <f>AX101+BA101+BB101-BC101</f>
      </c>
      <c r="BE101" s="3172">
        <f>BE71+BE81+BE91</f>
      </c>
      <c r="BF101" s="3173">
        <f>BF71+BF81+BF91</f>
      </c>
      <c r="BG101" s="3173">
        <f>BG71+BG81+BG91</f>
      </c>
      <c r="BH101" s="3173">
        <f>BH71+BH81+BH91</f>
      </c>
      <c r="BI101" s="3173">
        <f>BI71+BI81+BI91</f>
      </c>
      <c r="BJ101" s="3174">
        <f>BD101+BG101+BH101-BI101</f>
      </c>
      <c r="BK101" s="3172">
        <f>BK71+BK81+BK91</f>
      </c>
      <c r="BL101" s="3173">
        <f>BL71+BL81+BL91</f>
      </c>
      <c r="BM101" s="3173">
        <f>BM71+BM81+BM91</f>
      </c>
      <c r="BN101" s="3173">
        <f>BN71+BN81+BN91</f>
      </c>
      <c r="BO101" s="3173">
        <f>BO71+BO81+BO91</f>
      </c>
      <c r="BP101" s="3174">
        <f>BJ101+BM101+BN101-BO101</f>
      </c>
      <c r="BQ101" s="3172">
        <f>BQ71+BQ81+BQ91</f>
      </c>
      <c r="BR101" s="3173">
        <f>BR71+BR81+BR91</f>
      </c>
      <c r="BS101" s="3173">
        <f>BS71+BS81+BS91</f>
      </c>
      <c r="BT101" s="3173">
        <f>BT71+BT81+BT91</f>
      </c>
      <c r="BU101" s="3173">
        <f>BU71+BU81+BU91</f>
      </c>
      <c r="BV101" s="3174">
        <f>BP101+BS101+BT101-BU101</f>
      </c>
      <c r="BW101" s="3172">
        <f>BW71+BW81+BW91</f>
      </c>
      <c r="BX101" s="3173">
        <f>BX71+BX81+BX91</f>
      </c>
      <c r="BY101" s="3173">
        <f>BY71+BY81+BY91</f>
      </c>
      <c r="BZ101" s="3173">
        <f>BZ71+BZ81+BZ91</f>
      </c>
      <c r="CA101" s="3173">
        <f>CA71+CA81+CA91</f>
      </c>
      <c r="CB101" s="3174">
        <f>BV101+BY101+BZ101-CA101</f>
      </c>
      <c r="CC101" s="3172">
        <f>CC71+CC81+CC91</f>
      </c>
      <c r="CD101" s="3173">
        <f>CD71+CD81+CD91</f>
      </c>
      <c r="CE101" s="3173">
        <f>CE71+CE81+CE91</f>
      </c>
      <c r="CF101" s="3173">
        <f>CF71+CF81+CF91</f>
      </c>
      <c r="CG101" s="3173">
        <f>CG71+CG81+CG91</f>
      </c>
      <c r="CH101" s="3174">
        <f>CC101+CD101-CE101+CF101-CG101</f>
      </c>
      <c r="CI101" s="3173">
        <f>CI71+CI81+CI91</f>
      </c>
      <c r="CJ101" s="3173">
        <f>CJ71+CJ81+CJ91</f>
      </c>
      <c r="CK101" s="3173">
        <f>CK71+CK81+CK91</f>
      </c>
      <c r="CL101" s="3173">
        <f>CL71+CL81+CL91</f>
      </c>
      <c r="CM101" s="3173">
        <f>CM71+CM81+CM91</f>
      </c>
      <c r="CN101" s="3176">
        <f>CI101+CJ101-CK101+CL101-CM101</f>
      </c>
      <c r="CO101" s="3169"/>
    </row>
    <row r="102" customHeight="true" ht="15.0">
      <c r="A102" s="3162" t="s">
        <v>136</v>
      </c>
      <c r="B102" s="3163"/>
      <c r="C102" s="3164">
        <f>C72+C82+C92</f>
      </c>
      <c r="D102" s="3165">
        <f>D72+D82+D92</f>
      </c>
      <c r="E102" s="3165">
        <f>E72+E82+E92</f>
      </c>
      <c r="F102" s="3165">
        <f>F72+F82+F92</f>
      </c>
      <c r="G102" s="3165">
        <f>G72+G82+G92</f>
      </c>
      <c r="H102" s="3166">
        <f>C102+D102-E102+F102-G102</f>
      </c>
      <c r="I102" s="3167">
        <f>I72+I82+I92</f>
      </c>
      <c r="J102" s="3165">
        <f>J72+J82+J92</f>
      </c>
      <c r="K102" s="3165">
        <f>K72+K82+K92</f>
      </c>
      <c r="L102" s="3165">
        <f>L72+L82+L92</f>
      </c>
      <c r="M102" s="3165">
        <f>M72+M82+M92</f>
      </c>
      <c r="N102" s="3168">
        <f>H102+K102+L102-M102</f>
      </c>
      <c r="O102" s="3164">
        <f>O72+O82+O92</f>
      </c>
      <c r="P102" s="3165">
        <f>P72+P82+P92</f>
      </c>
      <c r="Q102" s="3165">
        <f>Q72+Q82+Q92</f>
      </c>
      <c r="R102" s="3165">
        <f>R72+R82+R92</f>
      </c>
      <c r="S102" s="3165">
        <f>S72+S82+S92</f>
      </c>
      <c r="T102" s="3166">
        <f>N102+Q102+R102-S102</f>
      </c>
      <c r="U102" s="3167">
        <f>U72+U82+U92</f>
      </c>
      <c r="V102" s="3165">
        <f>V72+V82+V92</f>
      </c>
      <c r="W102" s="3165">
        <f>W72+W82+W92</f>
      </c>
      <c r="X102" s="3165">
        <f>X72+X82+X92</f>
      </c>
      <c r="Y102" s="3165">
        <f>Y72+Y82+Y92</f>
      </c>
      <c r="Z102" s="3168">
        <f>T102+W102+X102-Y102</f>
      </c>
      <c r="AA102" s="3164">
        <f>AA72+AA82+AA92</f>
      </c>
      <c r="AB102" s="3165">
        <f>AB72+AB82+AB92</f>
      </c>
      <c r="AC102" s="3165">
        <f>AC72+AC82+AC92</f>
      </c>
      <c r="AD102" s="3165">
        <f>AD72+AD82+AD92</f>
      </c>
      <c r="AE102" s="3165">
        <f>AE72+AE82+AE92</f>
      </c>
      <c r="AF102" s="3166">
        <f>Z102+AC102+AD102-AE102</f>
      </c>
      <c r="AG102" s="3164">
        <f>AG72+AG82+AG92</f>
      </c>
      <c r="AH102" s="3165">
        <f>AH72+AH82+AH92</f>
      </c>
      <c r="AI102" s="3165">
        <f>AI72+AI82+AI92</f>
      </c>
      <c r="AJ102" s="3165">
        <f>AJ72+AJ82+AJ92</f>
      </c>
      <c r="AK102" s="3165">
        <f>AK72+AK82+AK92</f>
      </c>
      <c r="AL102" s="3166">
        <f>AF102+AI102+AJ102-AK102</f>
      </c>
      <c r="AM102" s="3164">
        <f>AM72+AM82+AM92</f>
      </c>
      <c r="AN102" s="3165">
        <f>AN72+AN82+AN92</f>
      </c>
      <c r="AO102" s="3165">
        <f>AO72+AO82+AO92</f>
      </c>
      <c r="AP102" s="3165">
        <f>AP72+AP82+AP92</f>
      </c>
      <c r="AQ102" s="3165">
        <f>AQ72+AQ82+AQ92</f>
      </c>
      <c r="AR102" s="3166">
        <f>AL102+AO102+AP102-AQ102</f>
      </c>
      <c r="AS102" s="3164">
        <f>AS72+AS82+AS92</f>
      </c>
      <c r="AT102" s="3165">
        <f>AT72+AT82+AT92</f>
      </c>
      <c r="AU102" s="3165">
        <f>AU72+AU82+AU92</f>
      </c>
      <c r="AV102" s="3165">
        <f>AV72+AV82+AV92</f>
      </c>
      <c r="AW102" s="3165">
        <f>AW72+AW82+AW92</f>
      </c>
      <c r="AX102" s="3166">
        <f>AR102+AU102+AV102-AW102</f>
      </c>
      <c r="AY102" s="3164">
        <f>AY72+AY82+AY92</f>
      </c>
      <c r="AZ102" s="3165">
        <f>AZ72+AZ82+AZ92</f>
      </c>
      <c r="BA102" s="3165">
        <f>BA72+BA82+BA92</f>
      </c>
      <c r="BB102" s="3165">
        <f>BB72+BB82+BB92</f>
      </c>
      <c r="BC102" s="3165">
        <f>BC72+BC82+BC92</f>
      </c>
      <c r="BD102" s="3166">
        <f>AX102+BA102+BB102-BC102</f>
      </c>
      <c r="BE102" s="3164">
        <f>BE72+BE82+BE92</f>
      </c>
      <c r="BF102" s="3165">
        <f>BF72+BF82+BF92</f>
      </c>
      <c r="BG102" s="3165">
        <f>BG72+BG82+BG92</f>
      </c>
      <c r="BH102" s="3165">
        <f>BH72+BH82+BH92</f>
      </c>
      <c r="BI102" s="3165">
        <f>BI72+BI82+BI92</f>
      </c>
      <c r="BJ102" s="3166">
        <f>BD102+BG102+BH102-BI102</f>
      </c>
      <c r="BK102" s="3164">
        <f>BK72+BK82+BK92</f>
      </c>
      <c r="BL102" s="3165">
        <f>BL72+BL82+BL92</f>
      </c>
      <c r="BM102" s="3165">
        <f>BM72+BM82+BM92</f>
      </c>
      <c r="BN102" s="3165">
        <f>BN72+BN82+BN92</f>
      </c>
      <c r="BO102" s="3165">
        <f>BO72+BO82+BO92</f>
      </c>
      <c r="BP102" s="3166">
        <f>BJ102+BM102+BN102-BO102</f>
      </c>
      <c r="BQ102" s="3164">
        <f>BQ72+BQ82+BQ92</f>
      </c>
      <c r="BR102" s="3165">
        <f>BR72+BR82+BR92</f>
      </c>
      <c r="BS102" s="3165">
        <f>BS72+BS82+BS92</f>
      </c>
      <c r="BT102" s="3165">
        <f>BT72+BT82+BT92</f>
      </c>
      <c r="BU102" s="3165">
        <f>BU72+BU82+BU92</f>
      </c>
      <c r="BV102" s="3166">
        <f>BP102+BS102+BT102-BU102</f>
      </c>
      <c r="BW102" s="3164">
        <f>BW72+BW82+BW92</f>
      </c>
      <c r="BX102" s="3165">
        <f>BX72+BX82+BX92</f>
      </c>
      <c r="BY102" s="3165">
        <f>BY72+BY82+BY92</f>
      </c>
      <c r="BZ102" s="3165">
        <f>BZ72+BZ82+BZ92</f>
      </c>
      <c r="CA102" s="3165">
        <f>CA72+CA82+CA92</f>
      </c>
      <c r="CB102" s="3166">
        <f>BV102+BY102+BZ102-CA102</f>
      </c>
      <c r="CC102" s="3164">
        <f>CC72+CC82+CC92</f>
      </c>
      <c r="CD102" s="3165">
        <f>CD72+CD82+CD92</f>
      </c>
      <c r="CE102" s="3165">
        <f>CE72+CE82+CE92</f>
      </c>
      <c r="CF102" s="3165">
        <f>CF72+CF82+CF92</f>
      </c>
      <c r="CG102" s="3165">
        <f>CG72+CG82+CG92</f>
      </c>
      <c r="CH102" s="3166">
        <f>CC102+CD102-CE102+CF102-CG102</f>
      </c>
      <c r="CI102" s="3165">
        <f>CI72+CI82+CI92</f>
      </c>
      <c r="CJ102" s="3165">
        <f>CJ72+CJ82+CJ92</f>
      </c>
      <c r="CK102" s="3165">
        <f>CK72+CK82+CK92</f>
      </c>
      <c r="CL102" s="3165">
        <f>CL72+CL82+CL92</f>
      </c>
      <c r="CM102" s="3165">
        <f>CM72+CM82+CM92</f>
      </c>
      <c r="CN102" s="3168">
        <f>CI102+CJ102-CK102+CL102-CM102</f>
      </c>
      <c r="CO102" s="3169"/>
    </row>
    <row r="103" customHeight="true" ht="15.0">
      <c r="A103" s="3170" t="s">
        <v>137</v>
      </c>
      <c r="B103" s="3171"/>
      <c r="C103" s="3172">
        <f>C73+C83+C93</f>
      </c>
      <c r="D103" s="3173">
        <f>D73+D83+D93</f>
      </c>
      <c r="E103" s="3173">
        <f>E73+E83+E93</f>
      </c>
      <c r="F103" s="3173">
        <f>F73+F83+F93</f>
      </c>
      <c r="G103" s="3173">
        <f>G73+G83+G93</f>
      </c>
      <c r="H103" s="3174">
        <f>C103+D103-E103+F103-G103</f>
      </c>
      <c r="I103" s="3175">
        <f>I73+I83+I93</f>
      </c>
      <c r="J103" s="3173">
        <f>J73+J83+J93</f>
      </c>
      <c r="K103" s="3173">
        <f>K73+K83+K93</f>
      </c>
      <c r="L103" s="3173">
        <f>L73+L83+L93</f>
      </c>
      <c r="M103" s="3173">
        <f>M73+M83+M93</f>
      </c>
      <c r="N103" s="3176">
        <f>H103+K103+L103-M103</f>
      </c>
      <c r="O103" s="3172">
        <f>O73+O83+O93</f>
      </c>
      <c r="P103" s="3173">
        <f>P73+P83+P93</f>
      </c>
      <c r="Q103" s="3173">
        <f>Q73+Q83+Q93</f>
      </c>
      <c r="R103" s="3173">
        <f>R73+R83+R93</f>
      </c>
      <c r="S103" s="3173">
        <f>S73+S83+S93</f>
      </c>
      <c r="T103" s="3174">
        <f>N103+Q103+R103-S103</f>
      </c>
      <c r="U103" s="3175">
        <f>U73+U83+U93</f>
      </c>
      <c r="V103" s="3173">
        <f>V73+V83+V93</f>
      </c>
      <c r="W103" s="3173">
        <f>W73+W83+W93</f>
      </c>
      <c r="X103" s="3173">
        <f>X73+X83+X93</f>
      </c>
      <c r="Y103" s="3173">
        <f>Y73+Y83+Y93</f>
      </c>
      <c r="Z103" s="3176">
        <f>T103+W103+X103-Y103</f>
      </c>
      <c r="AA103" s="3172">
        <f>AA73+AA83+AA93</f>
      </c>
      <c r="AB103" s="3173">
        <f>AB73+AB83+AB93</f>
      </c>
      <c r="AC103" s="3173">
        <f>AC73+AC83+AC93</f>
      </c>
      <c r="AD103" s="3173">
        <f>AD73+AD83+AD93</f>
      </c>
      <c r="AE103" s="3173">
        <f>AE73+AE83+AE93</f>
      </c>
      <c r="AF103" s="3174">
        <f>Z103+AC103+AD103-AE103</f>
      </c>
      <c r="AG103" s="3172">
        <f>AG73+AG83+AG93</f>
      </c>
      <c r="AH103" s="3173">
        <f>AH73+AH83+AH93</f>
      </c>
      <c r="AI103" s="3173">
        <f>AI73+AI83+AI93</f>
      </c>
      <c r="AJ103" s="3173">
        <f>AJ73+AJ83+AJ93</f>
      </c>
      <c r="AK103" s="3173">
        <f>AK73+AK83+AK93</f>
      </c>
      <c r="AL103" s="3174">
        <f>AF103+AI103+AJ103-AK103</f>
      </c>
      <c r="AM103" s="3172">
        <f>AM73+AM83+AM93</f>
      </c>
      <c r="AN103" s="3173">
        <f>AN73+AN83+AN93</f>
      </c>
      <c r="AO103" s="3173">
        <f>AO73+AO83+AO93</f>
      </c>
      <c r="AP103" s="3173">
        <f>AP73+AP83+AP93</f>
      </c>
      <c r="AQ103" s="3173">
        <f>AQ73+AQ83+AQ93</f>
      </c>
      <c r="AR103" s="3174">
        <f>AL103+AO103+AP103-AQ103</f>
      </c>
      <c r="AS103" s="3172">
        <f>AS73+AS83+AS93</f>
      </c>
      <c r="AT103" s="3173">
        <f>AT73+AT83+AT93</f>
      </c>
      <c r="AU103" s="3173">
        <f>AU73+AU83+AU93</f>
      </c>
      <c r="AV103" s="3173">
        <f>AV73+AV83+AV93</f>
      </c>
      <c r="AW103" s="3173">
        <f>AW73+AW83+AW93</f>
      </c>
      <c r="AX103" s="3174">
        <f>AR103+AU103+AV103-AW103</f>
      </c>
      <c r="AY103" s="3172">
        <f>AY73+AY83+AY93</f>
      </c>
      <c r="AZ103" s="3173">
        <f>AZ73+AZ83+AZ93</f>
      </c>
      <c r="BA103" s="3173">
        <f>BA73+BA83+BA93</f>
      </c>
      <c r="BB103" s="3173">
        <f>BB73+BB83+BB93</f>
      </c>
      <c r="BC103" s="3173">
        <f>BC73+BC83+BC93</f>
      </c>
      <c r="BD103" s="3174">
        <f>AX103+BA103+BB103-BC103</f>
      </c>
      <c r="BE103" s="3172">
        <f>BE73+BE83+BE93</f>
      </c>
      <c r="BF103" s="3173">
        <f>BF73+BF83+BF93</f>
      </c>
      <c r="BG103" s="3173">
        <f>BG73+BG83+BG93</f>
      </c>
      <c r="BH103" s="3173">
        <f>BH73+BH83+BH93</f>
      </c>
      <c r="BI103" s="3173">
        <f>BI73+BI83+BI93</f>
      </c>
      <c r="BJ103" s="3174">
        <f>BD103+BG103+BH103-BI103</f>
      </c>
      <c r="BK103" s="3172">
        <f>BK73+BK83+BK93</f>
      </c>
      <c r="BL103" s="3173">
        <f>BL73+BL83+BL93</f>
      </c>
      <c r="BM103" s="3173">
        <f>BM73+BM83+BM93</f>
      </c>
      <c r="BN103" s="3173">
        <f>BN73+BN83+BN93</f>
      </c>
      <c r="BO103" s="3173">
        <f>BO73+BO83+BO93</f>
      </c>
      <c r="BP103" s="3174">
        <f>BJ103+BM103+BN103-BO103</f>
      </c>
      <c r="BQ103" s="3172">
        <f>BQ73+BQ83+BQ93</f>
      </c>
      <c r="BR103" s="3173">
        <f>BR73+BR83+BR93</f>
      </c>
      <c r="BS103" s="3173">
        <f>BS73+BS83+BS93</f>
      </c>
      <c r="BT103" s="3173">
        <f>BT73+BT83+BT93</f>
      </c>
      <c r="BU103" s="3173">
        <f>BU73+BU83+BU93</f>
      </c>
      <c r="BV103" s="3174">
        <f>BP103+BS103+BT103-BU103</f>
      </c>
      <c r="BW103" s="3172">
        <f>BW73+BW83+BW93</f>
      </c>
      <c r="BX103" s="3173">
        <f>BX73+BX83+BX93</f>
      </c>
      <c r="BY103" s="3173">
        <f>BY73+BY83+BY93</f>
      </c>
      <c r="BZ103" s="3173">
        <f>BZ73+BZ83+BZ93</f>
      </c>
      <c r="CA103" s="3173">
        <f>CA73+CA83+CA93</f>
      </c>
      <c r="CB103" s="3174">
        <f>BV103+BY103+BZ103-CA103</f>
      </c>
      <c r="CC103" s="3172">
        <f>CC73+CC83+CC93</f>
      </c>
      <c r="CD103" s="3173">
        <f>CD73+CD83+CD93</f>
      </c>
      <c r="CE103" s="3173">
        <f>CE73+CE83+CE93</f>
      </c>
      <c r="CF103" s="3173">
        <f>CF73+CF83+CF93</f>
      </c>
      <c r="CG103" s="3173">
        <f>CG73+CG83+CG93</f>
      </c>
      <c r="CH103" s="3174">
        <f>CC103+CD103-CE103+CF103-CG103</f>
      </c>
      <c r="CI103" s="3173">
        <f>CI73+CI83+CI93</f>
      </c>
      <c r="CJ103" s="3173">
        <f>CJ73+CJ83+CJ93</f>
      </c>
      <c r="CK103" s="3173">
        <f>CK73+CK83+CK93</f>
      </c>
      <c r="CL103" s="3173">
        <f>CL73+CL83+CL93</f>
      </c>
      <c r="CM103" s="3173">
        <f>CM73+CM83+CM93</f>
      </c>
      <c r="CN103" s="3176">
        <f>CI103+CJ103-CK103+CL103-CM103</f>
      </c>
      <c r="CO103" s="3169"/>
    </row>
    <row r="104" customHeight="true" ht="15.0">
      <c r="A104" s="3177" t="s">
        <v>138</v>
      </c>
      <c r="B104" s="3178"/>
      <c r="C104" s="3179">
        <f>C74+C84+C94</f>
      </c>
      <c r="D104" s="3180">
        <f>D74+D84+D94</f>
      </c>
      <c r="E104" s="3180">
        <f>E74+E84+E94</f>
      </c>
      <c r="F104" s="3180">
        <f>F74+F84+F94</f>
      </c>
      <c r="G104" s="3180">
        <f>G74+G84+G94</f>
      </c>
      <c r="H104" s="3181">
        <f>C104+D104-E104+F104-G104</f>
      </c>
      <c r="I104" s="3182">
        <f>I74+I84+I94</f>
      </c>
      <c r="J104" s="3180">
        <f>J74+J84+J94</f>
      </c>
      <c r="K104" s="3180">
        <f>K74+K84+K94</f>
      </c>
      <c r="L104" s="3180">
        <f>L74+L84+L94</f>
      </c>
      <c r="M104" s="3180">
        <f>M74+M84+M94</f>
      </c>
      <c r="N104" s="3183">
        <f>H104+K104+L104-M104</f>
      </c>
      <c r="O104" s="3179">
        <f>O74+O84+O94</f>
      </c>
      <c r="P104" s="3180">
        <f>P74+P84+P94</f>
      </c>
      <c r="Q104" s="3180">
        <f>Q74+Q84+Q94</f>
      </c>
      <c r="R104" s="3180">
        <f>R74+R84+R94</f>
      </c>
      <c r="S104" s="3180">
        <f>S74+S84+S94</f>
      </c>
      <c r="T104" s="3181">
        <f>N104+Q104+R104-S104</f>
      </c>
      <c r="U104" s="3182">
        <f>U74+U84+U94</f>
      </c>
      <c r="V104" s="3180">
        <f>V74+V84+V94</f>
      </c>
      <c r="W104" s="3180">
        <f>W74+W84+W94</f>
      </c>
      <c r="X104" s="3180">
        <f>X74+X84+X94</f>
      </c>
      <c r="Y104" s="3180">
        <f>Y74+Y84+Y94</f>
      </c>
      <c r="Z104" s="3183">
        <f>T104+W104+X104-Y104</f>
      </c>
      <c r="AA104" s="3179">
        <f>AA74+AA84+AA94</f>
      </c>
      <c r="AB104" s="3180">
        <f>AB74+AB84+AB94</f>
      </c>
      <c r="AC104" s="3180">
        <f>AC74+AC84+AC94</f>
      </c>
      <c r="AD104" s="3180">
        <f>AD74+AD84+AD94</f>
      </c>
      <c r="AE104" s="3180">
        <f>AE74+AE84+AE94</f>
      </c>
      <c r="AF104" s="3181">
        <f>Z104+AC104+AD104-AE104</f>
      </c>
      <c r="AG104" s="3179">
        <f>AG74+AG84+AG94</f>
      </c>
      <c r="AH104" s="3180">
        <f>AH74+AH84+AH94</f>
      </c>
      <c r="AI104" s="3180">
        <f>AI74+AI84+AI94</f>
      </c>
      <c r="AJ104" s="3180">
        <f>AJ74+AJ84+AJ94</f>
      </c>
      <c r="AK104" s="3180">
        <f>AK74+AK84+AK94</f>
      </c>
      <c r="AL104" s="3181">
        <f>AF104+AI104+AJ104-AK104</f>
      </c>
      <c r="AM104" s="3179">
        <f>AM74+AM84+AM94</f>
      </c>
      <c r="AN104" s="3180">
        <f>AN74+AN84+AN94</f>
      </c>
      <c r="AO104" s="3180">
        <f>AO74+AO84+AO94</f>
      </c>
      <c r="AP104" s="3180">
        <f>AP74+AP84+AP94</f>
      </c>
      <c r="AQ104" s="3180">
        <f>AQ74+AQ84+AQ94</f>
      </c>
      <c r="AR104" s="3181">
        <f>AL104+AO104+AP104-AQ104</f>
      </c>
      <c r="AS104" s="3179">
        <f>AS74+AS84+AS94</f>
      </c>
      <c r="AT104" s="3180">
        <f>AT74+AT84+AT94</f>
      </c>
      <c r="AU104" s="3180">
        <f>AU74+AU84+AU94</f>
      </c>
      <c r="AV104" s="3180">
        <f>AV74+AV84+AV94</f>
      </c>
      <c r="AW104" s="3180">
        <f>AW74+AW84+AW94</f>
      </c>
      <c r="AX104" s="3181">
        <f>AR104+AU104+AV104-AW104</f>
      </c>
      <c r="AY104" s="3179">
        <f>AY74+AY84+AY94</f>
      </c>
      <c r="AZ104" s="3180">
        <f>AZ74+AZ84+AZ94</f>
      </c>
      <c r="BA104" s="3180">
        <f>BA74+BA84+BA94</f>
      </c>
      <c r="BB104" s="3180">
        <f>BB74+BB84+BB94</f>
      </c>
      <c r="BC104" s="3180">
        <f>BC74+BC84+BC94</f>
      </c>
      <c r="BD104" s="3181">
        <f>AX104+BA104+BB104-BC104</f>
      </c>
      <c r="BE104" s="3179">
        <f>BE74+BE84+BE94</f>
      </c>
      <c r="BF104" s="3180">
        <f>BF74+BF84+BF94</f>
      </c>
      <c r="BG104" s="3180">
        <f>BG74+BG84+BG94</f>
      </c>
      <c r="BH104" s="3180">
        <f>BH74+BH84+BH94</f>
      </c>
      <c r="BI104" s="3180">
        <f>BI74+BI84+BI94</f>
      </c>
      <c r="BJ104" s="3181">
        <f>BD104+BG104+BH104-BI104</f>
      </c>
      <c r="BK104" s="3179">
        <f>BK74+BK84+BK94</f>
      </c>
      <c r="BL104" s="3180">
        <f>BL74+BL84+BL94</f>
      </c>
      <c r="BM104" s="3180">
        <f>BM74+BM84+BM94</f>
      </c>
      <c r="BN104" s="3180">
        <f>BN74+BN84+BN94</f>
      </c>
      <c r="BO104" s="3180">
        <f>BO74+BO84+BO94</f>
      </c>
      <c r="BP104" s="3181">
        <f>BJ104+BM104+BN104-BO104</f>
      </c>
      <c r="BQ104" s="3179">
        <f>BQ74+BQ84+BQ94</f>
      </c>
      <c r="BR104" s="3180">
        <f>BR74+BR84+BR94</f>
      </c>
      <c r="BS104" s="3180">
        <f>BS74+BS84+BS94</f>
      </c>
      <c r="BT104" s="3180">
        <f>BT74+BT84+BT94</f>
      </c>
      <c r="BU104" s="3180">
        <f>BU74+BU84+BU94</f>
      </c>
      <c r="BV104" s="3181">
        <f>BP104+BS104+BT104-BU104</f>
      </c>
      <c r="BW104" s="3179">
        <f>BW74+BW84+BW94</f>
      </c>
      <c r="BX104" s="3180">
        <f>BX74+BX84+BX94</f>
      </c>
      <c r="BY104" s="3180">
        <f>BY74+BY84+BY94</f>
      </c>
      <c r="BZ104" s="3180">
        <f>BZ74+BZ84+BZ94</f>
      </c>
      <c r="CA104" s="3180">
        <f>CA74+CA84+CA94</f>
      </c>
      <c r="CB104" s="3181">
        <f>BV104+BY104+BZ104-CA104</f>
      </c>
      <c r="CC104" s="3179">
        <f>CC74+CC84+CC94</f>
      </c>
      <c r="CD104" s="3180">
        <f>CD74+CD84+CD94</f>
      </c>
      <c r="CE104" s="3180">
        <f>CE74+CE84+CE94</f>
      </c>
      <c r="CF104" s="3180">
        <f>CF74+CF84+CF94</f>
      </c>
      <c r="CG104" s="3180">
        <f>CG74+CG84+CG94</f>
      </c>
      <c r="CH104" s="3181">
        <f>CC104+CD104-CE104+CF104-CG104</f>
      </c>
      <c r="CI104" s="3180">
        <f>CI74+CI84+CI94</f>
      </c>
      <c r="CJ104" s="3180">
        <f>CJ74+CJ84+CJ94</f>
      </c>
      <c r="CK104" s="3180">
        <f>CK74+CK84+CK94</f>
      </c>
      <c r="CL104" s="3180">
        <f>CL74+CL84+CL94</f>
      </c>
      <c r="CM104" s="3180">
        <f>CM74+CM84+CM94</f>
      </c>
      <c r="CN104" s="3183">
        <f>CI104+CJ104-CK104+CL104-CM104</f>
      </c>
      <c r="CO104" s="3169"/>
    </row>
    <row r="105" customHeight="true" ht="15.0">
      <c r="A105" s="3265" t="s">
        <v>255</v>
      </c>
      <c r="B105" s="3266"/>
      <c r="C105" s="3267">
        <f>SUM(C97:C104)</f>
      </c>
      <c r="D105" s="3267">
        <f>SUM(D97:D104)</f>
      </c>
      <c r="E105" s="3267">
        <f>SUM(E97:E104)</f>
      </c>
      <c r="F105" s="3267">
        <f>SUM(F97:F104)</f>
      </c>
      <c r="G105" s="3267">
        <f>SUM(G97:G104)</f>
      </c>
      <c r="H105" s="3267">
        <f>SUM(H97:H104)</f>
      </c>
      <c r="I105" s="3268">
        <f>SUM(I97:I104)</f>
      </c>
      <c r="J105" s="3267">
        <f>SUM(J97:J104)</f>
      </c>
      <c r="K105" s="3267">
        <f>SUM(K97:K104)</f>
      </c>
      <c r="L105" s="3267">
        <f>SUM(L97:L104)</f>
      </c>
      <c r="M105" s="3267">
        <f>SUM(M97:M104)</f>
      </c>
      <c r="N105" s="3267">
        <f>SUM(N97:N104)</f>
      </c>
      <c r="O105" s="3268">
        <f>SUM(O97:O104)</f>
      </c>
      <c r="P105" s="3267">
        <f>SUM(P97:P104)</f>
      </c>
      <c r="Q105" s="3267">
        <f>SUM(Q97:Q104)</f>
      </c>
      <c r="R105" s="3267">
        <f>SUM(R97:R104)</f>
      </c>
      <c r="S105" s="3267">
        <f>SUM(S97:S104)</f>
      </c>
      <c r="T105" s="3267">
        <f>SUM(T97:T104)</f>
      </c>
      <c r="U105" s="3268">
        <f>SUM(U97:U104)</f>
      </c>
      <c r="V105" s="3267">
        <f>SUM(V97:V104)</f>
      </c>
      <c r="W105" s="3267">
        <f>SUM(W97:W104)</f>
      </c>
      <c r="X105" s="3267">
        <f>SUM(X97:X104)</f>
      </c>
      <c r="Y105" s="3267">
        <f>SUM(Y97:Y104)</f>
      </c>
      <c r="Z105" s="3267">
        <f>SUM(Z97:Z104)</f>
      </c>
      <c r="AA105" s="3268">
        <f>SUM(AA97:AA104)</f>
      </c>
      <c r="AB105" s="3267">
        <f>SUM(AB97:AB104)</f>
      </c>
      <c r="AC105" s="3267">
        <f>SUM(AC97:AC104)</f>
      </c>
      <c r="AD105" s="3267">
        <f>SUM(AD97:AD104)</f>
      </c>
      <c r="AE105" s="3267">
        <f>SUM(AE97:AE104)</f>
      </c>
      <c r="AF105" s="3267">
        <f>SUM(AF97:AF104)</f>
      </c>
      <c r="AG105" s="3268">
        <f>SUM(AG97:AG104)</f>
      </c>
      <c r="AH105" s="3267">
        <f>SUM(AH97:AH104)</f>
      </c>
      <c r="AI105" s="3267">
        <f>SUM(AI97:AI104)</f>
      </c>
      <c r="AJ105" s="3267">
        <f>SUM(AJ97:AJ104)</f>
      </c>
      <c r="AK105" s="3267">
        <f>SUM(AK97:AK104)</f>
      </c>
      <c r="AL105" s="3267">
        <f>SUM(AL97:AL104)</f>
      </c>
      <c r="AM105" s="3268">
        <f>SUM(AM97:AM104)</f>
      </c>
      <c r="AN105" s="3267">
        <f>SUM(AN97:AN104)</f>
      </c>
      <c r="AO105" s="3267">
        <f>SUM(AO97:AO104)</f>
      </c>
      <c r="AP105" s="3267">
        <f>SUM(AP97:AP104)</f>
      </c>
      <c r="AQ105" s="3267">
        <f>SUM(AQ97:AQ104)</f>
      </c>
      <c r="AR105" s="3267">
        <f>SUM(AR97:AR104)</f>
      </c>
      <c r="AS105" s="3268">
        <f>SUM(AS97:AS104)</f>
      </c>
      <c r="AT105" s="3267">
        <f>SUM(AT97:AT104)</f>
      </c>
      <c r="AU105" s="3267">
        <f>SUM(AU97:AU104)</f>
      </c>
      <c r="AV105" s="3267">
        <f>SUM(AV97:AV104)</f>
      </c>
      <c r="AW105" s="3267">
        <f>SUM(AW97:AW104)</f>
      </c>
      <c r="AX105" s="3267">
        <f>SUM(AX97:AX104)</f>
      </c>
      <c r="AY105" s="3268">
        <f>SUM(AY97:AY104)</f>
      </c>
      <c r="AZ105" s="3267">
        <f>SUM(AZ97:AZ104)</f>
      </c>
      <c r="BA105" s="3267">
        <f>SUM(BA97:BA104)</f>
      </c>
      <c r="BB105" s="3267">
        <f>SUM(BB97:BB104)</f>
      </c>
      <c r="BC105" s="3267">
        <f>SUM(BC97:BC104)</f>
      </c>
      <c r="BD105" s="3267">
        <f>SUM(BD97:BD104)</f>
      </c>
      <c r="BE105" s="3268">
        <f>SUM(BE97:BE104)</f>
      </c>
      <c r="BF105" s="3267">
        <f>SUM(BF97:BF104)</f>
      </c>
      <c r="BG105" s="3267">
        <f>SUM(BG97:BG104)</f>
      </c>
      <c r="BH105" s="3267">
        <f>SUM(BH97:BH104)</f>
      </c>
      <c r="BI105" s="3267">
        <f>SUM(BI97:BI104)</f>
      </c>
      <c r="BJ105" s="3267">
        <f>SUM(BJ97:BJ104)</f>
      </c>
      <c r="BK105" s="3268">
        <f>SUM(BK97:BK104)</f>
      </c>
      <c r="BL105" s="3267">
        <f>SUM(BL97:BL104)</f>
      </c>
      <c r="BM105" s="3267">
        <f>SUM(BM97:BM104)</f>
      </c>
      <c r="BN105" s="3267">
        <f>SUM(BN97:BN104)</f>
      </c>
      <c r="BO105" s="3267">
        <f>SUM(BO97:BO104)</f>
      </c>
      <c r="BP105" s="3267">
        <f>SUM(BP97:BP104)</f>
      </c>
      <c r="BQ105" s="3268">
        <f>SUM(BQ97:BQ104)</f>
      </c>
      <c r="BR105" s="3267">
        <f>SUM(BR97:BR104)</f>
      </c>
      <c r="BS105" s="3267">
        <f>SUM(BS97:BS104)</f>
      </c>
      <c r="BT105" s="3267">
        <f>SUM(BT97:BT104)</f>
      </c>
      <c r="BU105" s="3267">
        <f>SUM(BU97:BU104)</f>
      </c>
      <c r="BV105" s="3267">
        <f>SUM(BV97:BV104)</f>
      </c>
      <c r="BW105" s="3268">
        <f>SUM(BW97:BW104)</f>
      </c>
      <c r="BX105" s="3267">
        <f>SUM(BX97:BX104)</f>
      </c>
      <c r="BY105" s="3267">
        <f>SUM(BY97:BY104)</f>
      </c>
      <c r="BZ105" s="3267">
        <f>SUM(BZ97:BZ104)</f>
      </c>
      <c r="CA105" s="3267">
        <f>SUM(CA97:CA104)</f>
      </c>
      <c r="CB105" s="3267">
        <f>SUM(CB97:CB104)</f>
      </c>
      <c r="CC105" s="3186">
        <f>SUM(CC97:CC104)</f>
      </c>
      <c r="CD105" s="3186">
        <f>SUM(CD97:CD104)</f>
      </c>
      <c r="CE105" s="3186">
        <f>SUM(CE97:CE104)</f>
      </c>
      <c r="CF105" s="3186">
        <f>SUM(CF97:CF104)</f>
      </c>
      <c r="CG105" s="3186">
        <f>SUM(CG97:CG104)</f>
      </c>
      <c r="CH105" s="3267">
        <f>SUM(CH97:CH104)</f>
      </c>
      <c r="CI105" s="3186">
        <f>SUM(CI97:CI104)</f>
      </c>
      <c r="CJ105" s="3186">
        <f>SUM(CJ97:CJ104)</f>
      </c>
      <c r="CK105" s="3186">
        <f>SUM(CK97:CK104)</f>
      </c>
      <c r="CL105" s="3186">
        <f>SUM(CL97:CL104)</f>
      </c>
      <c r="CM105" s="3186">
        <f>SUM(CM97:CM104)</f>
      </c>
      <c r="CN105" s="3269">
        <f>SUM(CN97:CN104)</f>
      </c>
      <c r="CO105" s="3270"/>
    </row>
    <row r="106" customHeight="true" ht="33.0">
      <c r="A106" s="3271" t="s">
        <v>279</v>
      </c>
      <c r="B106" s="3272"/>
      <c r="C106" s="3273"/>
      <c r="D106" s="3274"/>
      <c r="E106" s="3274"/>
      <c r="F106" s="3274"/>
      <c r="G106" s="3274"/>
      <c r="H106" s="3275"/>
      <c r="I106" s="3276" t="n">
        <v>0.0</v>
      </c>
      <c r="J106" s="3277"/>
      <c r="K106" s="3277"/>
      <c r="L106" s="3277"/>
      <c r="M106" s="3277"/>
      <c r="N106" s="3278"/>
      <c r="O106" s="3276" t="n">
        <v>0.0</v>
      </c>
      <c r="P106" s="3277"/>
      <c r="Q106" s="3277"/>
      <c r="R106" s="3277"/>
      <c r="S106" s="3277"/>
      <c r="T106" s="3278"/>
      <c r="U106" s="3276" t="n">
        <v>0.0</v>
      </c>
      <c r="V106" s="3277"/>
      <c r="W106" s="3277"/>
      <c r="X106" s="3277"/>
      <c r="Y106" s="3277"/>
      <c r="Z106" s="3278"/>
      <c r="AA106" s="3276" t="n">
        <v>0.0</v>
      </c>
      <c r="AB106" s="3277"/>
      <c r="AC106" s="3277"/>
      <c r="AD106" s="3277"/>
      <c r="AE106" s="3277"/>
      <c r="AF106" s="3278"/>
      <c r="AG106" s="3276" t="n">
        <v>0.0</v>
      </c>
      <c r="AH106" s="3277"/>
      <c r="AI106" s="3277"/>
      <c r="AJ106" s="3277"/>
      <c r="AK106" s="3277"/>
      <c r="AL106" s="3278"/>
      <c r="AM106" s="3276" t="n">
        <v>0.0</v>
      </c>
      <c r="AN106" s="3277"/>
      <c r="AO106" s="3277"/>
      <c r="AP106" s="3277"/>
      <c r="AQ106" s="3277"/>
      <c r="AR106" s="3278"/>
      <c r="AS106" s="3276" t="n">
        <v>0.0</v>
      </c>
      <c r="AT106" s="3277"/>
      <c r="AU106" s="3277"/>
      <c r="AV106" s="3277"/>
      <c r="AW106" s="3277"/>
      <c r="AX106" s="3278"/>
      <c r="AY106" s="3279" t="n">
        <v>0.0</v>
      </c>
      <c r="AZ106" s="3277"/>
      <c r="BA106" s="3277"/>
      <c r="BB106" s="3277"/>
      <c r="BC106" s="3277"/>
      <c r="BD106" s="3278"/>
      <c r="BE106" s="3280" t="n">
        <v>0.0</v>
      </c>
      <c r="BF106" s="3277"/>
      <c r="BG106" s="3277"/>
      <c r="BH106" s="3277"/>
      <c r="BI106" s="3277"/>
      <c r="BJ106" s="3278"/>
      <c r="BK106" s="3280" t="n">
        <v>0.0</v>
      </c>
      <c r="BL106" s="3277"/>
      <c r="BM106" s="3277"/>
      <c r="BN106" s="3277"/>
      <c r="BO106" s="3277"/>
      <c r="BP106" s="3278"/>
      <c r="BQ106" s="3280" t="n">
        <v>0.0</v>
      </c>
      <c r="BR106" s="3277"/>
      <c r="BS106" s="3277"/>
      <c r="BT106" s="3277"/>
      <c r="BU106" s="3277"/>
      <c r="BV106" s="3278"/>
      <c r="BW106" s="3280" t="n">
        <v>0.0</v>
      </c>
      <c r="BX106" s="3277"/>
      <c r="BY106" s="3277"/>
      <c r="BZ106" s="3277"/>
      <c r="CA106" s="3277"/>
      <c r="CB106" s="3278"/>
      <c r="CC106" s="3280"/>
      <c r="CD106" s="3277"/>
      <c r="CE106" s="3277"/>
      <c r="CF106" s="3277"/>
      <c r="CG106" s="3277"/>
      <c r="CH106" s="3278"/>
      <c r="CI106" s="3281"/>
      <c r="CJ106" s="3282"/>
      <c r="CK106" s="3282"/>
      <c r="CL106" s="3282"/>
      <c r="CM106" s="3282"/>
      <c r="CN106" s="3283"/>
      <c r="CO106" s="3169"/>
    </row>
    <row r="107" customHeight="true" ht="17.25">
      <c r="A107" s="3284"/>
      <c r="B107" s="3169"/>
      <c r="C107" s="3285"/>
      <c r="D107" s="3286"/>
      <c r="E107" s="3286"/>
      <c r="F107" s="3286"/>
      <c r="G107" s="3286"/>
      <c r="H107" s="3285"/>
      <c r="I107" s="3287"/>
      <c r="J107" s="3288"/>
      <c r="K107" s="3288"/>
      <c r="L107" s="3288"/>
      <c r="M107" s="3288"/>
      <c r="N107" s="3287"/>
      <c r="O107" s="3288"/>
      <c r="P107" s="3288"/>
      <c r="Q107" s="3288"/>
      <c r="R107" s="3288"/>
      <c r="S107" s="3288"/>
      <c r="T107" s="3288"/>
      <c r="U107" s="3288"/>
      <c r="V107" s="3288"/>
      <c r="W107" s="3288"/>
      <c r="X107" s="3288"/>
      <c r="Y107" s="3288"/>
      <c r="Z107" s="3288"/>
      <c r="AA107" s="3288"/>
      <c r="AB107" s="3288"/>
      <c r="AC107" s="3288"/>
      <c r="AD107" s="3288"/>
      <c r="AE107" s="3288"/>
      <c r="AF107" s="3288"/>
      <c r="AG107" s="3288"/>
      <c r="AH107" s="3288"/>
      <c r="AI107" s="3288"/>
      <c r="AJ107" s="3288"/>
      <c r="AK107" s="3288"/>
      <c r="AL107" s="3288"/>
      <c r="AM107" s="3288"/>
      <c r="AN107" s="3288"/>
      <c r="AO107" s="3288"/>
      <c r="AP107" s="3288"/>
      <c r="AQ107" s="3288"/>
      <c r="AR107" s="3288"/>
      <c r="AS107" s="3288"/>
      <c r="AT107" s="3288"/>
      <c r="AU107" s="3288"/>
      <c r="AV107" s="3288"/>
      <c r="AW107" s="3288"/>
      <c r="AX107" s="3288"/>
      <c r="AY107" s="3288"/>
      <c r="AZ107" s="3288"/>
      <c r="BA107" s="3288"/>
      <c r="BB107" s="3288"/>
      <c r="BC107" s="3288"/>
      <c r="BD107" s="3288"/>
      <c r="BE107" s="3288"/>
      <c r="BF107" s="3288"/>
      <c r="BG107" s="3288"/>
      <c r="BH107" s="3288"/>
      <c r="BI107" s="3288"/>
      <c r="BJ107" s="3288"/>
      <c r="BK107" s="3288"/>
      <c r="BL107" s="3288"/>
      <c r="BM107" s="3288"/>
      <c r="BN107" s="3288"/>
      <c r="BO107" s="3288"/>
      <c r="BP107" s="3288"/>
      <c r="BQ107" s="3288"/>
      <c r="BR107" s="3288"/>
      <c r="BS107" s="3288"/>
      <c r="BT107" s="3288"/>
      <c r="BU107" s="3288"/>
      <c r="BV107" s="3288"/>
      <c r="BW107" s="3288"/>
      <c r="BX107" s="3288"/>
      <c r="BY107" s="3288"/>
      <c r="BZ107" s="3288"/>
      <c r="CA107" s="3288"/>
      <c r="CB107" s="3288"/>
      <c r="CC107" s="3288"/>
      <c r="CD107" s="3288"/>
      <c r="CE107" s="3288"/>
      <c r="CF107" s="3288"/>
      <c r="CG107" s="3288"/>
      <c r="CH107" s="3169"/>
      <c r="CI107" s="3287"/>
      <c r="CJ107" s="3287"/>
      <c r="CK107" s="3287"/>
      <c r="CL107" s="3287"/>
      <c r="CM107" s="3287"/>
      <c r="CN107" s="3270"/>
      <c r="CO107" s="3169"/>
    </row>
    <row r="108" customHeight="true" ht="39.75">
      <c r="A108" s="3140" t="s">
        <v>280</v>
      </c>
      <c r="B108" s="3127"/>
      <c r="C108" s="3141"/>
      <c r="D108" s="3141"/>
      <c r="E108" s="3141"/>
      <c r="F108" s="3141"/>
      <c r="G108" s="3141"/>
      <c r="H108" s="3141"/>
      <c r="I108" s="3127"/>
      <c r="J108" s="3127"/>
      <c r="K108" s="3127"/>
      <c r="L108" s="3127"/>
      <c r="M108" s="3127"/>
      <c r="N108" s="3127"/>
      <c r="O108" s="3127"/>
      <c r="P108" s="3127"/>
      <c r="Q108" s="3127"/>
      <c r="R108" s="3127"/>
      <c r="S108" s="3127"/>
      <c r="T108" s="3127"/>
      <c r="U108" s="3127"/>
      <c r="V108" s="3127"/>
      <c r="W108" s="3127"/>
      <c r="X108" s="3127"/>
      <c r="Y108" s="3127"/>
      <c r="Z108" s="3127"/>
      <c r="AA108" s="3127"/>
      <c r="AB108" s="3127"/>
      <c r="AC108" s="3127"/>
      <c r="AD108" s="3127"/>
      <c r="AE108" s="3127"/>
      <c r="AF108" s="3127"/>
      <c r="AG108" s="3127"/>
      <c r="AH108" s="3127"/>
      <c r="AI108" s="3127"/>
      <c r="AJ108" s="3127"/>
      <c r="AK108" s="3127"/>
      <c r="AL108" s="3127"/>
      <c r="AM108" s="3127"/>
      <c r="AN108" s="3127"/>
      <c r="AO108" s="3127"/>
      <c r="AP108" s="3127"/>
      <c r="AQ108" s="3127"/>
      <c r="AR108" s="3127"/>
      <c r="AS108" s="3127"/>
      <c r="AT108" s="3127"/>
      <c r="AU108" s="3127"/>
      <c r="AV108" s="3127"/>
      <c r="AW108" s="3127"/>
      <c r="AX108" s="3127"/>
      <c r="AY108" s="3127"/>
      <c r="AZ108" s="3127"/>
      <c r="BA108" s="3127"/>
      <c r="BB108" s="3127"/>
      <c r="BC108" s="3127"/>
      <c r="BD108" s="3127"/>
      <c r="BE108" s="3127"/>
      <c r="BF108" s="3127"/>
      <c r="BG108" s="3127"/>
      <c r="BH108" s="3127"/>
      <c r="BI108" s="3127"/>
      <c r="BJ108" s="3127"/>
      <c r="BK108" s="3127"/>
      <c r="BL108" s="3127"/>
      <c r="BM108" s="3127"/>
      <c r="BN108" s="3127"/>
      <c r="BO108" s="3127"/>
      <c r="BP108" s="3127"/>
      <c r="BQ108" s="3127"/>
      <c r="BR108" s="3127"/>
      <c r="BS108" s="3127"/>
      <c r="BT108" s="3127"/>
      <c r="BU108" s="3127"/>
      <c r="BV108" s="3127"/>
      <c r="BW108" s="3127"/>
      <c r="BX108" s="3127"/>
      <c r="BY108" s="3127"/>
      <c r="BZ108" s="3127"/>
      <c r="CA108" s="3127"/>
      <c r="CB108" s="3127"/>
      <c r="CC108" s="3127"/>
      <c r="CD108" s="3127"/>
      <c r="CE108" s="3127"/>
      <c r="CF108" s="3127"/>
      <c r="CG108" s="3127"/>
      <c r="CH108" s="3142"/>
      <c r="CI108" s="3127"/>
      <c r="CJ108" s="3127"/>
      <c r="CK108" s="3127"/>
      <c r="CL108" s="3127"/>
      <c r="CM108" s="3127"/>
      <c r="CN108" s="3143"/>
      <c r="CO108" s="3142"/>
    </row>
    <row r="109" customHeight="true" ht="30.0">
      <c r="A109" s="3144" t="s">
        <v>255</v>
      </c>
      <c r="B109" s="3210"/>
      <c r="C109" s="3146" t="s">
        <v>235</v>
      </c>
      <c r="D109" s="3147"/>
      <c r="E109" s="3147"/>
      <c r="F109" s="3147"/>
      <c r="G109" s="3147"/>
      <c r="H109" s="3148"/>
      <c r="I109" s="3149" t="s">
        <v>9</v>
      </c>
      <c r="J109" s="3150"/>
      <c r="K109" s="3150"/>
      <c r="L109" s="3150"/>
      <c r="M109" s="3150"/>
      <c r="N109" s="3151"/>
      <c r="O109" s="3149" t="s">
        <v>10</v>
      </c>
      <c r="P109" s="3150"/>
      <c r="Q109" s="3150"/>
      <c r="R109" s="3150"/>
      <c r="S109" s="3150"/>
      <c r="T109" s="3151"/>
      <c r="U109" s="3149" t="s">
        <v>11</v>
      </c>
      <c r="V109" s="3150"/>
      <c r="W109" s="3150"/>
      <c r="X109" s="3150"/>
      <c r="Y109" s="3150"/>
      <c r="Z109" s="3151"/>
      <c r="AA109" s="3149" t="s">
        <v>12</v>
      </c>
      <c r="AB109" s="3150"/>
      <c r="AC109" s="3150"/>
      <c r="AD109" s="3150"/>
      <c r="AE109" s="3150"/>
      <c r="AF109" s="3151"/>
      <c r="AG109" s="3149" t="s">
        <v>13</v>
      </c>
      <c r="AH109" s="3150"/>
      <c r="AI109" s="3150"/>
      <c r="AJ109" s="3150"/>
      <c r="AK109" s="3150"/>
      <c r="AL109" s="3151"/>
      <c r="AM109" s="3149" t="s">
        <v>14</v>
      </c>
      <c r="AN109" s="3150"/>
      <c r="AO109" s="3150"/>
      <c r="AP109" s="3150"/>
      <c r="AQ109" s="3150"/>
      <c r="AR109" s="3151"/>
      <c r="AS109" s="3149" t="s">
        <v>15</v>
      </c>
      <c r="AT109" s="3150"/>
      <c r="AU109" s="3150"/>
      <c r="AV109" s="3150"/>
      <c r="AW109" s="3150"/>
      <c r="AX109" s="3151"/>
      <c r="AY109" s="3149" t="s">
        <v>3</v>
      </c>
      <c r="AZ109" s="3150"/>
      <c r="BA109" s="3150"/>
      <c r="BB109" s="3150"/>
      <c r="BC109" s="3150"/>
      <c r="BD109" s="3151"/>
      <c r="BE109" s="3149" t="s">
        <v>16</v>
      </c>
      <c r="BF109" s="3150"/>
      <c r="BG109" s="3150"/>
      <c r="BH109" s="3150"/>
      <c r="BI109" s="3150"/>
      <c r="BJ109" s="3151"/>
      <c r="BK109" s="3149" t="s">
        <v>17</v>
      </c>
      <c r="BL109" s="3150"/>
      <c r="BM109" s="3150"/>
      <c r="BN109" s="3150"/>
      <c r="BO109" s="3150"/>
      <c r="BP109" s="3151"/>
      <c r="BQ109" s="3149" t="s">
        <v>18</v>
      </c>
      <c r="BR109" s="3150"/>
      <c r="BS109" s="3150"/>
      <c r="BT109" s="3150"/>
      <c r="BU109" s="3150"/>
      <c r="BV109" s="3151"/>
      <c r="BW109" s="3149" t="s">
        <v>19</v>
      </c>
      <c r="BX109" s="3150"/>
      <c r="BY109" s="3150"/>
      <c r="BZ109" s="3150"/>
      <c r="CA109" s="3150"/>
      <c r="CB109" s="3151"/>
      <c r="CC109" s="3152" t="s">
        <v>259</v>
      </c>
      <c r="CD109" s="3153"/>
      <c r="CE109" s="3153"/>
      <c r="CF109" s="3153"/>
      <c r="CG109" s="3153"/>
      <c r="CH109" s="3153"/>
      <c r="CI109" s="3152" t="s">
        <v>281</v>
      </c>
      <c r="CJ109" s="3153"/>
      <c r="CK109" s="3153"/>
      <c r="CL109" s="3153"/>
      <c r="CM109" s="3153"/>
      <c r="CN109" s="3153"/>
      <c r="CO109" s="3142"/>
    </row>
    <row r="110" customHeight="true" ht="30.0">
      <c r="A110" s="3144"/>
      <c r="B110" s="3210"/>
      <c r="C110" s="3156" t="s">
        <v>282</v>
      </c>
      <c r="D110" s="3156" t="s">
        <v>283</v>
      </c>
      <c r="E110" s="3156"/>
      <c r="F110" s="3156" t="s">
        <v>284</v>
      </c>
      <c r="G110" s="3156"/>
      <c r="H110" s="3211" t="s">
        <v>285</v>
      </c>
      <c r="I110" s="3155" t="s">
        <v>286</v>
      </c>
      <c r="J110" s="3156" t="s">
        <v>283</v>
      </c>
      <c r="K110" s="3156"/>
      <c r="L110" s="3156" t="s">
        <v>284</v>
      </c>
      <c r="M110" s="3156"/>
      <c r="N110" s="3289" t="s">
        <v>287</v>
      </c>
      <c r="O110" s="3155" t="s">
        <v>286</v>
      </c>
      <c r="P110" s="3156" t="s">
        <v>283</v>
      </c>
      <c r="Q110" s="3156"/>
      <c r="R110" s="3156" t="s">
        <v>284</v>
      </c>
      <c r="S110" s="3156"/>
      <c r="T110" s="3289" t="s">
        <v>287</v>
      </c>
      <c r="U110" s="3155" t="s">
        <v>286</v>
      </c>
      <c r="V110" s="3156" t="s">
        <v>283</v>
      </c>
      <c r="W110" s="3156"/>
      <c r="X110" s="3156" t="s">
        <v>284</v>
      </c>
      <c r="Y110" s="3156"/>
      <c r="Z110" s="3289" t="s">
        <v>287</v>
      </c>
      <c r="AA110" s="3155" t="s">
        <v>286</v>
      </c>
      <c r="AB110" s="3156" t="s">
        <v>283</v>
      </c>
      <c r="AC110" s="3156"/>
      <c r="AD110" s="3156" t="s">
        <v>284</v>
      </c>
      <c r="AE110" s="3156"/>
      <c r="AF110" s="3289" t="s">
        <v>287</v>
      </c>
      <c r="AG110" s="3155" t="s">
        <v>286</v>
      </c>
      <c r="AH110" s="3156" t="s">
        <v>283</v>
      </c>
      <c r="AI110" s="3156"/>
      <c r="AJ110" s="3156" t="s">
        <v>284</v>
      </c>
      <c r="AK110" s="3156"/>
      <c r="AL110" s="3289" t="s">
        <v>287</v>
      </c>
      <c r="AM110" s="3155" t="s">
        <v>286</v>
      </c>
      <c r="AN110" s="3156" t="s">
        <v>283</v>
      </c>
      <c r="AO110" s="3156"/>
      <c r="AP110" s="3156" t="s">
        <v>284</v>
      </c>
      <c r="AQ110" s="3156"/>
      <c r="AR110" s="3289" t="s">
        <v>287</v>
      </c>
      <c r="AS110" s="3155" t="s">
        <v>286</v>
      </c>
      <c r="AT110" s="3156" t="s">
        <v>283</v>
      </c>
      <c r="AU110" s="3156"/>
      <c r="AV110" s="3156" t="s">
        <v>284</v>
      </c>
      <c r="AW110" s="3156"/>
      <c r="AX110" s="3289" t="s">
        <v>287</v>
      </c>
      <c r="AY110" s="3155" t="s">
        <v>286</v>
      </c>
      <c r="AZ110" s="3156" t="s">
        <v>283</v>
      </c>
      <c r="BA110" s="3156"/>
      <c r="BB110" s="3156" t="s">
        <v>284</v>
      </c>
      <c r="BC110" s="3156"/>
      <c r="BD110" s="3289" t="s">
        <v>287</v>
      </c>
      <c r="BE110" s="3155" t="s">
        <v>286</v>
      </c>
      <c r="BF110" s="3156" t="s">
        <v>283</v>
      </c>
      <c r="BG110" s="3156"/>
      <c r="BH110" s="3156" t="s">
        <v>284</v>
      </c>
      <c r="BI110" s="3156"/>
      <c r="BJ110" s="3289" t="s">
        <v>287</v>
      </c>
      <c r="BK110" s="3155" t="s">
        <v>286</v>
      </c>
      <c r="BL110" s="3156" t="s">
        <v>283</v>
      </c>
      <c r="BM110" s="3156"/>
      <c r="BN110" s="3156" t="s">
        <v>284</v>
      </c>
      <c r="BO110" s="3156"/>
      <c r="BP110" s="3289" t="s">
        <v>287</v>
      </c>
      <c r="BQ110" s="3155" t="s">
        <v>286</v>
      </c>
      <c r="BR110" s="3156" t="s">
        <v>283</v>
      </c>
      <c r="BS110" s="3156"/>
      <c r="BT110" s="3156" t="s">
        <v>284</v>
      </c>
      <c r="BU110" s="3156"/>
      <c r="BV110" s="3289" t="s">
        <v>287</v>
      </c>
      <c r="BW110" s="3155" t="s">
        <v>286</v>
      </c>
      <c r="BX110" s="3156" t="s">
        <v>283</v>
      </c>
      <c r="BY110" s="3156"/>
      <c r="BZ110" s="3156" t="s">
        <v>284</v>
      </c>
      <c r="CA110" s="3156"/>
      <c r="CB110" s="3289" t="s">
        <v>287</v>
      </c>
      <c r="CC110" s="3190" t="s">
        <v>288</v>
      </c>
      <c r="CD110" s="3156" t="s">
        <v>283</v>
      </c>
      <c r="CE110" s="3156"/>
      <c r="CF110" s="3156" t="s">
        <v>284</v>
      </c>
      <c r="CG110" s="3156"/>
      <c r="CH110" s="3190" t="s">
        <v>289</v>
      </c>
      <c r="CI110" s="3155" t="s">
        <v>282</v>
      </c>
      <c r="CJ110" s="3156" t="s">
        <v>283</v>
      </c>
      <c r="CK110" s="3156"/>
      <c r="CL110" s="3156" t="s">
        <v>284</v>
      </c>
      <c r="CM110" s="3156"/>
      <c r="CN110" s="3155" t="s">
        <v>290</v>
      </c>
      <c r="CO110" s="3142"/>
    </row>
    <row r="111" customHeight="true" ht="30.0">
      <c r="A111" s="3153"/>
      <c r="B111" s="3213"/>
      <c r="C111" s="3156"/>
      <c r="D111" s="3211" t="s">
        <v>21</v>
      </c>
      <c r="E111" s="3211" t="s">
        <v>22</v>
      </c>
      <c r="F111" s="3211" t="s">
        <v>21</v>
      </c>
      <c r="G111" s="3211" t="s">
        <v>22</v>
      </c>
      <c r="H111" s="3211"/>
      <c r="I111" s="3146"/>
      <c r="J111" s="3211" t="s">
        <v>21</v>
      </c>
      <c r="K111" s="3211" t="s">
        <v>22</v>
      </c>
      <c r="L111" s="3211" t="s">
        <v>21</v>
      </c>
      <c r="M111" s="3211" t="s">
        <v>22</v>
      </c>
      <c r="N111" s="3148"/>
      <c r="O111" s="3146"/>
      <c r="P111" s="3211" t="s">
        <v>21</v>
      </c>
      <c r="Q111" s="3211" t="s">
        <v>22</v>
      </c>
      <c r="R111" s="3211" t="s">
        <v>21</v>
      </c>
      <c r="S111" s="3211" t="s">
        <v>22</v>
      </c>
      <c r="T111" s="3148"/>
      <c r="U111" s="3146"/>
      <c r="V111" s="3211" t="s">
        <v>21</v>
      </c>
      <c r="W111" s="3211" t="s">
        <v>22</v>
      </c>
      <c r="X111" s="3211" t="s">
        <v>21</v>
      </c>
      <c r="Y111" s="3211" t="s">
        <v>22</v>
      </c>
      <c r="Z111" s="3148"/>
      <c r="AA111" s="3146"/>
      <c r="AB111" s="3211" t="s">
        <v>21</v>
      </c>
      <c r="AC111" s="3211" t="s">
        <v>22</v>
      </c>
      <c r="AD111" s="3211" t="s">
        <v>21</v>
      </c>
      <c r="AE111" s="3211" t="s">
        <v>22</v>
      </c>
      <c r="AF111" s="3148"/>
      <c r="AG111" s="3146"/>
      <c r="AH111" s="3211" t="s">
        <v>21</v>
      </c>
      <c r="AI111" s="3211" t="s">
        <v>22</v>
      </c>
      <c r="AJ111" s="3211" t="s">
        <v>21</v>
      </c>
      <c r="AK111" s="3211" t="s">
        <v>22</v>
      </c>
      <c r="AL111" s="3148"/>
      <c r="AM111" s="3146"/>
      <c r="AN111" s="3211" t="s">
        <v>21</v>
      </c>
      <c r="AO111" s="3211" t="s">
        <v>22</v>
      </c>
      <c r="AP111" s="3211" t="s">
        <v>21</v>
      </c>
      <c r="AQ111" s="3211" t="s">
        <v>22</v>
      </c>
      <c r="AR111" s="3148"/>
      <c r="AS111" s="3146"/>
      <c r="AT111" s="3211" t="s">
        <v>21</v>
      </c>
      <c r="AU111" s="3211" t="s">
        <v>22</v>
      </c>
      <c r="AV111" s="3211" t="s">
        <v>21</v>
      </c>
      <c r="AW111" s="3211" t="s">
        <v>22</v>
      </c>
      <c r="AX111" s="3148"/>
      <c r="AY111" s="3146"/>
      <c r="AZ111" s="3211" t="s">
        <v>21</v>
      </c>
      <c r="BA111" s="3211" t="s">
        <v>22</v>
      </c>
      <c r="BB111" s="3211" t="s">
        <v>21</v>
      </c>
      <c r="BC111" s="3211" t="s">
        <v>22</v>
      </c>
      <c r="BD111" s="3148"/>
      <c r="BE111" s="3146"/>
      <c r="BF111" s="3211" t="s">
        <v>21</v>
      </c>
      <c r="BG111" s="3211" t="s">
        <v>22</v>
      </c>
      <c r="BH111" s="3211" t="s">
        <v>21</v>
      </c>
      <c r="BI111" s="3211" t="s">
        <v>22</v>
      </c>
      <c r="BJ111" s="3148"/>
      <c r="BK111" s="3146"/>
      <c r="BL111" s="3211" t="s">
        <v>21</v>
      </c>
      <c r="BM111" s="3211" t="s">
        <v>22</v>
      </c>
      <c r="BN111" s="3211" t="s">
        <v>21</v>
      </c>
      <c r="BO111" s="3211" t="s">
        <v>22</v>
      </c>
      <c r="BP111" s="3148"/>
      <c r="BQ111" s="3146"/>
      <c r="BR111" s="3211" t="s">
        <v>21</v>
      </c>
      <c r="BS111" s="3211" t="s">
        <v>22</v>
      </c>
      <c r="BT111" s="3211" t="s">
        <v>21</v>
      </c>
      <c r="BU111" s="3211" t="s">
        <v>22</v>
      </c>
      <c r="BV111" s="3148"/>
      <c r="BW111" s="3146"/>
      <c r="BX111" s="3211" t="s">
        <v>21</v>
      </c>
      <c r="BY111" s="3211" t="s">
        <v>22</v>
      </c>
      <c r="BZ111" s="3211" t="s">
        <v>21</v>
      </c>
      <c r="CA111" s="3211" t="s">
        <v>22</v>
      </c>
      <c r="CB111" s="3148"/>
      <c r="CC111" s="3192"/>
      <c r="CD111" s="3211" t="s">
        <v>21</v>
      </c>
      <c r="CE111" s="3211" t="s">
        <v>22</v>
      </c>
      <c r="CF111" s="3211" t="s">
        <v>21</v>
      </c>
      <c r="CG111" s="3211" t="s">
        <v>22</v>
      </c>
      <c r="CH111" s="3192"/>
      <c r="CI111" s="3146"/>
      <c r="CJ111" s="3211" t="s">
        <v>21</v>
      </c>
      <c r="CK111" s="3211" t="s">
        <v>22</v>
      </c>
      <c r="CL111" s="3211" t="s">
        <v>21</v>
      </c>
      <c r="CM111" s="3211" t="s">
        <v>22</v>
      </c>
      <c r="CN111" s="3146"/>
      <c r="CO111" s="3142"/>
    </row>
    <row r="112" customHeight="true" ht="24.75">
      <c r="A112" s="3200" t="s">
        <v>249</v>
      </c>
      <c r="B112" s="3200"/>
      <c r="C112" s="3201"/>
      <c r="D112" s="3201"/>
      <c r="E112" s="3201"/>
      <c r="F112" s="3201"/>
      <c r="G112" s="3201"/>
      <c r="H112" s="3202"/>
      <c r="I112" s="3202"/>
      <c r="J112" s="3202"/>
      <c r="K112" s="3202"/>
      <c r="L112" s="3202"/>
      <c r="M112" s="3202"/>
      <c r="N112" s="3202"/>
      <c r="O112" s="3202"/>
      <c r="P112" s="3202"/>
      <c r="Q112" s="3202"/>
      <c r="R112" s="3202"/>
      <c r="S112" s="3202"/>
      <c r="T112" s="3202"/>
      <c r="U112" s="3202"/>
      <c r="V112" s="3202"/>
      <c r="W112" s="3202"/>
      <c r="X112" s="3202"/>
      <c r="Y112" s="3202"/>
      <c r="Z112" s="3202"/>
      <c r="AA112" s="3202"/>
      <c r="AB112" s="3202"/>
      <c r="AC112" s="3202"/>
      <c r="AD112" s="3202"/>
      <c r="AE112" s="3202"/>
      <c r="AF112" s="3202"/>
      <c r="AG112" s="3202"/>
      <c r="AH112" s="3202"/>
      <c r="AI112" s="3202"/>
      <c r="AJ112" s="3202"/>
      <c r="AK112" s="3202"/>
      <c r="AL112" s="3202"/>
      <c r="AM112" s="3202"/>
      <c r="AN112" s="3202"/>
      <c r="AO112" s="3202"/>
      <c r="AP112" s="3202"/>
      <c r="AQ112" s="3202"/>
      <c r="AR112" s="3202"/>
      <c r="AS112" s="3202"/>
      <c r="AT112" s="3202"/>
      <c r="AU112" s="3202"/>
      <c r="AV112" s="3202"/>
      <c r="AW112" s="3202"/>
      <c r="AX112" s="3202"/>
      <c r="AY112" s="3202"/>
      <c r="AZ112" s="3202"/>
      <c r="BA112" s="3202"/>
      <c r="BB112" s="3202"/>
      <c r="BC112" s="3202"/>
      <c r="BD112" s="3202"/>
      <c r="BE112" s="3202"/>
      <c r="BF112" s="3202"/>
      <c r="BG112" s="3202"/>
      <c r="BH112" s="3202"/>
      <c r="BI112" s="3202"/>
      <c r="BJ112" s="3202"/>
      <c r="BK112" s="3202"/>
      <c r="BL112" s="3202"/>
      <c r="BM112" s="3202"/>
      <c r="BN112" s="3202"/>
      <c r="BO112" s="3202"/>
      <c r="BP112" s="3202"/>
      <c r="BQ112" s="3202"/>
      <c r="BR112" s="3202"/>
      <c r="BS112" s="3202"/>
      <c r="BT112" s="3202"/>
      <c r="BU112" s="3202"/>
      <c r="BV112" s="3202"/>
      <c r="BW112" s="3202"/>
      <c r="BX112" s="3202"/>
      <c r="BY112" s="3202"/>
      <c r="BZ112" s="3202"/>
      <c r="CA112" s="3202"/>
      <c r="CB112" s="3202"/>
      <c r="CC112" s="3202"/>
      <c r="CD112" s="3202"/>
      <c r="CE112" s="3202"/>
      <c r="CF112" s="3202"/>
      <c r="CG112" s="3202"/>
      <c r="CH112" s="3202"/>
      <c r="CI112" s="3202"/>
      <c r="CJ112" s="3202"/>
      <c r="CK112" s="3202"/>
      <c r="CL112" s="3202"/>
      <c r="CM112" s="3202"/>
      <c r="CN112" s="3202"/>
      <c r="CO112" s="3142"/>
    </row>
    <row r="113" customHeight="true" ht="15.0">
      <c r="A113" s="3162" t="s">
        <v>230</v>
      </c>
      <c r="B113" s="3163"/>
      <c r="C113" s="3164">
        <f>C12</f>
      </c>
      <c r="D113" s="3165">
        <f>D12</f>
      </c>
      <c r="E113" s="3165">
        <f>E12</f>
      </c>
      <c r="F113" s="3165">
        <f>F12</f>
      </c>
      <c r="G113" s="3165">
        <f>G12</f>
      </c>
      <c r="H113" s="3166">
        <f>C113+D113-E113+F113-G113</f>
      </c>
      <c r="I113" s="3167">
        <f>H113</f>
      </c>
      <c r="J113" s="3165">
        <f>J12</f>
      </c>
      <c r="K113" s="3165">
        <f>K12</f>
      </c>
      <c r="L113" s="3165">
        <f>L12</f>
      </c>
      <c r="M113" s="3165">
        <f>M12</f>
      </c>
      <c r="N113" s="3168">
        <f>I113+J113-K113+L113-M113</f>
      </c>
      <c r="O113" s="3164">
        <f>N113</f>
      </c>
      <c r="P113" s="3165">
        <f>P12</f>
      </c>
      <c r="Q113" s="3165">
        <f>Q12</f>
      </c>
      <c r="R113" s="3165">
        <f>R12</f>
      </c>
      <c r="S113" s="3165">
        <f>S12</f>
      </c>
      <c r="T113" s="3166">
        <f>O113+P113-Q113+R113-S113</f>
      </c>
      <c r="U113" s="3167">
        <f>T113</f>
      </c>
      <c r="V113" s="3165">
        <f>V12</f>
      </c>
      <c r="W113" s="3165">
        <f>W12</f>
      </c>
      <c r="X113" s="3165">
        <f>X12</f>
      </c>
      <c r="Y113" s="3165">
        <f>Y12</f>
      </c>
      <c r="Z113" s="3168">
        <f>U113+V113-W113+X113-Y113</f>
      </c>
      <c r="AA113" s="3164">
        <f>Z113</f>
      </c>
      <c r="AB113" s="3165">
        <f>AB12</f>
      </c>
      <c r="AC113" s="3165">
        <f>AC12</f>
      </c>
      <c r="AD113" s="3165">
        <f>AD12</f>
      </c>
      <c r="AE113" s="3165">
        <f>AE12</f>
      </c>
      <c r="AF113" s="3166">
        <f>AA113+AB113-AC113+AD113-AE113</f>
      </c>
      <c r="AG113" s="3164">
        <f>AF113</f>
      </c>
      <c r="AH113" s="3165">
        <f>AH12</f>
      </c>
      <c r="AI113" s="3165">
        <f>AI12</f>
      </c>
      <c r="AJ113" s="3165">
        <f>AJ12</f>
      </c>
      <c r="AK113" s="3165">
        <f>AK12</f>
      </c>
      <c r="AL113" s="3166">
        <f>AG113+AH113-AI113+AJ113-AK113</f>
      </c>
      <c r="AM113" s="3164">
        <f>AL113</f>
      </c>
      <c r="AN113" s="3165">
        <f>AN12</f>
      </c>
      <c r="AO113" s="3165">
        <f>AO12</f>
      </c>
      <c r="AP113" s="3165">
        <f>AP12</f>
      </c>
      <c r="AQ113" s="3165">
        <f>AQ12</f>
      </c>
      <c r="AR113" s="3166">
        <f>AM113+AN113-AO113+AP113-AQ113</f>
      </c>
      <c r="AS113" s="3164">
        <f>AR113</f>
      </c>
      <c r="AT113" s="3165">
        <f>AT12</f>
      </c>
      <c r="AU113" s="3165">
        <f>AU12</f>
      </c>
      <c r="AV113" s="3165">
        <f>AV12</f>
      </c>
      <c r="AW113" s="3165">
        <f>AW12</f>
      </c>
      <c r="AX113" s="3166">
        <f>AS113+AT113-AU113+AV113-AW113</f>
      </c>
      <c r="AY113" s="3164">
        <f>AX113</f>
      </c>
      <c r="AZ113" s="3165">
        <f>AZ12</f>
      </c>
      <c r="BA113" s="3165">
        <f>BA12</f>
      </c>
      <c r="BB113" s="3165">
        <f>BB12</f>
      </c>
      <c r="BC113" s="3165">
        <f>BC12</f>
      </c>
      <c r="BD113" s="3166">
        <f>AY113+AZ113-BA113+BB113-BC113</f>
      </c>
      <c r="BE113" s="3164">
        <f>BD113</f>
      </c>
      <c r="BF113" s="3165">
        <f>BF12</f>
      </c>
      <c r="BG113" s="3165">
        <f>BG12</f>
      </c>
      <c r="BH113" s="3165">
        <f>BH12</f>
      </c>
      <c r="BI113" s="3165">
        <f>BI12</f>
      </c>
      <c r="BJ113" s="3166">
        <f>BE113+BF113-BG113+BH113-BI113</f>
      </c>
      <c r="BK113" s="3164">
        <f>BJ113</f>
      </c>
      <c r="BL113" s="3165">
        <f>BL12</f>
      </c>
      <c r="BM113" s="3165">
        <f>BM12</f>
      </c>
      <c r="BN113" s="3165">
        <f>BN12</f>
      </c>
      <c r="BO113" s="3165">
        <f>BO12</f>
      </c>
      <c r="BP113" s="3166">
        <f>BK113+BL113-BM113+BN113-BO113</f>
      </c>
      <c r="BQ113" s="3164">
        <f>BP113</f>
      </c>
      <c r="BR113" s="3165">
        <f>BR12</f>
      </c>
      <c r="BS113" s="3165">
        <f>BS12</f>
      </c>
      <c r="BT113" s="3165">
        <f>BT12</f>
      </c>
      <c r="BU113" s="3165">
        <f>BU12</f>
      </c>
      <c r="BV113" s="3166">
        <f>BQ113+BR113-BS113+BT113-BU113</f>
      </c>
      <c r="BW113" s="3164">
        <f>BV113</f>
      </c>
      <c r="BX113" s="3165">
        <f>BX12</f>
      </c>
      <c r="BY113" s="3165">
        <f>BY12</f>
      </c>
      <c r="BZ113" s="3165">
        <f>BZ12</f>
      </c>
      <c r="CA113" s="3165">
        <f>CA12</f>
      </c>
      <c r="CB113" s="3166">
        <f>BW113+BX113-BY113+BZ113-CA113</f>
      </c>
      <c r="CC113" s="3164">
        <f>H113</f>
      </c>
      <c r="CD113" s="3165">
        <f>J113+P113+V113+AB113+AH113+AN113+AT113+AZ113+BF113+BL113+BR113+BX113</f>
      </c>
      <c r="CE113" s="3165">
        <f>K113+Q113+W113+AC113+AI113+AO113+AU113+BA113+BG113+BM113+BS113+BY113</f>
      </c>
      <c r="CF113" s="3165">
        <f>L113+R113+X113+AD113+AJ113+AP113+AV113+BB113+BH113+BN113+BT113+BZ113</f>
      </c>
      <c r="CG113" s="3165">
        <f>M113+S113+Y113+AE113+AK113+AQ113+AW113+BC113+BI113+BO113+BU113+CA113</f>
      </c>
      <c r="CH113" s="3166">
        <f>CC113+CD113-CE113+CF113-CG113</f>
      </c>
      <c r="CI113" s="3165">
        <f>C113</f>
      </c>
      <c r="CJ113" s="3165">
        <f>D113+CD113</f>
      </c>
      <c r="CK113" s="3165">
        <f>E113+CE113</f>
      </c>
      <c r="CL113" s="3165">
        <f>F113+CF113</f>
      </c>
      <c r="CM113" s="3165">
        <f>G113+CG113</f>
      </c>
      <c r="CN113" s="3168">
        <f>CI113+CJ113-CK113+CL113-CM113</f>
      </c>
      <c r="CO113" s="3169"/>
    </row>
    <row r="114" customHeight="true" ht="15.0">
      <c r="A114" s="3170" t="s">
        <v>250</v>
      </c>
      <c r="B114" s="3171"/>
      <c r="C114" s="3172">
        <f>C22+C67</f>
      </c>
      <c r="D114" s="3173">
        <f>D22</f>
      </c>
      <c r="E114" s="3173">
        <f>E22</f>
      </c>
      <c r="F114" s="3173">
        <f>F67</f>
      </c>
      <c r="G114" s="3173">
        <f>G67</f>
      </c>
      <c r="H114" s="3174">
        <f>C114+D114-E114+F114-G114</f>
      </c>
      <c r="I114" s="3175">
        <f>H114</f>
      </c>
      <c r="J114" s="3173">
        <f>J22</f>
      </c>
      <c r="K114" s="3173">
        <f>K22</f>
      </c>
      <c r="L114" s="3173">
        <f>L67</f>
      </c>
      <c r="M114" s="3173">
        <f>M67</f>
      </c>
      <c r="N114" s="3176">
        <f>I114+J114-K114+L114-M114</f>
      </c>
      <c r="O114" s="3172">
        <f>N114</f>
      </c>
      <c r="P114" s="3173">
        <f>P22</f>
      </c>
      <c r="Q114" s="3173">
        <f>Q22</f>
      </c>
      <c r="R114" s="3173">
        <f>R67</f>
      </c>
      <c r="S114" s="3173">
        <f>S67</f>
      </c>
      <c r="T114" s="3174">
        <f>O114+P114-Q114+R114-S114</f>
      </c>
      <c r="U114" s="3175">
        <f>T114</f>
      </c>
      <c r="V114" s="3173">
        <f>V22</f>
      </c>
      <c r="W114" s="3173">
        <f>W22</f>
      </c>
      <c r="X114" s="3173">
        <f>X67</f>
      </c>
      <c r="Y114" s="3173">
        <f>Y67</f>
      </c>
      <c r="Z114" s="3176">
        <f>U114+V114-W114+X114-Y114</f>
      </c>
      <c r="AA114" s="3172">
        <f>Z114</f>
      </c>
      <c r="AB114" s="3173">
        <f>AB22</f>
      </c>
      <c r="AC114" s="3173">
        <f>AC22</f>
      </c>
      <c r="AD114" s="3173">
        <f>AD67</f>
      </c>
      <c r="AE114" s="3173">
        <f>AE67</f>
      </c>
      <c r="AF114" s="3174">
        <f>AA114+AB114-AC114+AD114-AE114</f>
      </c>
      <c r="AG114" s="3172">
        <f>AF114</f>
      </c>
      <c r="AH114" s="3173">
        <f>AH22</f>
      </c>
      <c r="AI114" s="3173">
        <f>AI22</f>
      </c>
      <c r="AJ114" s="3173">
        <f>AJ67</f>
      </c>
      <c r="AK114" s="3173">
        <f>AK67</f>
      </c>
      <c r="AL114" s="3174">
        <f>AG114+AH114-AI114+AJ114-AK114</f>
      </c>
      <c r="AM114" s="3172">
        <f>AL114</f>
      </c>
      <c r="AN114" s="3173">
        <f>AN22</f>
      </c>
      <c r="AO114" s="3173">
        <f>AO22</f>
      </c>
      <c r="AP114" s="3173">
        <f>AP67</f>
      </c>
      <c r="AQ114" s="3173">
        <f>AQ67</f>
      </c>
      <c r="AR114" s="3174">
        <f>AM114+AN114-AO114+AP114-AQ114</f>
      </c>
      <c r="AS114" s="3172">
        <f>AR114</f>
      </c>
      <c r="AT114" s="3173">
        <f>AT22</f>
      </c>
      <c r="AU114" s="3173">
        <f>AU22</f>
      </c>
      <c r="AV114" s="3173">
        <f>AV67</f>
      </c>
      <c r="AW114" s="3173">
        <f>AW67</f>
      </c>
      <c r="AX114" s="3174">
        <f>AS114+AT114-AU114+AV114-AW114</f>
      </c>
      <c r="AY114" s="3172">
        <f>AX114</f>
      </c>
      <c r="AZ114" s="3173">
        <f>AZ22</f>
      </c>
      <c r="BA114" s="3173">
        <f>BA22</f>
      </c>
      <c r="BB114" s="3173">
        <f>BB67</f>
      </c>
      <c r="BC114" s="3173">
        <f>BC67</f>
      </c>
      <c r="BD114" s="3174">
        <f>AY114+AZ114-BA114+BB114-BC114</f>
      </c>
      <c r="BE114" s="3172">
        <f>BD114</f>
      </c>
      <c r="BF114" s="3173">
        <f>BF22</f>
      </c>
      <c r="BG114" s="3173">
        <f>BG22</f>
      </c>
      <c r="BH114" s="3173">
        <f>BH67</f>
      </c>
      <c r="BI114" s="3173">
        <f>BI67</f>
      </c>
      <c r="BJ114" s="3174">
        <f>BE114+BF114-BG114+BH114-BI114</f>
      </c>
      <c r="BK114" s="3172">
        <f>BJ114</f>
      </c>
      <c r="BL114" s="3173">
        <f>BL22</f>
      </c>
      <c r="BM114" s="3173">
        <f>BM22</f>
      </c>
      <c r="BN114" s="3173">
        <f>BN67</f>
      </c>
      <c r="BO114" s="3173">
        <f>BO67</f>
      </c>
      <c r="BP114" s="3174">
        <f>BK114+BL114-BM114+BN114-BO114</f>
      </c>
      <c r="BQ114" s="3172">
        <f>BP114</f>
      </c>
      <c r="BR114" s="3173">
        <f>BR22</f>
      </c>
      <c r="BS114" s="3173">
        <f>BS22</f>
      </c>
      <c r="BT114" s="3173">
        <f>BT67</f>
      </c>
      <c r="BU114" s="3173">
        <f>BU67</f>
      </c>
      <c r="BV114" s="3174">
        <f>BQ114+BR114-BS114+BT114-BU114</f>
      </c>
      <c r="BW114" s="3172">
        <f>BV114</f>
      </c>
      <c r="BX114" s="3173">
        <f>BX22</f>
      </c>
      <c r="BY114" s="3173">
        <f>BY22</f>
      </c>
      <c r="BZ114" s="3173">
        <f>BZ67</f>
      </c>
      <c r="CA114" s="3173">
        <f>CA67</f>
      </c>
      <c r="CB114" s="3174">
        <f>BW114+BX114-BY114+BZ114-CA114</f>
      </c>
      <c r="CC114" s="3172">
        <f>H114</f>
      </c>
      <c r="CD114" s="3173">
        <f>J114+P114+V114+AB114+AH114+AN114+AT114+AZ114+BF114+BL114+BR114+BX114</f>
      </c>
      <c r="CE114" s="3173">
        <f>K114+Q114+W114+AC114+AI114+AO114+AU114+BA114+BG114+BM114+BS114+BY114</f>
      </c>
      <c r="CF114" s="3173">
        <f>L114+R114+X114+AD114+AJ114+AP114+AV114+BB114+BH114+BN114+BT114+BZ114</f>
      </c>
      <c r="CG114" s="3173">
        <f>M114+S114+Y114+AE114+AK114+AQ114+AW114+BC114+BI114+BO114+BU114+CA114</f>
      </c>
      <c r="CH114" s="3174">
        <f>CC114+CD114-CE114+CF114-CG114</f>
      </c>
      <c r="CI114" s="3173">
        <f>C114</f>
      </c>
      <c r="CJ114" s="3173">
        <f>D114+CD114</f>
      </c>
      <c r="CK114" s="3173">
        <f>E114+CE114</f>
      </c>
      <c r="CL114" s="3173">
        <f>F114+CF114</f>
      </c>
      <c r="CM114" s="3173">
        <f>G114+CG114</f>
      </c>
      <c r="CN114" s="3176">
        <f>CI114+CJ114-CK114+CL114-CM114</f>
      </c>
      <c r="CO114" s="3169"/>
    </row>
    <row r="115" customHeight="true" ht="15.0">
      <c r="A115" s="3170" t="s">
        <v>251</v>
      </c>
      <c r="B115" s="3171"/>
      <c r="C115" s="3172">
        <f>C23+C68</f>
      </c>
      <c r="D115" s="3173">
        <f>D23</f>
      </c>
      <c r="E115" s="3173">
        <f>E23</f>
      </c>
      <c r="F115" s="3173">
        <f>F68</f>
      </c>
      <c r="G115" s="3173">
        <f>G68</f>
      </c>
      <c r="H115" s="3174">
        <f>C115+D115-E115+F115-G115</f>
      </c>
      <c r="I115" s="3175">
        <f>H115</f>
      </c>
      <c r="J115" s="3173">
        <f>J23</f>
      </c>
      <c r="K115" s="3173">
        <f>K23</f>
      </c>
      <c r="L115" s="3173">
        <f>L68</f>
      </c>
      <c r="M115" s="3173">
        <f>M68</f>
      </c>
      <c r="N115" s="3176">
        <f>I115+J115-K115+L115-M115</f>
      </c>
      <c r="O115" s="3172">
        <f>N115</f>
      </c>
      <c r="P115" s="3173">
        <f>P23</f>
      </c>
      <c r="Q115" s="3173">
        <f>Q23</f>
      </c>
      <c r="R115" s="3173">
        <f>R68</f>
      </c>
      <c r="S115" s="3173">
        <f>S68</f>
      </c>
      <c r="T115" s="3174">
        <f>O115+P115-Q115+R115-S115</f>
      </c>
      <c r="U115" s="3175">
        <f>T115</f>
      </c>
      <c r="V115" s="3173">
        <f>V23</f>
      </c>
      <c r="W115" s="3173">
        <f>W23</f>
      </c>
      <c r="X115" s="3173">
        <f>X68</f>
      </c>
      <c r="Y115" s="3173">
        <f>Y68</f>
      </c>
      <c r="Z115" s="3176">
        <f>U115+V115-W115+X115-Y115</f>
      </c>
      <c r="AA115" s="3172">
        <f>Z115</f>
      </c>
      <c r="AB115" s="3173">
        <f>AB23</f>
      </c>
      <c r="AC115" s="3173">
        <f>AC23</f>
      </c>
      <c r="AD115" s="3173">
        <f>AD68</f>
      </c>
      <c r="AE115" s="3173">
        <f>AE68</f>
      </c>
      <c r="AF115" s="3174">
        <f>AA115+AB115-AC115+AD115-AE115</f>
      </c>
      <c r="AG115" s="3172">
        <f>AF115</f>
      </c>
      <c r="AH115" s="3173">
        <f>AH23</f>
      </c>
      <c r="AI115" s="3173">
        <f>AI23</f>
      </c>
      <c r="AJ115" s="3173">
        <f>AJ68</f>
      </c>
      <c r="AK115" s="3173">
        <f>AK68</f>
      </c>
      <c r="AL115" s="3174">
        <f>AG115+AH115-AI115+AJ115-AK115</f>
      </c>
      <c r="AM115" s="3172">
        <f>AL115</f>
      </c>
      <c r="AN115" s="3173">
        <f>AN23</f>
      </c>
      <c r="AO115" s="3173">
        <f>AO23</f>
      </c>
      <c r="AP115" s="3173">
        <f>AP68</f>
      </c>
      <c r="AQ115" s="3173">
        <f>AQ68</f>
      </c>
      <c r="AR115" s="3174">
        <f>AM115+AN115-AO115+AP115-AQ115</f>
      </c>
      <c r="AS115" s="3172">
        <f>AR115</f>
      </c>
      <c r="AT115" s="3173">
        <f>AT23</f>
      </c>
      <c r="AU115" s="3173">
        <f>AU23</f>
      </c>
      <c r="AV115" s="3173">
        <f>AV68</f>
      </c>
      <c r="AW115" s="3173">
        <f>AW68</f>
      </c>
      <c r="AX115" s="3174">
        <f>AS115+AT115-AU115+AV115-AW115</f>
      </c>
      <c r="AY115" s="3172">
        <f>AX115</f>
      </c>
      <c r="AZ115" s="3173">
        <f>AZ23</f>
      </c>
      <c r="BA115" s="3173">
        <f>BA23</f>
      </c>
      <c r="BB115" s="3173">
        <f>BB68</f>
      </c>
      <c r="BC115" s="3173">
        <f>BC68</f>
      </c>
      <c r="BD115" s="3174">
        <f>AY115+AZ115-BA115+BB115-BC115</f>
      </c>
      <c r="BE115" s="3172">
        <f>BD115</f>
      </c>
      <c r="BF115" s="3173">
        <f>BF23</f>
      </c>
      <c r="BG115" s="3173">
        <f>BG23</f>
      </c>
      <c r="BH115" s="3173">
        <f>BH68</f>
      </c>
      <c r="BI115" s="3173">
        <f>BI68</f>
      </c>
      <c r="BJ115" s="3174">
        <f>BE115+BF115-BG115+BH115-BI115</f>
      </c>
      <c r="BK115" s="3172">
        <f>BJ115</f>
      </c>
      <c r="BL115" s="3173">
        <f>BL23</f>
      </c>
      <c r="BM115" s="3173">
        <f>BM23</f>
      </c>
      <c r="BN115" s="3173">
        <f>BN68</f>
      </c>
      <c r="BO115" s="3173">
        <f>BO68</f>
      </c>
      <c r="BP115" s="3174">
        <f>BK115+BL115-BM115+BN115-BO115</f>
      </c>
      <c r="BQ115" s="3172">
        <f>BP115</f>
      </c>
      <c r="BR115" s="3173">
        <f>BR23</f>
      </c>
      <c r="BS115" s="3173">
        <f>BS23</f>
      </c>
      <c r="BT115" s="3173">
        <f>BT68</f>
      </c>
      <c r="BU115" s="3173">
        <f>BU68</f>
      </c>
      <c r="BV115" s="3174">
        <f>BQ115+BR115-BS115+BT115-BU115</f>
      </c>
      <c r="BW115" s="3172">
        <f>BV115</f>
      </c>
      <c r="BX115" s="3173">
        <f>BX23</f>
      </c>
      <c r="BY115" s="3173">
        <f>BY23</f>
      </c>
      <c r="BZ115" s="3173">
        <f>BZ68</f>
      </c>
      <c r="CA115" s="3173">
        <f>CA68</f>
      </c>
      <c r="CB115" s="3174">
        <f>BW115+BX115-BY115+BZ115-CA115</f>
      </c>
      <c r="CC115" s="3172">
        <f>H115</f>
      </c>
      <c r="CD115" s="3173">
        <f>J115+P115+V115+AB115+AH115+AN115+AT115+AZ115+BF115+BL115+BR115+BX115</f>
      </c>
      <c r="CE115" s="3173">
        <f>K115+Q115+W115+AC115+AI115+AO115+AU115+BA115+BG115+BM115+BS115+BY115</f>
      </c>
      <c r="CF115" s="3173">
        <f>L115+R115+X115+AD115+AJ115+AP115+AV115+BB115+BH115+BN115+BT115+BZ115</f>
      </c>
      <c r="CG115" s="3173">
        <f>M115+S115+Y115+AE115+AK115+AQ115+AW115+BC115+BI115+BO115+BU115+CA115</f>
      </c>
      <c r="CH115" s="3174">
        <f>CC115+CD115-CE115+CF115-CG115</f>
      </c>
      <c r="CI115" s="3173">
        <f>C115</f>
      </c>
      <c r="CJ115" s="3173">
        <f>D115+CD115</f>
      </c>
      <c r="CK115" s="3173">
        <f>E115+CE115</f>
      </c>
      <c r="CL115" s="3173">
        <f>F115+CF115</f>
      </c>
      <c r="CM115" s="3173">
        <f>G115+CG115</f>
      </c>
      <c r="CN115" s="3176">
        <f>CI115+CJ115-CK115+CL115-CM115</f>
      </c>
      <c r="CO115" s="3169"/>
    </row>
    <row r="116" customHeight="true" ht="15.0">
      <c r="A116" s="3170" t="s">
        <v>133</v>
      </c>
      <c r="B116" s="3171"/>
      <c r="C116" s="3172">
        <f>C24+C69</f>
      </c>
      <c r="D116" s="3173">
        <f>D24</f>
      </c>
      <c r="E116" s="3173">
        <f>E24</f>
      </c>
      <c r="F116" s="3173">
        <f>F69</f>
      </c>
      <c r="G116" s="3173">
        <f>G69</f>
      </c>
      <c r="H116" s="3174">
        <f>C116+D116-E116+F116-G116</f>
      </c>
      <c r="I116" s="3175">
        <f>H116</f>
      </c>
      <c r="J116" s="3173">
        <f>J24</f>
      </c>
      <c r="K116" s="3173">
        <f>K24</f>
      </c>
      <c r="L116" s="3173">
        <f>L69</f>
      </c>
      <c r="M116" s="3173">
        <f>M69</f>
      </c>
      <c r="N116" s="3176">
        <f>I116+J116-K116+L116-M116</f>
      </c>
      <c r="O116" s="3172">
        <f>N116</f>
      </c>
      <c r="P116" s="3173">
        <f>P24</f>
      </c>
      <c r="Q116" s="3173">
        <f>Q24</f>
      </c>
      <c r="R116" s="3173">
        <f>R69</f>
      </c>
      <c r="S116" s="3173">
        <f>S69</f>
      </c>
      <c r="T116" s="3174">
        <f>O116+P116-Q116+R116-S116</f>
      </c>
      <c r="U116" s="3175">
        <f>T116</f>
      </c>
      <c r="V116" s="3173">
        <f>V24</f>
      </c>
      <c r="W116" s="3173">
        <f>W24</f>
      </c>
      <c r="X116" s="3173">
        <f>X69</f>
      </c>
      <c r="Y116" s="3173">
        <f>Y69</f>
      </c>
      <c r="Z116" s="3176">
        <f>U116+V116-W116+X116-Y116</f>
      </c>
      <c r="AA116" s="3172">
        <f>Z116</f>
      </c>
      <c r="AB116" s="3173">
        <f>AB24</f>
      </c>
      <c r="AC116" s="3173">
        <f>AC24</f>
      </c>
      <c r="AD116" s="3173">
        <f>AD69</f>
      </c>
      <c r="AE116" s="3173">
        <f>AE69</f>
      </c>
      <c r="AF116" s="3174">
        <f>AA116+AB116-AC116+AD116-AE116</f>
      </c>
      <c r="AG116" s="3172">
        <f>AF116</f>
      </c>
      <c r="AH116" s="3173">
        <f>AH24</f>
      </c>
      <c r="AI116" s="3173">
        <f>AI24</f>
      </c>
      <c r="AJ116" s="3173">
        <f>AJ69</f>
      </c>
      <c r="AK116" s="3173">
        <f>AK69</f>
      </c>
      <c r="AL116" s="3174">
        <f>AG116+AH116-AI116+AJ116-AK116</f>
      </c>
      <c r="AM116" s="3172">
        <f>AL116</f>
      </c>
      <c r="AN116" s="3173">
        <f>AN24</f>
      </c>
      <c r="AO116" s="3173">
        <f>AO24</f>
      </c>
      <c r="AP116" s="3173">
        <f>AP69</f>
      </c>
      <c r="AQ116" s="3173">
        <f>AQ69</f>
      </c>
      <c r="AR116" s="3174">
        <f>AM116+AN116-AO116+AP116-AQ116</f>
      </c>
      <c r="AS116" s="3172">
        <f>AR116</f>
      </c>
      <c r="AT116" s="3173">
        <f>AT24</f>
      </c>
      <c r="AU116" s="3173">
        <f>AU24</f>
      </c>
      <c r="AV116" s="3173">
        <f>AV69</f>
      </c>
      <c r="AW116" s="3173">
        <f>AW69</f>
      </c>
      <c r="AX116" s="3174">
        <f>AS116+AT116-AU116+AV116-AW116</f>
      </c>
      <c r="AY116" s="3172">
        <f>AX116</f>
      </c>
      <c r="AZ116" s="3173">
        <f>AZ24</f>
      </c>
      <c r="BA116" s="3173">
        <f>BA24</f>
      </c>
      <c r="BB116" s="3173">
        <f>BB69</f>
      </c>
      <c r="BC116" s="3173">
        <f>BC69</f>
      </c>
      <c r="BD116" s="3174">
        <f>AY116+AZ116-BA116+BB116-BC116</f>
      </c>
      <c r="BE116" s="3172">
        <f>BD116</f>
      </c>
      <c r="BF116" s="3173">
        <f>BF24</f>
      </c>
      <c r="BG116" s="3173">
        <f>BG24</f>
      </c>
      <c r="BH116" s="3173">
        <f>BH69</f>
      </c>
      <c r="BI116" s="3173">
        <f>BI69</f>
      </c>
      <c r="BJ116" s="3174">
        <f>BE116+BF116-BG116+BH116-BI116</f>
      </c>
      <c r="BK116" s="3172">
        <f>BJ116</f>
      </c>
      <c r="BL116" s="3173">
        <f>BL24</f>
      </c>
      <c r="BM116" s="3173">
        <f>BM24</f>
      </c>
      <c r="BN116" s="3173">
        <f>BN69</f>
      </c>
      <c r="BO116" s="3173">
        <f>BO69</f>
      </c>
      <c r="BP116" s="3174">
        <f>BK116+BL116-BM116+BN116-BO116</f>
      </c>
      <c r="BQ116" s="3172">
        <f>BP116</f>
      </c>
      <c r="BR116" s="3173">
        <f>BR24</f>
      </c>
      <c r="BS116" s="3173">
        <f>BS24</f>
      </c>
      <c r="BT116" s="3173">
        <f>BT69</f>
      </c>
      <c r="BU116" s="3173">
        <f>BU69</f>
      </c>
      <c r="BV116" s="3174">
        <f>BQ116+BR116-BS116+BT116-BU116</f>
      </c>
      <c r="BW116" s="3172">
        <f>BV116</f>
      </c>
      <c r="BX116" s="3173">
        <f>BX24</f>
      </c>
      <c r="BY116" s="3173">
        <f>BY24</f>
      </c>
      <c r="BZ116" s="3173">
        <f>BZ69</f>
      </c>
      <c r="CA116" s="3173">
        <f>CA69</f>
      </c>
      <c r="CB116" s="3174">
        <f>BW116+BX116-BY116+BZ116-CA116</f>
      </c>
      <c r="CC116" s="3172">
        <f>H116</f>
      </c>
      <c r="CD116" s="3173">
        <f>J116+P116+V116+AB116+AH116+AN116+AT116+AZ116+BF116+BL116+BR116+BX116</f>
      </c>
      <c r="CE116" s="3173">
        <f>K116+Q116+W116+AC116+AI116+AO116+AU116+BA116+BG116+BM116+BS116+BY116</f>
      </c>
      <c r="CF116" s="3173">
        <f>L116+R116+X116+AD116+AJ116+AP116+AV116+BB116+BH116+BN116+BT116+BZ116</f>
      </c>
      <c r="CG116" s="3173">
        <f>M116+S116+Y116+AE116+AK116+AQ116+AW116+BC116+BI116+BO116+BU116+CA116</f>
      </c>
      <c r="CH116" s="3174">
        <f>CC116+CD116-CE116+CF116-CG116</f>
      </c>
      <c r="CI116" s="3173">
        <f>C116</f>
      </c>
      <c r="CJ116" s="3173">
        <f>D116+CD116</f>
      </c>
      <c r="CK116" s="3173">
        <f>E116+CE116</f>
      </c>
      <c r="CL116" s="3173">
        <f>F116+CF116</f>
      </c>
      <c r="CM116" s="3173">
        <f>G116+CG116</f>
      </c>
      <c r="CN116" s="3176">
        <f>CI116+CJ116-CK116+CL116-CM116</f>
      </c>
      <c r="CO116" s="3169"/>
    </row>
    <row r="117" customHeight="true" ht="15.0">
      <c r="A117" s="3170" t="s">
        <v>134</v>
      </c>
      <c r="B117" s="3171"/>
      <c r="C117" s="3172">
        <f>C25+C70</f>
      </c>
      <c r="D117" s="3173">
        <f>D25</f>
      </c>
      <c r="E117" s="3173">
        <f>E25</f>
      </c>
      <c r="F117" s="3173">
        <f>F70</f>
      </c>
      <c r="G117" s="3173">
        <f>G70</f>
      </c>
      <c r="H117" s="3174">
        <f>C117+D117-E117+F117-G117</f>
      </c>
      <c r="I117" s="3175">
        <f>H117</f>
      </c>
      <c r="J117" s="3173">
        <f>J25</f>
      </c>
      <c r="K117" s="3173">
        <f>K25</f>
      </c>
      <c r="L117" s="3173">
        <f>L70</f>
      </c>
      <c r="M117" s="3173">
        <f>M70</f>
      </c>
      <c r="N117" s="3176">
        <f>I117+J117-K117+L117-M117</f>
      </c>
      <c r="O117" s="3172">
        <f>N117</f>
      </c>
      <c r="P117" s="3173">
        <f>P25</f>
      </c>
      <c r="Q117" s="3173">
        <f>Q25</f>
      </c>
      <c r="R117" s="3173">
        <f>R70</f>
      </c>
      <c r="S117" s="3173">
        <f>S70</f>
      </c>
      <c r="T117" s="3174">
        <f>O117+P117-Q117+R117-S117</f>
      </c>
      <c r="U117" s="3175">
        <f>T117</f>
      </c>
      <c r="V117" s="3173">
        <f>V25</f>
      </c>
      <c r="W117" s="3173">
        <f>W25</f>
      </c>
      <c r="X117" s="3173">
        <f>X70</f>
      </c>
      <c r="Y117" s="3173">
        <f>Y70</f>
      </c>
      <c r="Z117" s="3176">
        <f>U117+V117-W117+X117-Y117</f>
      </c>
      <c r="AA117" s="3172">
        <f>Z117</f>
      </c>
      <c r="AB117" s="3173">
        <f>AB25</f>
      </c>
      <c r="AC117" s="3173">
        <f>AC25</f>
      </c>
      <c r="AD117" s="3173">
        <f>AD70</f>
      </c>
      <c r="AE117" s="3173">
        <f>AE70</f>
      </c>
      <c r="AF117" s="3174">
        <f>AA117+AB117-AC117+AD117-AE117</f>
      </c>
      <c r="AG117" s="3172">
        <f>AF117</f>
      </c>
      <c r="AH117" s="3173">
        <f>AH25</f>
      </c>
      <c r="AI117" s="3173">
        <f>AI25</f>
      </c>
      <c r="AJ117" s="3173">
        <f>AJ70</f>
      </c>
      <c r="AK117" s="3173">
        <f>AK70</f>
      </c>
      <c r="AL117" s="3174">
        <f>AG117+AH117-AI117+AJ117-AK117</f>
      </c>
      <c r="AM117" s="3172">
        <f>AL117</f>
      </c>
      <c r="AN117" s="3173">
        <f>AN25</f>
      </c>
      <c r="AO117" s="3173">
        <f>AO25</f>
      </c>
      <c r="AP117" s="3173">
        <f>AP70</f>
      </c>
      <c r="AQ117" s="3173">
        <f>AQ70</f>
      </c>
      <c r="AR117" s="3174">
        <f>AM117+AN117-AO117+AP117-AQ117</f>
      </c>
      <c r="AS117" s="3172">
        <f>AR117</f>
      </c>
      <c r="AT117" s="3173">
        <f>AT25</f>
      </c>
      <c r="AU117" s="3173">
        <f>AU25</f>
      </c>
      <c r="AV117" s="3173">
        <f>AV70</f>
      </c>
      <c r="AW117" s="3173">
        <f>AW70</f>
      </c>
      <c r="AX117" s="3174">
        <f>AS117+AT117-AU117+AV117-AW117</f>
      </c>
      <c r="AY117" s="3172">
        <f>AX117</f>
      </c>
      <c r="AZ117" s="3173">
        <f>AZ25</f>
      </c>
      <c r="BA117" s="3173">
        <f>BA25</f>
      </c>
      <c r="BB117" s="3173">
        <f>BB70</f>
      </c>
      <c r="BC117" s="3173">
        <f>BC70</f>
      </c>
      <c r="BD117" s="3174">
        <f>AY117+AZ117-BA117+BB117-BC117</f>
      </c>
      <c r="BE117" s="3172">
        <f>BD117</f>
      </c>
      <c r="BF117" s="3173">
        <f>BF25</f>
      </c>
      <c r="BG117" s="3173">
        <f>BG25</f>
      </c>
      <c r="BH117" s="3173">
        <f>BH70</f>
      </c>
      <c r="BI117" s="3173">
        <f>BI70</f>
      </c>
      <c r="BJ117" s="3174">
        <f>BE117+BF117-BG117+BH117-BI117</f>
      </c>
      <c r="BK117" s="3172">
        <f>BJ117</f>
      </c>
      <c r="BL117" s="3173">
        <f>BL25</f>
      </c>
      <c r="BM117" s="3173">
        <f>BM25</f>
      </c>
      <c r="BN117" s="3173">
        <f>BN70</f>
      </c>
      <c r="BO117" s="3173">
        <f>BO70</f>
      </c>
      <c r="BP117" s="3174">
        <f>BK117+BL117-BM117+BN117-BO117</f>
      </c>
      <c r="BQ117" s="3172">
        <f>BP117</f>
      </c>
      <c r="BR117" s="3173">
        <f>BR25</f>
      </c>
      <c r="BS117" s="3173">
        <f>BS25</f>
      </c>
      <c r="BT117" s="3173">
        <f>BT70</f>
      </c>
      <c r="BU117" s="3173">
        <f>BU70</f>
      </c>
      <c r="BV117" s="3174">
        <f>BQ117+BR117-BS117+BT117-BU117</f>
      </c>
      <c r="BW117" s="3172">
        <f>BV117</f>
      </c>
      <c r="BX117" s="3173">
        <f>BX25</f>
      </c>
      <c r="BY117" s="3173">
        <f>BY25</f>
      </c>
      <c r="BZ117" s="3173">
        <f>BZ70</f>
      </c>
      <c r="CA117" s="3173">
        <f>CA70</f>
      </c>
      <c r="CB117" s="3174">
        <f>BW117+BX117-BY117+BZ117-CA117</f>
      </c>
      <c r="CC117" s="3172">
        <f>H117</f>
      </c>
      <c r="CD117" s="3173">
        <f>J117+P117+V117+AB117+AH117+AN117+AT117+AZ117+BF117+BL117+BR117+BX117</f>
      </c>
      <c r="CE117" s="3173">
        <f>K117+Q117+W117+AC117+AI117+AO117+AU117+BA117+BG117+BM117+BS117+BY117</f>
      </c>
      <c r="CF117" s="3173">
        <f>L117+R117+X117+AD117+AJ117+AP117+AV117+BB117+BH117+BN117+BT117+BZ117</f>
      </c>
      <c r="CG117" s="3173">
        <f>M117+S117+Y117+AE117+AK117+AQ117+AW117+BC117+BI117+BO117+BU117+CA117</f>
      </c>
      <c r="CH117" s="3174">
        <f>CC117+CD117-CE117+CF117-CG117</f>
      </c>
      <c r="CI117" s="3173">
        <f>C117</f>
      </c>
      <c r="CJ117" s="3173">
        <f>D117+CD117</f>
      </c>
      <c r="CK117" s="3173">
        <f>E117+CE117</f>
      </c>
      <c r="CL117" s="3173">
        <f>F117+CF117</f>
      </c>
      <c r="CM117" s="3173">
        <f>G117+CG117</f>
      </c>
      <c r="CN117" s="3176">
        <f>CI117+CJ117-CK117+CL117-CM117</f>
      </c>
      <c r="CO117" s="3169"/>
    </row>
    <row r="118" customHeight="true" ht="15.0">
      <c r="A118" s="3162" t="s">
        <v>135</v>
      </c>
      <c r="B118" s="3163"/>
      <c r="C118" s="3164">
        <f>C26+C71</f>
      </c>
      <c r="D118" s="3165">
        <f>D26</f>
      </c>
      <c r="E118" s="3165">
        <f>E26</f>
      </c>
      <c r="F118" s="3165">
        <f>F71</f>
      </c>
      <c r="G118" s="3165">
        <f>G71</f>
      </c>
      <c r="H118" s="3166">
        <f>C118+D118-E118+F118-G118</f>
      </c>
      <c r="I118" s="3167">
        <f>H118</f>
      </c>
      <c r="J118" s="3165">
        <f>J26</f>
      </c>
      <c r="K118" s="3165">
        <f>K26</f>
      </c>
      <c r="L118" s="3165">
        <f>L71</f>
      </c>
      <c r="M118" s="3165">
        <f>M71</f>
      </c>
      <c r="N118" s="3168">
        <f>I118+J118-K118+L118-M118</f>
      </c>
      <c r="O118" s="3164">
        <f>N118</f>
      </c>
      <c r="P118" s="3165">
        <f>P26</f>
      </c>
      <c r="Q118" s="3165">
        <f>Q26</f>
      </c>
      <c r="R118" s="3165">
        <f>R71</f>
      </c>
      <c r="S118" s="3165">
        <f>S71</f>
      </c>
      <c r="T118" s="3166">
        <f>O118+P118-Q118+R118-S118</f>
      </c>
      <c r="U118" s="3167">
        <f>T118</f>
      </c>
      <c r="V118" s="3165">
        <f>V26</f>
      </c>
      <c r="W118" s="3165">
        <f>W26</f>
      </c>
      <c r="X118" s="3165">
        <f>X71</f>
      </c>
      <c r="Y118" s="3165">
        <f>Y71</f>
      </c>
      <c r="Z118" s="3168">
        <f>U118+V118-W118+X118-Y118</f>
      </c>
      <c r="AA118" s="3164">
        <f>Z118</f>
      </c>
      <c r="AB118" s="3165">
        <f>AB26</f>
      </c>
      <c r="AC118" s="3165">
        <f>AC26</f>
      </c>
      <c r="AD118" s="3165">
        <f>AD71</f>
      </c>
      <c r="AE118" s="3165">
        <f>AE71</f>
      </c>
      <c r="AF118" s="3166">
        <f>AA118+AB118-AC118+AD118-AE118</f>
      </c>
      <c r="AG118" s="3164">
        <f>AF118</f>
      </c>
      <c r="AH118" s="3165">
        <f>AH26</f>
      </c>
      <c r="AI118" s="3165">
        <f>AI26</f>
      </c>
      <c r="AJ118" s="3165">
        <f>AJ71</f>
      </c>
      <c r="AK118" s="3165">
        <f>AK71</f>
      </c>
      <c r="AL118" s="3166">
        <f>AG118+AH118-AI118+AJ118-AK118</f>
      </c>
      <c r="AM118" s="3164">
        <f>AL118</f>
      </c>
      <c r="AN118" s="3165">
        <f>AN26</f>
      </c>
      <c r="AO118" s="3165">
        <f>AO26</f>
      </c>
      <c r="AP118" s="3165">
        <f>AP71</f>
      </c>
      <c r="AQ118" s="3165">
        <f>AQ71</f>
      </c>
      <c r="AR118" s="3166">
        <f>AM118+AN118-AO118+AP118-AQ118</f>
      </c>
      <c r="AS118" s="3164">
        <f>AR118</f>
      </c>
      <c r="AT118" s="3165">
        <f>AT26</f>
      </c>
      <c r="AU118" s="3165">
        <f>AU26</f>
      </c>
      <c r="AV118" s="3165">
        <f>AV71</f>
      </c>
      <c r="AW118" s="3165">
        <f>AW71</f>
      </c>
      <c r="AX118" s="3166">
        <f>AS118+AT118-AU118+AV118-AW118</f>
      </c>
      <c r="AY118" s="3164">
        <f>AX118</f>
      </c>
      <c r="AZ118" s="3165">
        <f>AZ26</f>
      </c>
      <c r="BA118" s="3165">
        <f>BA26</f>
      </c>
      <c r="BB118" s="3165">
        <f>BB71</f>
      </c>
      <c r="BC118" s="3165">
        <f>BC71</f>
      </c>
      <c r="BD118" s="3166">
        <f>AY118+AZ118-BA118+BB118-BC118</f>
      </c>
      <c r="BE118" s="3164">
        <f>BD118</f>
      </c>
      <c r="BF118" s="3165">
        <f>BF26</f>
      </c>
      <c r="BG118" s="3165">
        <f>BG26</f>
      </c>
      <c r="BH118" s="3165">
        <f>BH71</f>
      </c>
      <c r="BI118" s="3165">
        <f>BI71</f>
      </c>
      <c r="BJ118" s="3166">
        <f>BE118+BF118-BG118+BH118-BI118</f>
      </c>
      <c r="BK118" s="3164">
        <f>BJ118</f>
      </c>
      <c r="BL118" s="3165">
        <f>BL26</f>
      </c>
      <c r="BM118" s="3165">
        <f>BM26</f>
      </c>
      <c r="BN118" s="3165">
        <f>BN71</f>
      </c>
      <c r="BO118" s="3165">
        <f>BO71</f>
      </c>
      <c r="BP118" s="3166">
        <f>BK118+BL118-BM118+BN118-BO118</f>
      </c>
      <c r="BQ118" s="3164">
        <f>BP118</f>
      </c>
      <c r="BR118" s="3165">
        <f>BR26</f>
      </c>
      <c r="BS118" s="3165">
        <f>BS26</f>
      </c>
      <c r="BT118" s="3165">
        <f>BT71</f>
      </c>
      <c r="BU118" s="3165">
        <f>BU71</f>
      </c>
      <c r="BV118" s="3166">
        <f>BQ118+BR118-BS118+BT118-BU118</f>
      </c>
      <c r="BW118" s="3164">
        <f>BV118</f>
      </c>
      <c r="BX118" s="3165">
        <f>BX26</f>
      </c>
      <c r="BY118" s="3165">
        <f>BY26</f>
      </c>
      <c r="BZ118" s="3165">
        <f>BZ71</f>
      </c>
      <c r="CA118" s="3165">
        <f>CA71</f>
      </c>
      <c r="CB118" s="3166">
        <f>BW118+BX118-BY118+BZ118-CA118</f>
      </c>
      <c r="CC118" s="3164">
        <f>H118</f>
      </c>
      <c r="CD118" s="3165">
        <f>J118+P118+V118+AB118+AH118+AN118+AT118+AZ118+BF118+BL118+BR118+BX118</f>
      </c>
      <c r="CE118" s="3165">
        <f>K118+Q118+W118+AC118+AI118+AO118+AU118+BA118+BG118+BM118+BS118+BY118</f>
      </c>
      <c r="CF118" s="3165">
        <f>L118+R118+X118+AD118+AJ118+AP118+AV118+BB118+BH118+BN118+BT118+BZ118</f>
      </c>
      <c r="CG118" s="3165">
        <f>M118+S118+Y118+AE118+AK118+AQ118+AW118+BC118+BI118+BO118+BU118+CA118</f>
      </c>
      <c r="CH118" s="3166">
        <f>CC118+CD118-CE118+CF118-CG118</f>
      </c>
      <c r="CI118" s="3165">
        <f>C118</f>
      </c>
      <c r="CJ118" s="3165">
        <f>D118+CD118</f>
      </c>
      <c r="CK118" s="3165">
        <f>E118+CE118</f>
      </c>
      <c r="CL118" s="3165">
        <f>F118+CF118</f>
      </c>
      <c r="CM118" s="3165">
        <f>G118+CG118</f>
      </c>
      <c r="CN118" s="3168">
        <f>CI118+CJ118-CK118+CL118-CM118</f>
      </c>
      <c r="CO118" s="3169"/>
    </row>
    <row r="119" customHeight="true" ht="15.0">
      <c r="A119" s="3170" t="s">
        <v>136</v>
      </c>
      <c r="B119" s="3171"/>
      <c r="C119" s="3172">
        <f>C27+C72</f>
      </c>
      <c r="D119" s="3173">
        <f>D27</f>
      </c>
      <c r="E119" s="3173">
        <f>E27</f>
      </c>
      <c r="F119" s="3173">
        <f>F72</f>
      </c>
      <c r="G119" s="3173">
        <f>G72</f>
      </c>
      <c r="H119" s="3174">
        <f>C119+D119-E119+F119-G119</f>
      </c>
      <c r="I119" s="3175">
        <f>H119</f>
      </c>
      <c r="J119" s="3173">
        <f>J27</f>
      </c>
      <c r="K119" s="3173">
        <f>K27</f>
      </c>
      <c r="L119" s="3173">
        <f>L72</f>
      </c>
      <c r="M119" s="3173">
        <f>M72</f>
      </c>
      <c r="N119" s="3176">
        <f>I119+J119-K119+L119-M119</f>
      </c>
      <c r="O119" s="3172">
        <f>N119</f>
      </c>
      <c r="P119" s="3173">
        <f>P27</f>
      </c>
      <c r="Q119" s="3173">
        <f>Q27</f>
      </c>
      <c r="R119" s="3173">
        <f>R72</f>
      </c>
      <c r="S119" s="3173">
        <f>S72</f>
      </c>
      <c r="T119" s="3174">
        <f>O119+P119-Q119+R119-S119</f>
      </c>
      <c r="U119" s="3175">
        <f>T119</f>
      </c>
      <c r="V119" s="3173">
        <f>V27</f>
      </c>
      <c r="W119" s="3173">
        <f>W27</f>
      </c>
      <c r="X119" s="3173">
        <f>X72</f>
      </c>
      <c r="Y119" s="3173">
        <f>Y72</f>
      </c>
      <c r="Z119" s="3176">
        <f>U119+V119-W119+X119-Y119</f>
      </c>
      <c r="AA119" s="3172">
        <f>Z119</f>
      </c>
      <c r="AB119" s="3173">
        <f>AB27</f>
      </c>
      <c r="AC119" s="3173">
        <f>AC27</f>
      </c>
      <c r="AD119" s="3173">
        <f>AD72</f>
      </c>
      <c r="AE119" s="3173">
        <f>AE72</f>
      </c>
      <c r="AF119" s="3174">
        <f>AA119+AB119-AC119+AD119-AE119</f>
      </c>
      <c r="AG119" s="3172">
        <f>AF119</f>
      </c>
      <c r="AH119" s="3173">
        <f>AH27</f>
      </c>
      <c r="AI119" s="3173">
        <f>AI27</f>
      </c>
      <c r="AJ119" s="3173">
        <f>AJ72</f>
      </c>
      <c r="AK119" s="3173">
        <f>AK72</f>
      </c>
      <c r="AL119" s="3174">
        <f>AG119+AH119-AI119+AJ119-AK119</f>
      </c>
      <c r="AM119" s="3172">
        <f>AL119</f>
      </c>
      <c r="AN119" s="3173">
        <f>AN27</f>
      </c>
      <c r="AO119" s="3173">
        <f>AO27</f>
      </c>
      <c r="AP119" s="3173">
        <f>AP72</f>
      </c>
      <c r="AQ119" s="3173">
        <f>AQ72</f>
      </c>
      <c r="AR119" s="3174">
        <f>AM119+AN119-AO119+AP119-AQ119</f>
      </c>
      <c r="AS119" s="3172">
        <f>AR119</f>
      </c>
      <c r="AT119" s="3173">
        <f>AT27</f>
      </c>
      <c r="AU119" s="3173">
        <f>AU27</f>
      </c>
      <c r="AV119" s="3173">
        <f>AV72</f>
      </c>
      <c r="AW119" s="3173">
        <f>AW72</f>
      </c>
      <c r="AX119" s="3174">
        <f>AS119+AT119-AU119+AV119-AW119</f>
      </c>
      <c r="AY119" s="3172">
        <f>AX119</f>
      </c>
      <c r="AZ119" s="3173">
        <f>AZ27</f>
      </c>
      <c r="BA119" s="3173">
        <f>BA27</f>
      </c>
      <c r="BB119" s="3173">
        <f>BB72</f>
      </c>
      <c r="BC119" s="3173">
        <f>BC72</f>
      </c>
      <c r="BD119" s="3174">
        <f>AY119+AZ119-BA119+BB119-BC119</f>
      </c>
      <c r="BE119" s="3172">
        <f>BD119</f>
      </c>
      <c r="BF119" s="3173">
        <f>BF27</f>
      </c>
      <c r="BG119" s="3173">
        <f>BG27</f>
      </c>
      <c r="BH119" s="3173">
        <f>BH72</f>
      </c>
      <c r="BI119" s="3173">
        <f>BI72</f>
      </c>
      <c r="BJ119" s="3174">
        <f>BE119+BF119-BG119+BH119-BI119</f>
      </c>
      <c r="BK119" s="3172">
        <f>BJ119</f>
      </c>
      <c r="BL119" s="3173">
        <f>BL27</f>
      </c>
      <c r="BM119" s="3173">
        <f>BM27</f>
      </c>
      <c r="BN119" s="3173">
        <f>BN72</f>
      </c>
      <c r="BO119" s="3173">
        <f>BO72</f>
      </c>
      <c r="BP119" s="3174">
        <f>BK119+BL119-BM119+BN119-BO119</f>
      </c>
      <c r="BQ119" s="3172">
        <f>BP119</f>
      </c>
      <c r="BR119" s="3173">
        <f>BR27</f>
      </c>
      <c r="BS119" s="3173">
        <f>BS27</f>
      </c>
      <c r="BT119" s="3173">
        <f>BT72</f>
      </c>
      <c r="BU119" s="3173">
        <f>BU72</f>
      </c>
      <c r="BV119" s="3174">
        <f>BQ119+BR119-BS119+BT119-BU119</f>
      </c>
      <c r="BW119" s="3172">
        <f>BV119</f>
      </c>
      <c r="BX119" s="3173">
        <f>BX27</f>
      </c>
      <c r="BY119" s="3173">
        <f>BY27</f>
      </c>
      <c r="BZ119" s="3173">
        <f>BZ72</f>
      </c>
      <c r="CA119" s="3173">
        <f>CA72</f>
      </c>
      <c r="CB119" s="3174">
        <f>BW119+BX119-BY119+BZ119-CA119</f>
      </c>
      <c r="CC119" s="3172">
        <f>H119</f>
      </c>
      <c r="CD119" s="3173">
        <f>J119+P119+V119+AB119+AH119+AN119+AT119+AZ119+BF119+BL119+BR119+BX119</f>
      </c>
      <c r="CE119" s="3173">
        <f>K119+Q119+W119+AC119+AI119+AO119+AU119+BA119+BG119+BM119+BS119+BY119</f>
      </c>
      <c r="CF119" s="3173">
        <f>L119+R119+X119+AD119+AJ119+AP119+AV119+BB119+BH119+BN119+BT119+BZ119</f>
      </c>
      <c r="CG119" s="3173">
        <f>M119+S119+Y119+AE119+AK119+AQ119+AW119+BC119+BI119+BO119+BU119+CA119</f>
      </c>
      <c r="CH119" s="3174">
        <f>CC119+CD119-CE119+CF119-CG119</f>
      </c>
      <c r="CI119" s="3173">
        <f>C119</f>
      </c>
      <c r="CJ119" s="3173">
        <f>D119+CD119</f>
      </c>
      <c r="CK119" s="3173">
        <f>E119+CE119</f>
      </c>
      <c r="CL119" s="3173">
        <f>F119+CF119</f>
      </c>
      <c r="CM119" s="3173">
        <f>G119+CG119</f>
      </c>
      <c r="CN119" s="3176">
        <f>CI119+CJ119-CK119+CL119-CM119</f>
      </c>
      <c r="CO119" s="3169"/>
    </row>
    <row r="120" customHeight="true" ht="15.0">
      <c r="A120" s="3170" t="s">
        <v>137</v>
      </c>
      <c r="B120" s="3171"/>
      <c r="C120" s="3172">
        <f>C28+C73</f>
      </c>
      <c r="D120" s="3173">
        <f>D28</f>
      </c>
      <c r="E120" s="3173">
        <f>E28</f>
      </c>
      <c r="F120" s="3173">
        <f>F73</f>
      </c>
      <c r="G120" s="3173">
        <f>G73</f>
      </c>
      <c r="H120" s="3174">
        <f>C120+D120-E120+F120-G120</f>
      </c>
      <c r="I120" s="3175">
        <f>H120</f>
      </c>
      <c r="J120" s="3173">
        <f>J28</f>
      </c>
      <c r="K120" s="3173">
        <f>K28</f>
      </c>
      <c r="L120" s="3173">
        <f>L73</f>
      </c>
      <c r="M120" s="3173">
        <f>M73</f>
      </c>
      <c r="N120" s="3176">
        <f>I120+J120-K120+L120-M120</f>
      </c>
      <c r="O120" s="3172">
        <f>N120</f>
      </c>
      <c r="P120" s="3173">
        <f>P28</f>
      </c>
      <c r="Q120" s="3173">
        <f>Q28</f>
      </c>
      <c r="R120" s="3173">
        <f>R73</f>
      </c>
      <c r="S120" s="3173">
        <f>S73</f>
      </c>
      <c r="T120" s="3174">
        <f>O120+P120-Q120+R120-S120</f>
      </c>
      <c r="U120" s="3175">
        <f>T120</f>
      </c>
      <c r="V120" s="3173">
        <f>V28</f>
      </c>
      <c r="W120" s="3173">
        <f>W28</f>
      </c>
      <c r="X120" s="3173">
        <f>X73</f>
      </c>
      <c r="Y120" s="3173">
        <f>Y73</f>
      </c>
      <c r="Z120" s="3176">
        <f>U120+V120-W120+X120-Y120</f>
      </c>
      <c r="AA120" s="3172">
        <f>Z120</f>
      </c>
      <c r="AB120" s="3173">
        <f>AB28</f>
      </c>
      <c r="AC120" s="3173">
        <f>AC28</f>
      </c>
      <c r="AD120" s="3173">
        <f>AD73</f>
      </c>
      <c r="AE120" s="3173">
        <f>AE73</f>
      </c>
      <c r="AF120" s="3174">
        <f>AA120+AB120-AC120+AD120-AE120</f>
      </c>
      <c r="AG120" s="3172">
        <f>AF120</f>
      </c>
      <c r="AH120" s="3173">
        <f>AH28</f>
      </c>
      <c r="AI120" s="3173">
        <f>AI28</f>
      </c>
      <c r="AJ120" s="3173">
        <f>AJ73</f>
      </c>
      <c r="AK120" s="3173">
        <f>AK73</f>
      </c>
      <c r="AL120" s="3174">
        <f>AG120+AH120-AI120+AJ120-AK120</f>
      </c>
      <c r="AM120" s="3172">
        <f>AL120</f>
      </c>
      <c r="AN120" s="3173">
        <f>AN28</f>
      </c>
      <c r="AO120" s="3173">
        <f>AO28</f>
      </c>
      <c r="AP120" s="3173">
        <f>AP73</f>
      </c>
      <c r="AQ120" s="3173">
        <f>AQ73</f>
      </c>
      <c r="AR120" s="3174">
        <f>AM120+AN120-AO120+AP120-AQ120</f>
      </c>
      <c r="AS120" s="3172">
        <f>AR120</f>
      </c>
      <c r="AT120" s="3173">
        <f>AT28</f>
      </c>
      <c r="AU120" s="3173">
        <f>AU28</f>
      </c>
      <c r="AV120" s="3173">
        <f>AV73</f>
      </c>
      <c r="AW120" s="3173">
        <f>AW73</f>
      </c>
      <c r="AX120" s="3174">
        <f>AS120+AT120-AU120+AV120-AW120</f>
      </c>
      <c r="AY120" s="3172">
        <f>AX120</f>
      </c>
      <c r="AZ120" s="3173">
        <f>AZ28</f>
      </c>
      <c r="BA120" s="3173">
        <f>BA28</f>
      </c>
      <c r="BB120" s="3173">
        <f>BB73</f>
      </c>
      <c r="BC120" s="3173">
        <f>BC73</f>
      </c>
      <c r="BD120" s="3174">
        <f>AY120+AZ120-BA120+BB120-BC120</f>
      </c>
      <c r="BE120" s="3172">
        <f>BD120</f>
      </c>
      <c r="BF120" s="3173">
        <f>BF28</f>
      </c>
      <c r="BG120" s="3173">
        <f>BG28</f>
      </c>
      <c r="BH120" s="3173">
        <f>BH73</f>
      </c>
      <c r="BI120" s="3173">
        <f>BI73</f>
      </c>
      <c r="BJ120" s="3174">
        <f>BE120+BF120-BG120+BH120-BI120</f>
      </c>
      <c r="BK120" s="3172">
        <f>BJ120</f>
      </c>
      <c r="BL120" s="3173">
        <f>BL28</f>
      </c>
      <c r="BM120" s="3173">
        <f>BM28</f>
      </c>
      <c r="BN120" s="3173">
        <f>BN73</f>
      </c>
      <c r="BO120" s="3173">
        <f>BO73</f>
      </c>
      <c r="BP120" s="3174">
        <f>BK120+BL120-BM120+BN120-BO120</f>
      </c>
      <c r="BQ120" s="3172">
        <f>BP120</f>
      </c>
      <c r="BR120" s="3173">
        <f>BR28</f>
      </c>
      <c r="BS120" s="3173">
        <f>BS28</f>
      </c>
      <c r="BT120" s="3173">
        <f>BT73</f>
      </c>
      <c r="BU120" s="3173">
        <f>BU73</f>
      </c>
      <c r="BV120" s="3174">
        <f>BQ120+BR120-BS120+BT120-BU120</f>
      </c>
      <c r="BW120" s="3172">
        <f>BV120</f>
      </c>
      <c r="BX120" s="3173">
        <f>BX28</f>
      </c>
      <c r="BY120" s="3173">
        <f>BY28</f>
      </c>
      <c r="BZ120" s="3173">
        <f>BZ73</f>
      </c>
      <c r="CA120" s="3173">
        <f>CA73</f>
      </c>
      <c r="CB120" s="3174">
        <f>BW120+BX120-BY120+BZ120-CA120</f>
      </c>
      <c r="CC120" s="3172">
        <f>H120</f>
      </c>
      <c r="CD120" s="3173">
        <f>J120+P120+V120+AB120+AH120+AN120+AT120+AZ120+BF120+BL120+BR120+BX120</f>
      </c>
      <c r="CE120" s="3173">
        <f>K120+Q120+W120+AC120+AI120+AO120+AU120+BA120+BG120+BM120+BS120+BY120</f>
      </c>
      <c r="CF120" s="3173">
        <f>L120+R120+X120+AD120+AJ120+AP120+AV120+BB120+BH120+BN120+BT120+BZ120</f>
      </c>
      <c r="CG120" s="3173">
        <f>M120+S120+Y120+AE120+AK120+AQ120+AW120+BC120+BI120+BO120+BU120+CA120</f>
      </c>
      <c r="CH120" s="3174">
        <f>CC120+CD120-CE120+CF120-CG120</f>
      </c>
      <c r="CI120" s="3173">
        <f>C120</f>
      </c>
      <c r="CJ120" s="3173">
        <f>D120+CD120</f>
      </c>
      <c r="CK120" s="3173">
        <f>E120+CE120</f>
      </c>
      <c r="CL120" s="3173">
        <f>F120+CF120</f>
      </c>
      <c r="CM120" s="3173">
        <f>G120+CG120</f>
      </c>
      <c r="CN120" s="3176">
        <f>CI120+CJ120-CK120+CL120-CM120</f>
      </c>
      <c r="CO120" s="3169"/>
    </row>
    <row r="121" customHeight="true" ht="15.0">
      <c r="A121" s="3290" t="s">
        <v>138</v>
      </c>
      <c r="B121" s="3291"/>
      <c r="C121" s="3292">
        <f>C29+C74</f>
      </c>
      <c r="D121" s="3293">
        <f>D29</f>
      </c>
      <c r="E121" s="3293">
        <f>E29</f>
      </c>
      <c r="F121" s="3293">
        <f>F74</f>
      </c>
      <c r="G121" s="3293">
        <f>G74</f>
      </c>
      <c r="H121" s="3294">
        <f>C121+D121-E121+F121-G121</f>
      </c>
      <c r="I121" s="3295">
        <f>H121</f>
      </c>
      <c r="J121" s="3293">
        <f>J29</f>
      </c>
      <c r="K121" s="3293">
        <f>K29</f>
      </c>
      <c r="L121" s="3293">
        <f>L74</f>
      </c>
      <c r="M121" s="3293">
        <f>M74</f>
      </c>
      <c r="N121" s="3296">
        <f>I121+J121-K121+L121-M121</f>
      </c>
      <c r="O121" s="3292">
        <f>N121</f>
      </c>
      <c r="P121" s="3293">
        <f>P29</f>
      </c>
      <c r="Q121" s="3293">
        <f>Q29</f>
      </c>
      <c r="R121" s="3293">
        <f>R74</f>
      </c>
      <c r="S121" s="3293">
        <f>S74</f>
      </c>
      <c r="T121" s="3294">
        <f>O121+P121-Q121+R121-S121</f>
      </c>
      <c r="U121" s="3295">
        <f>T121</f>
      </c>
      <c r="V121" s="3293">
        <f>V29</f>
      </c>
      <c r="W121" s="3293">
        <f>W29</f>
      </c>
      <c r="X121" s="3293">
        <f>X74</f>
      </c>
      <c r="Y121" s="3293">
        <f>Y74</f>
      </c>
      <c r="Z121" s="3296">
        <f>U121+V121-W121+X121-Y121</f>
      </c>
      <c r="AA121" s="3292">
        <f>Z121</f>
      </c>
      <c r="AB121" s="3293">
        <f>AB29</f>
      </c>
      <c r="AC121" s="3293">
        <f>AC29</f>
      </c>
      <c r="AD121" s="3293">
        <f>AD74</f>
      </c>
      <c r="AE121" s="3293">
        <f>AE74</f>
      </c>
      <c r="AF121" s="3294">
        <f>AA121+AB121-AC121+AD121-AE121</f>
      </c>
      <c r="AG121" s="3292">
        <f>AF121</f>
      </c>
      <c r="AH121" s="3293">
        <f>AH29</f>
      </c>
      <c r="AI121" s="3293">
        <f>AI29</f>
      </c>
      <c r="AJ121" s="3293">
        <f>AJ74</f>
      </c>
      <c r="AK121" s="3293">
        <f>AK74</f>
      </c>
      <c r="AL121" s="3294">
        <f>AG121+AH121-AI121+AJ121-AK121</f>
      </c>
      <c r="AM121" s="3292">
        <f>AL121</f>
      </c>
      <c r="AN121" s="3293">
        <f>AN29</f>
      </c>
      <c r="AO121" s="3293">
        <f>AO29</f>
      </c>
      <c r="AP121" s="3293">
        <f>AP74</f>
      </c>
      <c r="AQ121" s="3293">
        <f>AQ74</f>
      </c>
      <c r="AR121" s="3294">
        <f>AM121+AN121-AO121+AP121-AQ121</f>
      </c>
      <c r="AS121" s="3292">
        <f>AR121</f>
      </c>
      <c r="AT121" s="3293">
        <f>AT29</f>
      </c>
      <c r="AU121" s="3293">
        <f>AU29</f>
      </c>
      <c r="AV121" s="3293">
        <f>AV74</f>
      </c>
      <c r="AW121" s="3293">
        <f>AW74</f>
      </c>
      <c r="AX121" s="3294">
        <f>AS121+AT121-AU121+AV121-AW121</f>
      </c>
      <c r="AY121" s="3292">
        <f>AX121</f>
      </c>
      <c r="AZ121" s="3293">
        <f>AZ29</f>
      </c>
      <c r="BA121" s="3293">
        <f>BA29</f>
      </c>
      <c r="BB121" s="3293">
        <f>BB74</f>
      </c>
      <c r="BC121" s="3293">
        <f>BC74</f>
      </c>
      <c r="BD121" s="3294">
        <f>AY121+AZ121-BA121+BB121-BC121</f>
      </c>
      <c r="BE121" s="3292">
        <f>BD121</f>
      </c>
      <c r="BF121" s="3293">
        <f>BF29</f>
      </c>
      <c r="BG121" s="3293">
        <f>BG29</f>
      </c>
      <c r="BH121" s="3293">
        <f>BH74</f>
      </c>
      <c r="BI121" s="3293">
        <f>BI74</f>
      </c>
      <c r="BJ121" s="3294">
        <f>BE121+BF121-BG121+BH121-BI121</f>
      </c>
      <c r="BK121" s="3292">
        <f>BJ121</f>
      </c>
      <c r="BL121" s="3293">
        <f>BL29</f>
      </c>
      <c r="BM121" s="3293">
        <f>BM29</f>
      </c>
      <c r="BN121" s="3293">
        <f>BN74</f>
      </c>
      <c r="BO121" s="3293">
        <f>BO74</f>
      </c>
      <c r="BP121" s="3294">
        <f>BK121+BL121-BM121+BN121-BO121</f>
      </c>
      <c r="BQ121" s="3292">
        <f>BP121</f>
      </c>
      <c r="BR121" s="3293">
        <f>BR29</f>
      </c>
      <c r="BS121" s="3293">
        <f>BS29</f>
      </c>
      <c r="BT121" s="3293">
        <f>BT74</f>
      </c>
      <c r="BU121" s="3293">
        <f>BU74</f>
      </c>
      <c r="BV121" s="3294">
        <f>BQ121+BR121-BS121+BT121-BU121</f>
      </c>
      <c r="BW121" s="3292">
        <f>BV121</f>
      </c>
      <c r="BX121" s="3293">
        <f>BX29</f>
      </c>
      <c r="BY121" s="3293">
        <f>BY29</f>
      </c>
      <c r="BZ121" s="3293">
        <f>BZ74</f>
      </c>
      <c r="CA121" s="3293">
        <f>CA74</f>
      </c>
      <c r="CB121" s="3294">
        <f>BW121+BX121-BY121+BZ121-CA121</f>
      </c>
      <c r="CC121" s="3292">
        <f>H121</f>
      </c>
      <c r="CD121" s="3293">
        <f>J121+P121+V121+AB121+AH121+AN121+AT121+AZ121+BF121+BL121+BR121+BX121</f>
      </c>
      <c r="CE121" s="3293">
        <f>K121+Q121+W121+AC121+AI121+AO121+AU121+BA121+BG121+BM121+BS121+BY121</f>
      </c>
      <c r="CF121" s="3293">
        <f>L121+R121+X121+AD121+AJ121+AP121+AV121+BB121+BH121+BN121+BT121+BZ121</f>
      </c>
      <c r="CG121" s="3293">
        <f>M121+S121+Y121+AE121+AK121+AQ121+AW121+BC121+BI121+BO121+BU121+CA121</f>
      </c>
      <c r="CH121" s="3294">
        <f>CC121+CD121-CE121+CF121-CG121</f>
      </c>
      <c r="CI121" s="3293">
        <f>C121</f>
      </c>
      <c r="CJ121" s="3293">
        <f>D121+CD121</f>
      </c>
      <c r="CK121" s="3293">
        <f>E121+CE121</f>
      </c>
      <c r="CL121" s="3293">
        <f>F121+CF121</f>
      </c>
      <c r="CM121" s="3293">
        <f>G121+CG121</f>
      </c>
      <c r="CN121" s="3296">
        <f>CI121+CJ121-CK121+CL121-CM121</f>
      </c>
      <c r="CO121" s="3169"/>
    </row>
    <row r="122" customHeight="true" ht="15.0">
      <c r="A122" s="3196" t="s">
        <v>139</v>
      </c>
      <c r="B122" s="3197"/>
      <c r="C122" s="3198">
        <f>SUM(C113:C121)</f>
      </c>
      <c r="D122" s="3198">
        <f>SUM(D113:D121)</f>
      </c>
      <c r="E122" s="3198">
        <f>SUM(E113:E121)</f>
      </c>
      <c r="F122" s="3198">
        <f>SUM(F113:F121)</f>
      </c>
      <c r="G122" s="3198">
        <f>SUM(G113:G121)</f>
      </c>
      <c r="H122" s="3198">
        <f>SUM(H113:H121)</f>
      </c>
      <c r="I122" s="3198">
        <f>SUM(I113:I121)</f>
      </c>
      <c r="J122" s="3198">
        <f>SUM(J113:J121)</f>
      </c>
      <c r="K122" s="3198">
        <f>SUM(K113:K121)</f>
      </c>
      <c r="L122" s="3198">
        <f>SUM(L113:L121)</f>
      </c>
      <c r="M122" s="3198">
        <f>SUM(M113:M121)</f>
      </c>
      <c r="N122" s="3198">
        <f>SUM(N113:N121)</f>
      </c>
      <c r="O122" s="3198">
        <f>SUM(O113:O121)</f>
      </c>
      <c r="P122" s="3198">
        <f>SUM(P113:P121)</f>
      </c>
      <c r="Q122" s="3198">
        <f>SUM(Q113:Q121)</f>
      </c>
      <c r="R122" s="3198">
        <f>SUM(R113:R121)</f>
      </c>
      <c r="S122" s="3198">
        <f>SUM(S113:S121)</f>
      </c>
      <c r="T122" s="3198">
        <f>SUM(T113:T121)</f>
      </c>
      <c r="U122" s="3198">
        <f>SUM(U113:U121)</f>
      </c>
      <c r="V122" s="3198">
        <f>SUM(V113:V121)</f>
      </c>
      <c r="W122" s="3198">
        <f>SUM(W113:W121)</f>
      </c>
      <c r="X122" s="3198">
        <f>SUM(X113:X121)</f>
      </c>
      <c r="Y122" s="3198">
        <f>SUM(Y113:Y121)</f>
      </c>
      <c r="Z122" s="3198">
        <f>SUM(Z113:Z121)</f>
      </c>
      <c r="AA122" s="3198">
        <f>SUM(AA113:AA121)</f>
      </c>
      <c r="AB122" s="3198">
        <f>SUM(AB113:AB121)</f>
      </c>
      <c r="AC122" s="3198">
        <f>SUM(AC113:AC121)</f>
      </c>
      <c r="AD122" s="3198">
        <f>SUM(AD113:AD121)</f>
      </c>
      <c r="AE122" s="3198">
        <f>SUM(AE113:AE121)</f>
      </c>
      <c r="AF122" s="3198">
        <f>SUM(AF113:AF121)</f>
      </c>
      <c r="AG122" s="3198">
        <f>SUM(AG113:AG121)</f>
      </c>
      <c r="AH122" s="3198">
        <f>SUM(AH113:AH121)</f>
      </c>
      <c r="AI122" s="3198">
        <f>SUM(AI113:AI121)</f>
      </c>
      <c r="AJ122" s="3198">
        <f>SUM(AJ113:AJ121)</f>
      </c>
      <c r="AK122" s="3198">
        <f>SUM(AK113:AK121)</f>
      </c>
      <c r="AL122" s="3198">
        <f>SUM(AL113:AL121)</f>
      </c>
      <c r="AM122" s="3198">
        <f>SUM(AM113:AM121)</f>
      </c>
      <c r="AN122" s="3198">
        <f>SUM(AN113:AN121)</f>
      </c>
      <c r="AO122" s="3198">
        <f>SUM(AO113:AO121)</f>
      </c>
      <c r="AP122" s="3198">
        <f>SUM(AP113:AP121)</f>
      </c>
      <c r="AQ122" s="3198">
        <f>SUM(AQ113:AQ121)</f>
      </c>
      <c r="AR122" s="3198">
        <f>SUM(AR113:AR121)</f>
      </c>
      <c r="AS122" s="3198">
        <f>SUM(AS113:AS121)</f>
      </c>
      <c r="AT122" s="3198">
        <f>SUM(AT113:AT121)</f>
      </c>
      <c r="AU122" s="3198">
        <f>SUM(AU113:AU121)</f>
      </c>
      <c r="AV122" s="3198">
        <f>SUM(AV113:AV121)</f>
      </c>
      <c r="AW122" s="3198">
        <f>SUM(AW113:AW121)</f>
      </c>
      <c r="AX122" s="3198">
        <f>SUM(AX113:AX121)</f>
      </c>
      <c r="AY122" s="3198">
        <f>SUM(AY113:AY121)</f>
      </c>
      <c r="AZ122" s="3198">
        <f>SUM(AZ113:AZ121)</f>
      </c>
      <c r="BA122" s="3198">
        <f>SUM(BA113:BA121)</f>
      </c>
      <c r="BB122" s="3198">
        <f>SUM(BB113:BB121)</f>
      </c>
      <c r="BC122" s="3198">
        <f>SUM(BC113:BC121)</f>
      </c>
      <c r="BD122" s="3198">
        <f>SUM(BD113:BD121)</f>
      </c>
      <c r="BE122" s="3198">
        <f>SUM(BE113:BE121)</f>
      </c>
      <c r="BF122" s="3198">
        <f>SUM(BF113:BF121)</f>
      </c>
      <c r="BG122" s="3198">
        <f>SUM(BG113:BG121)</f>
      </c>
      <c r="BH122" s="3198">
        <f>SUM(BH113:BH121)</f>
      </c>
      <c r="BI122" s="3198">
        <f>SUM(BI113:BI121)</f>
      </c>
      <c r="BJ122" s="3198">
        <f>SUM(BJ113:BJ121)</f>
      </c>
      <c r="BK122" s="3198">
        <f>SUM(BK113:BK121)</f>
      </c>
      <c r="BL122" s="3198">
        <f>SUM(BL113:BL121)</f>
      </c>
      <c r="BM122" s="3198">
        <f>SUM(BM113:BM121)</f>
      </c>
      <c r="BN122" s="3198">
        <f>SUM(BN113:BN121)</f>
      </c>
      <c r="BO122" s="3198">
        <f>SUM(BO113:BO121)</f>
      </c>
      <c r="BP122" s="3198">
        <f>SUM(BP113:BP121)</f>
      </c>
      <c r="BQ122" s="3198">
        <f>SUM(BQ113:BQ121)</f>
      </c>
      <c r="BR122" s="3198">
        <f>SUM(BR113:BR121)</f>
      </c>
      <c r="BS122" s="3198">
        <f>SUM(BS113:BS121)</f>
      </c>
      <c r="BT122" s="3198">
        <f>SUM(BT113:BT121)</f>
      </c>
      <c r="BU122" s="3198">
        <f>SUM(BU113:BU121)</f>
      </c>
      <c r="BV122" s="3198">
        <f>SUM(BV113:BV121)</f>
      </c>
      <c r="BW122" s="3198">
        <f>SUM(BW113:BW121)</f>
      </c>
      <c r="BX122" s="3198">
        <f>SUM(BX113:BX121)</f>
      </c>
      <c r="BY122" s="3198">
        <f>SUM(BY113:BY121)</f>
      </c>
      <c r="BZ122" s="3198">
        <f>SUM(BZ113:BZ121)</f>
      </c>
      <c r="CA122" s="3198">
        <f>SUM(CA113:CA121)</f>
      </c>
      <c r="CB122" s="3198">
        <f>SUM(CB113:CB121)</f>
      </c>
      <c r="CC122" s="3198">
        <f>SUM(CC113:CC121)</f>
      </c>
      <c r="CD122" s="3198">
        <f>SUM(CD113:CD121)</f>
      </c>
      <c r="CE122" s="3198">
        <f>SUM(CE113:CE121)</f>
      </c>
      <c r="CF122" s="3198">
        <f>SUM(CF113:CF121)</f>
      </c>
      <c r="CG122" s="3198">
        <f>SUM(CG113:CG121)</f>
      </c>
      <c r="CH122" s="3198">
        <f>SUM(CH113:CH121)</f>
      </c>
      <c r="CI122" s="3198">
        <f>SUM(CI113:CI121)</f>
      </c>
      <c r="CJ122" s="3198">
        <f>SUM(CJ113:CJ121)</f>
      </c>
      <c r="CK122" s="3198">
        <f>SUM(CK113:CK121)</f>
      </c>
      <c r="CL122" s="3198">
        <f>SUM(CL113:CL121)</f>
      </c>
      <c r="CM122" s="3198">
        <f>SUM(CM113:CM121)</f>
      </c>
      <c r="CN122" s="3199">
        <f>SUM(CN113:CN121)</f>
      </c>
      <c r="CO122" s="3142"/>
    </row>
    <row r="123" customHeight="true" ht="24.75">
      <c r="A123" s="3200" t="s">
        <v>252</v>
      </c>
      <c r="B123" s="3200"/>
      <c r="C123" s="3201"/>
      <c r="D123" s="3201"/>
      <c r="E123" s="3201"/>
      <c r="F123" s="3201"/>
      <c r="G123" s="3201"/>
      <c r="H123" s="3202"/>
      <c r="I123" s="3201"/>
      <c r="J123" s="3201"/>
      <c r="K123" s="3201"/>
      <c r="L123" s="3201"/>
      <c r="M123" s="3201"/>
      <c r="N123" s="3202"/>
      <c r="O123" s="3201"/>
      <c r="P123" s="3201"/>
      <c r="Q123" s="3201"/>
      <c r="R123" s="3201"/>
      <c r="S123" s="3201"/>
      <c r="T123" s="3202"/>
      <c r="U123" s="3201"/>
      <c r="V123" s="3201"/>
      <c r="W123" s="3201"/>
      <c r="X123" s="3201"/>
      <c r="Y123" s="3201"/>
      <c r="Z123" s="3202"/>
      <c r="AA123" s="3201"/>
      <c r="AB123" s="3201"/>
      <c r="AC123" s="3201"/>
      <c r="AD123" s="3201"/>
      <c r="AE123" s="3201"/>
      <c r="AF123" s="3202"/>
      <c r="AG123" s="3201"/>
      <c r="AH123" s="3201"/>
      <c r="AI123" s="3201"/>
      <c r="AJ123" s="3201"/>
      <c r="AK123" s="3201"/>
      <c r="AL123" s="3202"/>
      <c r="AM123" s="3201"/>
      <c r="AN123" s="3201"/>
      <c r="AO123" s="3201"/>
      <c r="AP123" s="3201"/>
      <c r="AQ123" s="3201"/>
      <c r="AR123" s="3202"/>
      <c r="AS123" s="3201"/>
      <c r="AT123" s="3201"/>
      <c r="AU123" s="3201"/>
      <c r="AV123" s="3201"/>
      <c r="AW123" s="3201"/>
      <c r="AX123" s="3202"/>
      <c r="AY123" s="3201"/>
      <c r="AZ123" s="3201"/>
      <c r="BA123" s="3201"/>
      <c r="BB123" s="3201"/>
      <c r="BC123" s="3201"/>
      <c r="BD123" s="3202"/>
      <c r="BE123" s="3201"/>
      <c r="BF123" s="3201"/>
      <c r="BG123" s="3201"/>
      <c r="BH123" s="3201"/>
      <c r="BI123" s="3201"/>
      <c r="BJ123" s="3202"/>
      <c r="BK123" s="3201"/>
      <c r="BL123" s="3201"/>
      <c r="BM123" s="3201"/>
      <c r="BN123" s="3201"/>
      <c r="BO123" s="3201"/>
      <c r="BP123" s="3202"/>
      <c r="BQ123" s="3201"/>
      <c r="BR123" s="3201"/>
      <c r="BS123" s="3201"/>
      <c r="BT123" s="3201"/>
      <c r="BU123" s="3201"/>
      <c r="BV123" s="3202"/>
      <c r="BW123" s="3201"/>
      <c r="BX123" s="3201"/>
      <c r="BY123" s="3201"/>
      <c r="BZ123" s="3201"/>
      <c r="CA123" s="3201"/>
      <c r="CB123" s="3202"/>
      <c r="CC123" s="3201"/>
      <c r="CD123" s="3201"/>
      <c r="CE123" s="3201"/>
      <c r="CF123" s="3201"/>
      <c r="CG123" s="3201"/>
      <c r="CH123" s="3202"/>
      <c r="CI123" s="3202"/>
      <c r="CJ123" s="3202"/>
      <c r="CK123" s="3202"/>
      <c r="CL123" s="3202"/>
      <c r="CM123" s="3202"/>
      <c r="CN123" s="3202"/>
      <c r="CO123" s="3142"/>
    </row>
    <row r="124" customHeight="true" ht="15.0">
      <c r="A124" s="3162" t="s">
        <v>231</v>
      </c>
      <c r="B124" s="3163"/>
      <c r="C124" s="3164">
        <f>C13</f>
      </c>
      <c r="D124" s="3165">
        <f>D13</f>
      </c>
      <c r="E124" s="3165">
        <f>E13</f>
      </c>
      <c r="F124" s="3165">
        <f>F13</f>
      </c>
      <c r="G124" s="3165">
        <f>G13</f>
      </c>
      <c r="H124" s="3166">
        <f>C124+D124-E124+F124-G124</f>
      </c>
      <c r="I124" s="3167">
        <f>H124</f>
      </c>
      <c r="J124" s="3165">
        <f>J13</f>
      </c>
      <c r="K124" s="3165">
        <f>K13</f>
      </c>
      <c r="L124" s="3165">
        <f>L13</f>
      </c>
      <c r="M124" s="3165">
        <f>M13</f>
      </c>
      <c r="N124" s="3168">
        <f>I124+J124-K124+L124-M124</f>
      </c>
      <c r="O124" s="3164">
        <f>N124</f>
      </c>
      <c r="P124" s="3165">
        <f>P13</f>
      </c>
      <c r="Q124" s="3165">
        <f>Q13</f>
      </c>
      <c r="R124" s="3165">
        <f>R13</f>
      </c>
      <c r="S124" s="3165">
        <f>S13</f>
      </c>
      <c r="T124" s="3166">
        <f>O124+P124-Q124+R124-S124</f>
      </c>
      <c r="U124" s="3167">
        <f>T124</f>
      </c>
      <c r="V124" s="3165">
        <f>V13</f>
      </c>
      <c r="W124" s="3165">
        <f>W13</f>
      </c>
      <c r="X124" s="3165">
        <f>X13</f>
      </c>
      <c r="Y124" s="3165">
        <f>Y13</f>
      </c>
      <c r="Z124" s="3168">
        <f>U124+V124-W124+X124-Y124</f>
      </c>
      <c r="AA124" s="3164">
        <f>Z124</f>
      </c>
      <c r="AB124" s="3165">
        <f>AB13</f>
      </c>
      <c r="AC124" s="3165">
        <f>AC13</f>
      </c>
      <c r="AD124" s="3165">
        <f>AD13</f>
      </c>
      <c r="AE124" s="3165">
        <f>AE13</f>
      </c>
      <c r="AF124" s="3166">
        <f>AA124+AB124-AC124+AD124-AE124</f>
      </c>
      <c r="AG124" s="3164">
        <f>AF124</f>
      </c>
      <c r="AH124" s="3165">
        <f>AH13</f>
      </c>
      <c r="AI124" s="3165">
        <f>AI13</f>
      </c>
      <c r="AJ124" s="3165">
        <f>AJ13</f>
      </c>
      <c r="AK124" s="3165">
        <f>AK13</f>
      </c>
      <c r="AL124" s="3166">
        <f>AG124+AH124-AI124+AJ124-AK124</f>
      </c>
      <c r="AM124" s="3164">
        <f>AL124</f>
      </c>
      <c r="AN124" s="3165">
        <f>AN13</f>
      </c>
      <c r="AO124" s="3165">
        <f>AO13</f>
      </c>
      <c r="AP124" s="3165">
        <f>AP13</f>
      </c>
      <c r="AQ124" s="3165">
        <f>AQ13</f>
      </c>
      <c r="AR124" s="3166">
        <f>AM124+AN124-AO124+AP124-AQ124</f>
      </c>
      <c r="AS124" s="3164">
        <f>AR124</f>
      </c>
      <c r="AT124" s="3165">
        <f>AT13</f>
      </c>
      <c r="AU124" s="3165">
        <f>AU13</f>
      </c>
      <c r="AV124" s="3165">
        <f>AV13</f>
      </c>
      <c r="AW124" s="3165">
        <f>AW13</f>
      </c>
      <c r="AX124" s="3166">
        <f>AS124+AT124-AU124+AV124-AW124</f>
      </c>
      <c r="AY124" s="3164">
        <f>AX124</f>
      </c>
      <c r="AZ124" s="3165">
        <f>AZ13</f>
      </c>
      <c r="BA124" s="3165">
        <f>BA13</f>
      </c>
      <c r="BB124" s="3165">
        <f>BB13</f>
      </c>
      <c r="BC124" s="3165">
        <f>BC13</f>
      </c>
      <c r="BD124" s="3166">
        <f>AY124+AZ124-BA124+BB124-BC124</f>
      </c>
      <c r="BE124" s="3164">
        <f>BD124</f>
      </c>
      <c r="BF124" s="3165">
        <f>BF13</f>
      </c>
      <c r="BG124" s="3165">
        <f>BG13</f>
      </c>
      <c r="BH124" s="3165">
        <f>BH13</f>
      </c>
      <c r="BI124" s="3165">
        <f>BI13</f>
      </c>
      <c r="BJ124" s="3166">
        <f>BE124+BF124-BG124+BH124-BI124</f>
      </c>
      <c r="BK124" s="3164">
        <f>BJ124</f>
      </c>
      <c r="BL124" s="3165">
        <f>BL13</f>
      </c>
      <c r="BM124" s="3165">
        <f>BM13</f>
      </c>
      <c r="BN124" s="3165">
        <f>BN13</f>
      </c>
      <c r="BO124" s="3165">
        <f>BO13</f>
      </c>
      <c r="BP124" s="3166">
        <f>BK124+BL124-BM124+BN124-BO124</f>
      </c>
      <c r="BQ124" s="3164">
        <f>BP124</f>
      </c>
      <c r="BR124" s="3165">
        <f>BR13</f>
      </c>
      <c r="BS124" s="3165">
        <f>BS13</f>
      </c>
      <c r="BT124" s="3165">
        <f>BT13</f>
      </c>
      <c r="BU124" s="3165">
        <f>BU13</f>
      </c>
      <c r="BV124" s="3166">
        <f>BQ124+BR124-BS124+BT124-BU124</f>
      </c>
      <c r="BW124" s="3164">
        <f>BV124</f>
      </c>
      <c r="BX124" s="3165">
        <f>BX13</f>
      </c>
      <c r="BY124" s="3165">
        <f>BY13</f>
      </c>
      <c r="BZ124" s="3165">
        <f>BZ13</f>
      </c>
      <c r="CA124" s="3165">
        <f>CA13</f>
      </c>
      <c r="CB124" s="3166">
        <f>BW124+BX124-BY124+BZ124-CA124</f>
      </c>
      <c r="CC124" s="3164">
        <f>H124</f>
      </c>
      <c r="CD124" s="3165">
        <f>J124+P124+V124+AB124+AH124+AN124+AT124+AZ124+BF124+BL124+BR124+BX124</f>
      </c>
      <c r="CE124" s="3165">
        <f>K124+Q124+W124+AC124+AI124+AO124+AU124+BA124+BG124+BM124+BS124+BY124</f>
      </c>
      <c r="CF124" s="3165">
        <f>L124+R124+X124+AD124+AJ124+AP124+AV124+BB124+BH124+BN124+BT124+BZ124</f>
      </c>
      <c r="CG124" s="3165">
        <f>M124+S124+Y124+AE124+AK124+AQ124+AW124+BC124+BI124+BO124+BU124+CA124</f>
      </c>
      <c r="CH124" s="3166">
        <f>CC124+CD124-CE124+CF124-CG124</f>
      </c>
      <c r="CI124" s="3165">
        <f>C124</f>
      </c>
      <c r="CJ124" s="3165">
        <f>D124+CD124</f>
      </c>
      <c r="CK124" s="3165">
        <f>E124+CE124</f>
      </c>
      <c r="CL124" s="3165">
        <f>F124+CF124</f>
      </c>
      <c r="CM124" s="3165">
        <f>G124+CG124</f>
      </c>
      <c r="CN124" s="3168">
        <f>CI124+CJ124-CK124+CL124-CM124</f>
      </c>
      <c r="CO124" s="3169"/>
    </row>
    <row r="125" customHeight="true" ht="15.0">
      <c r="A125" s="3170" t="s">
        <v>250</v>
      </c>
      <c r="B125" s="3171"/>
      <c r="C125" s="3172">
        <f>C32+C77</f>
      </c>
      <c r="D125" s="3173">
        <f>D32</f>
      </c>
      <c r="E125" s="3173">
        <f>E32</f>
      </c>
      <c r="F125" s="3173">
        <f>F77</f>
      </c>
      <c r="G125" s="3173">
        <f>G77</f>
      </c>
      <c r="H125" s="3174">
        <f>C125+D125-E125+F125-G125</f>
      </c>
      <c r="I125" s="3175">
        <f>H125</f>
      </c>
      <c r="J125" s="3173">
        <f>J32</f>
      </c>
      <c r="K125" s="3173">
        <f>K32</f>
      </c>
      <c r="L125" s="3173">
        <f>L77</f>
      </c>
      <c r="M125" s="3173">
        <f>M77</f>
      </c>
      <c r="N125" s="3176">
        <f>I125+J125-K125+L125-M125</f>
      </c>
      <c r="O125" s="3172">
        <f>N125</f>
      </c>
      <c r="P125" s="3173">
        <f>P32</f>
      </c>
      <c r="Q125" s="3173">
        <f>Q32</f>
      </c>
      <c r="R125" s="3173">
        <f>R77</f>
      </c>
      <c r="S125" s="3173">
        <f>S77</f>
      </c>
      <c r="T125" s="3174">
        <f>O125+P125-Q125+R125-S125</f>
      </c>
      <c r="U125" s="3175">
        <f>T125</f>
      </c>
      <c r="V125" s="3173">
        <f>V32</f>
      </c>
      <c r="W125" s="3173">
        <f>W32</f>
      </c>
      <c r="X125" s="3173">
        <f>X77</f>
      </c>
      <c r="Y125" s="3173">
        <f>Y77</f>
      </c>
      <c r="Z125" s="3176">
        <f>U125+V125-W125+X125-Y125</f>
      </c>
      <c r="AA125" s="3172">
        <f>Z125</f>
      </c>
      <c r="AB125" s="3173">
        <f>AB32</f>
      </c>
      <c r="AC125" s="3173">
        <f>AC32</f>
      </c>
      <c r="AD125" s="3173">
        <f>AD77</f>
      </c>
      <c r="AE125" s="3173">
        <f>AE77</f>
      </c>
      <c r="AF125" s="3174">
        <f>AA125+AB125-AC125+AD125-AE125</f>
      </c>
      <c r="AG125" s="3172">
        <f>AF125</f>
      </c>
      <c r="AH125" s="3173">
        <f>AH32</f>
      </c>
      <c r="AI125" s="3173">
        <f>AI32</f>
      </c>
      <c r="AJ125" s="3173">
        <f>AJ77</f>
      </c>
      <c r="AK125" s="3173">
        <f>AK77</f>
      </c>
      <c r="AL125" s="3174">
        <f>AG125+AH125-AI125+AJ125-AK125</f>
      </c>
      <c r="AM125" s="3172">
        <f>AL125</f>
      </c>
      <c r="AN125" s="3173">
        <f>AN32</f>
      </c>
      <c r="AO125" s="3173">
        <f>AO32</f>
      </c>
      <c r="AP125" s="3173">
        <f>AP77</f>
      </c>
      <c r="AQ125" s="3173">
        <f>AQ77</f>
      </c>
      <c r="AR125" s="3174">
        <f>AM125+AN125-AO125+AP125-AQ125</f>
      </c>
      <c r="AS125" s="3172">
        <f>AR125</f>
      </c>
      <c r="AT125" s="3173">
        <f>AT32</f>
      </c>
      <c r="AU125" s="3173">
        <f>AU32</f>
      </c>
      <c r="AV125" s="3173">
        <f>AV77</f>
      </c>
      <c r="AW125" s="3173">
        <f>AW77</f>
      </c>
      <c r="AX125" s="3174">
        <f>AS125+AT125-AU125+AV125-AW125</f>
      </c>
      <c r="AY125" s="3172">
        <f>AX125</f>
      </c>
      <c r="AZ125" s="3173">
        <f>AZ32</f>
      </c>
      <c r="BA125" s="3173">
        <f>BA32</f>
      </c>
      <c r="BB125" s="3173">
        <f>BB77</f>
      </c>
      <c r="BC125" s="3173">
        <f>BC77</f>
      </c>
      <c r="BD125" s="3174">
        <f>AY125+AZ125-BA125+BB125-BC125</f>
      </c>
      <c r="BE125" s="3172">
        <f>BD125</f>
      </c>
      <c r="BF125" s="3173">
        <f>BF32</f>
      </c>
      <c r="BG125" s="3173">
        <f>BG32</f>
      </c>
      <c r="BH125" s="3173">
        <f>BH77</f>
      </c>
      <c r="BI125" s="3173">
        <f>BI77</f>
      </c>
      <c r="BJ125" s="3174">
        <f>BE125+BF125-BG125+BH125-BI125</f>
      </c>
      <c r="BK125" s="3172">
        <f>BJ125</f>
      </c>
      <c r="BL125" s="3173">
        <f>BL32</f>
      </c>
      <c r="BM125" s="3173">
        <f>BM32</f>
      </c>
      <c r="BN125" s="3173">
        <f>BN77</f>
      </c>
      <c r="BO125" s="3173">
        <f>BO77</f>
      </c>
      <c r="BP125" s="3174">
        <f>BK125+BL125-BM125+BN125-BO125</f>
      </c>
      <c r="BQ125" s="3172">
        <f>BP125</f>
      </c>
      <c r="BR125" s="3173">
        <f>BR32</f>
      </c>
      <c r="BS125" s="3173">
        <f>BS32</f>
      </c>
      <c r="BT125" s="3173">
        <f>BT77</f>
      </c>
      <c r="BU125" s="3173">
        <f>BU77</f>
      </c>
      <c r="BV125" s="3174">
        <f>BQ125+BR125-BS125+BT125-BU125</f>
      </c>
      <c r="BW125" s="3172">
        <f>BV125</f>
      </c>
      <c r="BX125" s="3173">
        <f>BX32</f>
      </c>
      <c r="BY125" s="3173">
        <f>BY32</f>
      </c>
      <c r="BZ125" s="3173">
        <f>BZ77</f>
      </c>
      <c r="CA125" s="3173">
        <f>CA77</f>
      </c>
      <c r="CB125" s="3174">
        <f>BW125+BX125-BY125+BZ125-CA125</f>
      </c>
      <c r="CC125" s="3172">
        <f>H125</f>
      </c>
      <c r="CD125" s="3173">
        <f>J125+P125+V125+AB125+AH125+AN125+AT125+AZ125+BF125+BL125+BR125+BX125</f>
      </c>
      <c r="CE125" s="3173">
        <f>K125+Q125+W125+AC125+AI125+AO125+AU125+BA125+BG125+BM125+BS125+BY125</f>
      </c>
      <c r="CF125" s="3173">
        <f>L125+R125+X125+AD125+AJ125+AP125+AV125+BB125+BH125+BN125+BT125+BZ125</f>
      </c>
      <c r="CG125" s="3173">
        <f>M125+S125+Y125+AE125+AK125+AQ125+AW125+BC125+BI125+BO125+BU125+CA125</f>
      </c>
      <c r="CH125" s="3174">
        <f>CC125+CD125-CE125+CF125-CG125</f>
      </c>
      <c r="CI125" s="3173">
        <f>C125</f>
      </c>
      <c r="CJ125" s="3173">
        <f>D125+CD125</f>
      </c>
      <c r="CK125" s="3173">
        <f>E125+CE125</f>
      </c>
      <c r="CL125" s="3173">
        <f>F125+CF125</f>
      </c>
      <c r="CM125" s="3173">
        <f>G125+CG125</f>
      </c>
      <c r="CN125" s="3176">
        <f>CI125+CJ125-CK125+CL125-CM125</f>
      </c>
      <c r="CO125" s="3169"/>
    </row>
    <row r="126" customHeight="true" ht="15.0">
      <c r="A126" s="3170" t="s">
        <v>251</v>
      </c>
      <c r="B126" s="3171"/>
      <c r="C126" s="3172">
        <f>C33+C78</f>
      </c>
      <c r="D126" s="3173">
        <f>D33</f>
      </c>
      <c r="E126" s="3173">
        <f>E33</f>
      </c>
      <c r="F126" s="3173">
        <f>F78</f>
      </c>
      <c r="G126" s="3173">
        <f>G78</f>
      </c>
      <c r="H126" s="3174">
        <f>C126+D126-E126+F126-G126</f>
      </c>
      <c r="I126" s="3175">
        <f>H126</f>
      </c>
      <c r="J126" s="3173">
        <f>J33</f>
      </c>
      <c r="K126" s="3173">
        <f>K33</f>
      </c>
      <c r="L126" s="3173">
        <f>L78</f>
      </c>
      <c r="M126" s="3173">
        <f>M78</f>
      </c>
      <c r="N126" s="3176">
        <f>I126+J126-K126+L126-M126</f>
      </c>
      <c r="O126" s="3172">
        <f>N126</f>
      </c>
      <c r="P126" s="3173">
        <f>P33</f>
      </c>
      <c r="Q126" s="3173">
        <f>Q33</f>
      </c>
      <c r="R126" s="3173">
        <f>R78</f>
      </c>
      <c r="S126" s="3173">
        <f>S78</f>
      </c>
      <c r="T126" s="3174">
        <f>O126+P126-Q126+R126-S126</f>
      </c>
      <c r="U126" s="3175">
        <f>T126</f>
      </c>
      <c r="V126" s="3173">
        <f>V33</f>
      </c>
      <c r="W126" s="3173">
        <f>W33</f>
      </c>
      <c r="X126" s="3173">
        <f>X78</f>
      </c>
      <c r="Y126" s="3173">
        <f>Y78</f>
      </c>
      <c r="Z126" s="3176">
        <f>U126+V126-W126+X126-Y126</f>
      </c>
      <c r="AA126" s="3172">
        <f>Z126</f>
      </c>
      <c r="AB126" s="3173">
        <f>AB33</f>
      </c>
      <c r="AC126" s="3173">
        <f>AC33</f>
      </c>
      <c r="AD126" s="3173">
        <f>AD78</f>
      </c>
      <c r="AE126" s="3173">
        <f>AE78</f>
      </c>
      <c r="AF126" s="3174">
        <f>AA126+AB126-AC126+AD126-AE126</f>
      </c>
      <c r="AG126" s="3172">
        <f>AF126</f>
      </c>
      <c r="AH126" s="3173">
        <f>AH33</f>
      </c>
      <c r="AI126" s="3173">
        <f>AI33</f>
      </c>
      <c r="AJ126" s="3173">
        <f>AJ78</f>
      </c>
      <c r="AK126" s="3173">
        <f>AK78</f>
      </c>
      <c r="AL126" s="3174">
        <f>AG126+AH126-AI126+AJ126-AK126</f>
      </c>
      <c r="AM126" s="3172">
        <f>AL126</f>
      </c>
      <c r="AN126" s="3173">
        <f>AN33</f>
      </c>
      <c r="AO126" s="3173">
        <f>AO33</f>
      </c>
      <c r="AP126" s="3173">
        <f>AP78</f>
      </c>
      <c r="AQ126" s="3173">
        <f>AQ78</f>
      </c>
      <c r="AR126" s="3174">
        <f>AM126+AN126-AO126+AP126-AQ126</f>
      </c>
      <c r="AS126" s="3172">
        <f>AR126</f>
      </c>
      <c r="AT126" s="3173">
        <f>AT33</f>
      </c>
      <c r="AU126" s="3173">
        <f>AU33</f>
      </c>
      <c r="AV126" s="3173">
        <f>AV78</f>
      </c>
      <c r="AW126" s="3173">
        <f>AW78</f>
      </c>
      <c r="AX126" s="3174">
        <f>AS126+AT126-AU126+AV126-AW126</f>
      </c>
      <c r="AY126" s="3172">
        <f>AX126</f>
      </c>
      <c r="AZ126" s="3173">
        <f>AZ33</f>
      </c>
      <c r="BA126" s="3173">
        <f>BA33</f>
      </c>
      <c r="BB126" s="3173">
        <f>BB78</f>
      </c>
      <c r="BC126" s="3173">
        <f>BC78</f>
      </c>
      <c r="BD126" s="3174">
        <f>AY126+AZ126-BA126+BB126-BC126</f>
      </c>
      <c r="BE126" s="3172">
        <f>BD126</f>
      </c>
      <c r="BF126" s="3173">
        <f>BF33</f>
      </c>
      <c r="BG126" s="3173">
        <f>BG33</f>
      </c>
      <c r="BH126" s="3173">
        <f>BH78</f>
      </c>
      <c r="BI126" s="3173">
        <f>BI78</f>
      </c>
      <c r="BJ126" s="3174">
        <f>BE126+BF126-BG126+BH126-BI126</f>
      </c>
      <c r="BK126" s="3172">
        <f>BJ126</f>
      </c>
      <c r="BL126" s="3173">
        <f>BL33</f>
      </c>
      <c r="BM126" s="3173">
        <f>BM33</f>
      </c>
      <c r="BN126" s="3173">
        <f>BN78</f>
      </c>
      <c r="BO126" s="3173">
        <f>BO78</f>
      </c>
      <c r="BP126" s="3174">
        <f>BK126+BL126-BM126+BN126-BO126</f>
      </c>
      <c r="BQ126" s="3172">
        <f>BP126</f>
      </c>
      <c r="BR126" s="3173">
        <f>BR33</f>
      </c>
      <c r="BS126" s="3173">
        <f>BS33</f>
      </c>
      <c r="BT126" s="3173">
        <f>BT78</f>
      </c>
      <c r="BU126" s="3173">
        <f>BU78</f>
      </c>
      <c r="BV126" s="3174">
        <f>BQ126+BR126-BS126+BT126-BU126</f>
      </c>
      <c r="BW126" s="3172">
        <f>BV126</f>
      </c>
      <c r="BX126" s="3173">
        <f>BX33</f>
      </c>
      <c r="BY126" s="3173">
        <f>BY33</f>
      </c>
      <c r="BZ126" s="3173">
        <f>BZ78</f>
      </c>
      <c r="CA126" s="3173">
        <f>CA78</f>
      </c>
      <c r="CB126" s="3174">
        <f>BW126+BX126-BY126+BZ126-CA126</f>
      </c>
      <c r="CC126" s="3172">
        <f>H126</f>
      </c>
      <c r="CD126" s="3173">
        <f>J126+P126+V126+AB126+AH126+AN126+AT126+AZ126+BF126+BL126+BR126+BX126</f>
      </c>
      <c r="CE126" s="3173">
        <f>K126+Q126+W126+AC126+AI126+AO126+AU126+BA126+BG126+BM126+BS126+BY126</f>
      </c>
      <c r="CF126" s="3173">
        <f>L126+R126+X126+AD126+AJ126+AP126+AV126+BB126+BH126+BN126+BT126+BZ126</f>
      </c>
      <c r="CG126" s="3173">
        <f>M126+S126+Y126+AE126+AK126+AQ126+AW126+BC126+BI126+BO126+BU126+CA126</f>
      </c>
      <c r="CH126" s="3174">
        <f>CC126+CD126-CE126+CF126-CG126</f>
      </c>
      <c r="CI126" s="3173">
        <f>C126</f>
      </c>
      <c r="CJ126" s="3173">
        <f>D126+CD126</f>
      </c>
      <c r="CK126" s="3173">
        <f>E126+CE126</f>
      </c>
      <c r="CL126" s="3173">
        <f>F126+CF126</f>
      </c>
      <c r="CM126" s="3173">
        <f>G126+CG126</f>
      </c>
      <c r="CN126" s="3176">
        <f>CI126+CJ126-CK126+CL126-CM126</f>
      </c>
      <c r="CO126" s="3169"/>
    </row>
    <row r="127" customHeight="true" ht="15.0">
      <c r="A127" s="3170" t="s">
        <v>133</v>
      </c>
      <c r="B127" s="3171"/>
      <c r="C127" s="3172">
        <f>C34+C79</f>
      </c>
      <c r="D127" s="3173">
        <f>D34</f>
      </c>
      <c r="E127" s="3173">
        <f>E34</f>
      </c>
      <c r="F127" s="3173">
        <f>F79</f>
      </c>
      <c r="G127" s="3173">
        <f>G79</f>
      </c>
      <c r="H127" s="3174">
        <f>C127+D127-E127+F127-G127</f>
      </c>
      <c r="I127" s="3175">
        <f>H127</f>
      </c>
      <c r="J127" s="3173">
        <f>J34</f>
      </c>
      <c r="K127" s="3173">
        <f>K34</f>
      </c>
      <c r="L127" s="3173">
        <f>L79</f>
      </c>
      <c r="M127" s="3173">
        <f>M79</f>
      </c>
      <c r="N127" s="3176">
        <f>I127+J127-K127+L127-M127</f>
      </c>
      <c r="O127" s="3172">
        <f>N127</f>
      </c>
      <c r="P127" s="3173">
        <f>P34</f>
      </c>
      <c r="Q127" s="3173">
        <f>Q34</f>
      </c>
      <c r="R127" s="3173">
        <f>R79</f>
      </c>
      <c r="S127" s="3173">
        <f>S79</f>
      </c>
      <c r="T127" s="3174">
        <f>O127+P127-Q127+R127-S127</f>
      </c>
      <c r="U127" s="3175">
        <f>T127</f>
      </c>
      <c r="V127" s="3173">
        <f>V34</f>
      </c>
      <c r="W127" s="3173">
        <f>W34</f>
      </c>
      <c r="X127" s="3173">
        <f>X79</f>
      </c>
      <c r="Y127" s="3173">
        <f>Y79</f>
      </c>
      <c r="Z127" s="3176">
        <f>U127+V127-W127+X127-Y127</f>
      </c>
      <c r="AA127" s="3172">
        <f>Z127</f>
      </c>
      <c r="AB127" s="3173">
        <f>AB34</f>
      </c>
      <c r="AC127" s="3173">
        <f>AC34</f>
      </c>
      <c r="AD127" s="3173">
        <f>AD79</f>
      </c>
      <c r="AE127" s="3173">
        <f>AE79</f>
      </c>
      <c r="AF127" s="3174">
        <f>AA127+AB127-AC127+AD127-AE127</f>
      </c>
      <c r="AG127" s="3172">
        <f>AF127</f>
      </c>
      <c r="AH127" s="3173">
        <f>AH34</f>
      </c>
      <c r="AI127" s="3173">
        <f>AI34</f>
      </c>
      <c r="AJ127" s="3173">
        <f>AJ79</f>
      </c>
      <c r="AK127" s="3173">
        <f>AK79</f>
      </c>
      <c r="AL127" s="3174">
        <f>AG127+AH127-AI127+AJ127-AK127</f>
      </c>
      <c r="AM127" s="3172">
        <f>AL127</f>
      </c>
      <c r="AN127" s="3173">
        <f>AN34</f>
      </c>
      <c r="AO127" s="3173">
        <f>AO34</f>
      </c>
      <c r="AP127" s="3173">
        <f>AP79</f>
      </c>
      <c r="AQ127" s="3173">
        <f>AQ79</f>
      </c>
      <c r="AR127" s="3174">
        <f>AM127+AN127-AO127+AP127-AQ127</f>
      </c>
      <c r="AS127" s="3172">
        <f>AR127</f>
      </c>
      <c r="AT127" s="3173">
        <f>AT34</f>
      </c>
      <c r="AU127" s="3173">
        <f>AU34</f>
      </c>
      <c r="AV127" s="3173">
        <f>AV79</f>
      </c>
      <c r="AW127" s="3173">
        <f>AW79</f>
      </c>
      <c r="AX127" s="3174">
        <f>AS127+AT127-AU127+AV127-AW127</f>
      </c>
      <c r="AY127" s="3172">
        <f>AX127</f>
      </c>
      <c r="AZ127" s="3173">
        <f>AZ34</f>
      </c>
      <c r="BA127" s="3173">
        <f>BA34</f>
      </c>
      <c r="BB127" s="3173">
        <f>BB79</f>
      </c>
      <c r="BC127" s="3173">
        <f>BC79</f>
      </c>
      <c r="BD127" s="3174">
        <f>AY127+AZ127-BA127+BB127-BC127</f>
      </c>
      <c r="BE127" s="3172">
        <f>BD127</f>
      </c>
      <c r="BF127" s="3173">
        <f>BF34</f>
      </c>
      <c r="BG127" s="3173">
        <f>BG34</f>
      </c>
      <c r="BH127" s="3173">
        <f>BH79</f>
      </c>
      <c r="BI127" s="3173">
        <f>BI79</f>
      </c>
      <c r="BJ127" s="3174">
        <f>BE127+BF127-BG127+BH127-BI127</f>
      </c>
      <c r="BK127" s="3172">
        <f>BJ127</f>
      </c>
      <c r="BL127" s="3173">
        <f>BL34</f>
      </c>
      <c r="BM127" s="3173">
        <f>BM34</f>
      </c>
      <c r="BN127" s="3173">
        <f>BN79</f>
      </c>
      <c r="BO127" s="3173">
        <f>BO79</f>
      </c>
      <c r="BP127" s="3174">
        <f>BK127+BL127-BM127+BN127-BO127</f>
      </c>
      <c r="BQ127" s="3172">
        <f>BP127</f>
      </c>
      <c r="BR127" s="3173">
        <f>BR34</f>
      </c>
      <c r="BS127" s="3173">
        <f>BS34</f>
      </c>
      <c r="BT127" s="3173">
        <f>BT79</f>
      </c>
      <c r="BU127" s="3173">
        <f>BU79</f>
      </c>
      <c r="BV127" s="3174">
        <f>BQ127+BR127-BS127+BT127-BU127</f>
      </c>
      <c r="BW127" s="3172">
        <f>BV127</f>
      </c>
      <c r="BX127" s="3173">
        <f>BX34</f>
      </c>
      <c r="BY127" s="3173">
        <f>BY34</f>
      </c>
      <c r="BZ127" s="3173">
        <f>BZ79</f>
      </c>
      <c r="CA127" s="3173">
        <f>CA79</f>
      </c>
      <c r="CB127" s="3174">
        <f>BW127+BX127-BY127+BZ127-CA127</f>
      </c>
      <c r="CC127" s="3172">
        <f>H127</f>
      </c>
      <c r="CD127" s="3173">
        <f>J127+P127+V127+AB127+AH127+AN127+AT127+AZ127+BF127+BL127+BR127+BX127</f>
      </c>
      <c r="CE127" s="3173">
        <f>K127+Q127+W127+AC127+AI127+AO127+AU127+BA127+BG127+BM127+BS127+BY127</f>
      </c>
      <c r="CF127" s="3173">
        <f>L127+R127+X127+AD127+AJ127+AP127+AV127+BB127+BH127+BN127+BT127+BZ127</f>
      </c>
      <c r="CG127" s="3173">
        <f>M127+S127+Y127+AE127+AK127+AQ127+AW127+BC127+BI127+BO127+BU127+CA127</f>
      </c>
      <c r="CH127" s="3174">
        <f>CC127+CD127-CE127+CF127-CG127</f>
      </c>
      <c r="CI127" s="3173">
        <f>C127</f>
      </c>
      <c r="CJ127" s="3173">
        <f>D127+CD127</f>
      </c>
      <c r="CK127" s="3173">
        <f>E127+CE127</f>
      </c>
      <c r="CL127" s="3173">
        <f>F127+CF127</f>
      </c>
      <c r="CM127" s="3173">
        <f>G127+CG127</f>
      </c>
      <c r="CN127" s="3176">
        <f>CI127+CJ127-CK127+CL127-CM127</f>
      </c>
      <c r="CO127" s="3169"/>
    </row>
    <row r="128" customHeight="true" ht="15.0">
      <c r="A128" s="3170" t="s">
        <v>134</v>
      </c>
      <c r="B128" s="3171"/>
      <c r="C128" s="3172">
        <f>C35+C80</f>
      </c>
      <c r="D128" s="3173">
        <f>D35</f>
      </c>
      <c r="E128" s="3173">
        <f>E35</f>
      </c>
      <c r="F128" s="3173">
        <f>F80</f>
      </c>
      <c r="G128" s="3173">
        <f>G80</f>
      </c>
      <c r="H128" s="3174">
        <f>C128+D128-E128+F128-G128</f>
      </c>
      <c r="I128" s="3175">
        <f>H128</f>
      </c>
      <c r="J128" s="3173">
        <f>J35</f>
      </c>
      <c r="K128" s="3173">
        <f>K35</f>
      </c>
      <c r="L128" s="3173">
        <f>L80</f>
      </c>
      <c r="M128" s="3173">
        <f>M80</f>
      </c>
      <c r="N128" s="3176">
        <f>I128+J128-K128+L128-M128</f>
      </c>
      <c r="O128" s="3172">
        <f>N128</f>
      </c>
      <c r="P128" s="3173">
        <f>P35</f>
      </c>
      <c r="Q128" s="3173">
        <f>Q35</f>
      </c>
      <c r="R128" s="3173">
        <f>R80</f>
      </c>
      <c r="S128" s="3173">
        <f>S80</f>
      </c>
      <c r="T128" s="3174">
        <f>O128+P128-Q128+R128-S128</f>
      </c>
      <c r="U128" s="3175">
        <f>T128</f>
      </c>
      <c r="V128" s="3173">
        <f>V35</f>
      </c>
      <c r="W128" s="3173">
        <f>W35</f>
      </c>
      <c r="X128" s="3173">
        <f>X80</f>
      </c>
      <c r="Y128" s="3173">
        <f>Y80</f>
      </c>
      <c r="Z128" s="3176">
        <f>U128+V128-W128+X128-Y128</f>
      </c>
      <c r="AA128" s="3172">
        <f>Z128</f>
      </c>
      <c r="AB128" s="3173">
        <f>AB35</f>
      </c>
      <c r="AC128" s="3173">
        <f>AC35</f>
      </c>
      <c r="AD128" s="3173">
        <f>AD80</f>
      </c>
      <c r="AE128" s="3173">
        <f>AE80</f>
      </c>
      <c r="AF128" s="3174">
        <f>AA128+AB128-AC128+AD128-AE128</f>
      </c>
      <c r="AG128" s="3172">
        <f>AF128</f>
      </c>
      <c r="AH128" s="3173">
        <f>AH35</f>
      </c>
      <c r="AI128" s="3173">
        <f>AI35</f>
      </c>
      <c r="AJ128" s="3173">
        <f>AJ80</f>
      </c>
      <c r="AK128" s="3173">
        <f>AK80</f>
      </c>
      <c r="AL128" s="3174">
        <f>AG128+AH128-AI128+AJ128-AK128</f>
      </c>
      <c r="AM128" s="3172">
        <f>AL128</f>
      </c>
      <c r="AN128" s="3173">
        <f>AN35</f>
      </c>
      <c r="AO128" s="3173">
        <f>AO35</f>
      </c>
      <c r="AP128" s="3173">
        <f>AP80</f>
      </c>
      <c r="AQ128" s="3173">
        <f>AQ80</f>
      </c>
      <c r="AR128" s="3174">
        <f>AM128+AN128-AO128+AP128-AQ128</f>
      </c>
      <c r="AS128" s="3172">
        <f>AR128</f>
      </c>
      <c r="AT128" s="3173">
        <f>AT35</f>
      </c>
      <c r="AU128" s="3173">
        <f>AU35</f>
      </c>
      <c r="AV128" s="3173">
        <f>AV80</f>
      </c>
      <c r="AW128" s="3173">
        <f>AW80</f>
      </c>
      <c r="AX128" s="3174">
        <f>AS128+AT128-AU128+AV128-AW128</f>
      </c>
      <c r="AY128" s="3172">
        <f>AX128</f>
      </c>
      <c r="AZ128" s="3173">
        <f>AZ35</f>
      </c>
      <c r="BA128" s="3173">
        <f>BA35</f>
      </c>
      <c r="BB128" s="3173">
        <f>BB80</f>
      </c>
      <c r="BC128" s="3173">
        <f>BC80</f>
      </c>
      <c r="BD128" s="3174">
        <f>AY128+AZ128-BA128+BB128-BC128</f>
      </c>
      <c r="BE128" s="3172">
        <f>BD128</f>
      </c>
      <c r="BF128" s="3173">
        <f>BF35</f>
      </c>
      <c r="BG128" s="3173">
        <f>BG35</f>
      </c>
      <c r="BH128" s="3173">
        <f>BH80</f>
      </c>
      <c r="BI128" s="3173">
        <f>BI80</f>
      </c>
      <c r="BJ128" s="3174">
        <f>BE128+BF128-BG128+BH128-BI128</f>
      </c>
      <c r="BK128" s="3172">
        <f>BJ128</f>
      </c>
      <c r="BL128" s="3173">
        <f>BL35</f>
      </c>
      <c r="BM128" s="3173">
        <f>BM35</f>
      </c>
      <c r="BN128" s="3173">
        <f>BN80</f>
      </c>
      <c r="BO128" s="3173">
        <f>BO80</f>
      </c>
      <c r="BP128" s="3174">
        <f>BK128+BL128-BM128+BN128-BO128</f>
      </c>
      <c r="BQ128" s="3172">
        <f>BP128</f>
      </c>
      <c r="BR128" s="3173">
        <f>BR35</f>
      </c>
      <c r="BS128" s="3173">
        <f>BS35</f>
      </c>
      <c r="BT128" s="3173">
        <f>BT80</f>
      </c>
      <c r="BU128" s="3173">
        <f>BU80</f>
      </c>
      <c r="BV128" s="3174">
        <f>BQ128+BR128-BS128+BT128-BU128</f>
      </c>
      <c r="BW128" s="3172">
        <f>BV128</f>
      </c>
      <c r="BX128" s="3173">
        <f>BX35</f>
      </c>
      <c r="BY128" s="3173">
        <f>BY35</f>
      </c>
      <c r="BZ128" s="3173">
        <f>BZ80</f>
      </c>
      <c r="CA128" s="3173">
        <f>CA80</f>
      </c>
      <c r="CB128" s="3174">
        <f>BW128+BX128-BY128+BZ128-CA128</f>
      </c>
      <c r="CC128" s="3172">
        <f>H128</f>
      </c>
      <c r="CD128" s="3173">
        <f>J128+P128+V128+AB128+AH128+AN128+AT128+AZ128+BF128+BL128+BR128+BX128</f>
      </c>
      <c r="CE128" s="3173">
        <f>K128+Q128+W128+AC128+AI128+AO128+AU128+BA128+BG128+BM128+BS128+BY128</f>
      </c>
      <c r="CF128" s="3173">
        <f>L128+R128+X128+AD128+AJ128+AP128+AV128+BB128+BH128+BN128+BT128+BZ128</f>
      </c>
      <c r="CG128" s="3173">
        <f>M128+S128+Y128+AE128+AK128+AQ128+AW128+BC128+BI128+BO128+BU128+CA128</f>
      </c>
      <c r="CH128" s="3174">
        <f>CC128+CD128-CE128+CF128-CG128</f>
      </c>
      <c r="CI128" s="3173">
        <f>C128</f>
      </c>
      <c r="CJ128" s="3173">
        <f>D128+CD128</f>
      </c>
      <c r="CK128" s="3173">
        <f>E128+CE128</f>
      </c>
      <c r="CL128" s="3173">
        <f>F128+CF128</f>
      </c>
      <c r="CM128" s="3173">
        <f>G128+CG128</f>
      </c>
      <c r="CN128" s="3176">
        <f>CI128+CJ128-CK128+CL128-CM128</f>
      </c>
      <c r="CO128" s="3169"/>
    </row>
    <row r="129" customHeight="true" ht="15.0">
      <c r="A129" s="3162" t="s">
        <v>135</v>
      </c>
      <c r="B129" s="3163"/>
      <c r="C129" s="3164">
        <f>C36+C81</f>
      </c>
      <c r="D129" s="3165">
        <f>D36</f>
      </c>
      <c r="E129" s="3165">
        <f>E36</f>
      </c>
      <c r="F129" s="3165">
        <f>F81</f>
      </c>
      <c r="G129" s="3165">
        <f>G81</f>
      </c>
      <c r="H129" s="3166">
        <f>C129+D129-E129+F129-G129</f>
      </c>
      <c r="I129" s="3167">
        <f>H129</f>
      </c>
      <c r="J129" s="3165">
        <f>J36</f>
      </c>
      <c r="K129" s="3165">
        <f>K36</f>
      </c>
      <c r="L129" s="3165">
        <f>L81</f>
      </c>
      <c r="M129" s="3165">
        <f>M81</f>
      </c>
      <c r="N129" s="3168">
        <f>I129+J129-K129+L129-M129</f>
      </c>
      <c r="O129" s="3164">
        <f>N129</f>
      </c>
      <c r="P129" s="3165">
        <f>P36</f>
      </c>
      <c r="Q129" s="3165">
        <f>Q36</f>
      </c>
      <c r="R129" s="3165">
        <f>R81</f>
      </c>
      <c r="S129" s="3165">
        <f>S81</f>
      </c>
      <c r="T129" s="3166">
        <f>O129+P129-Q129+R129-S129</f>
      </c>
      <c r="U129" s="3167">
        <f>T129</f>
      </c>
      <c r="V129" s="3165">
        <f>V36</f>
      </c>
      <c r="W129" s="3165">
        <f>W36</f>
      </c>
      <c r="X129" s="3165">
        <f>X81</f>
      </c>
      <c r="Y129" s="3165">
        <f>Y81</f>
      </c>
      <c r="Z129" s="3168">
        <f>U129+V129-W129+X129-Y129</f>
      </c>
      <c r="AA129" s="3164">
        <f>Z129</f>
      </c>
      <c r="AB129" s="3165">
        <f>AB36</f>
      </c>
      <c r="AC129" s="3165">
        <f>AC36</f>
      </c>
      <c r="AD129" s="3165">
        <f>AD81</f>
      </c>
      <c r="AE129" s="3165">
        <f>AE81</f>
      </c>
      <c r="AF129" s="3166">
        <f>AA129+AB129-AC129+AD129-AE129</f>
      </c>
      <c r="AG129" s="3164">
        <f>AF129</f>
      </c>
      <c r="AH129" s="3165">
        <f>AH36</f>
      </c>
      <c r="AI129" s="3165">
        <f>AI36</f>
      </c>
      <c r="AJ129" s="3165">
        <f>AJ81</f>
      </c>
      <c r="AK129" s="3165">
        <f>AK81</f>
      </c>
      <c r="AL129" s="3166">
        <f>AG129+AH129-AI129+AJ129-AK129</f>
      </c>
      <c r="AM129" s="3164">
        <f>AL129</f>
      </c>
      <c r="AN129" s="3165">
        <f>AN36</f>
      </c>
      <c r="AO129" s="3165">
        <f>AO36</f>
      </c>
      <c r="AP129" s="3165">
        <f>AP81</f>
      </c>
      <c r="AQ129" s="3165">
        <f>AQ81</f>
      </c>
      <c r="AR129" s="3166">
        <f>AM129+AN129-AO129+AP129-AQ129</f>
      </c>
      <c r="AS129" s="3164">
        <f>AR129</f>
      </c>
      <c r="AT129" s="3165">
        <f>AT36</f>
      </c>
      <c r="AU129" s="3165">
        <f>AU36</f>
      </c>
      <c r="AV129" s="3165">
        <f>AV81</f>
      </c>
      <c r="AW129" s="3165">
        <f>AW81</f>
      </c>
      <c r="AX129" s="3166">
        <f>AS129+AT129-AU129+AV129-AW129</f>
      </c>
      <c r="AY129" s="3164">
        <f>AX129</f>
      </c>
      <c r="AZ129" s="3165">
        <f>AZ36</f>
      </c>
      <c r="BA129" s="3165">
        <f>BA36</f>
      </c>
      <c r="BB129" s="3165">
        <f>BB81</f>
      </c>
      <c r="BC129" s="3165">
        <f>BC81</f>
      </c>
      <c r="BD129" s="3166">
        <f>AY129+AZ129-BA129+BB129-BC129</f>
      </c>
      <c r="BE129" s="3164">
        <f>BD129</f>
      </c>
      <c r="BF129" s="3165">
        <f>BF36</f>
      </c>
      <c r="BG129" s="3165">
        <f>BG36</f>
      </c>
      <c r="BH129" s="3165">
        <f>BH81</f>
      </c>
      <c r="BI129" s="3165">
        <f>BI81</f>
      </c>
      <c r="BJ129" s="3166">
        <f>BE129+BF129-BG129+BH129-BI129</f>
      </c>
      <c r="BK129" s="3164">
        <f>BJ129</f>
      </c>
      <c r="BL129" s="3165">
        <f>BL36</f>
      </c>
      <c r="BM129" s="3165">
        <f>BM36</f>
      </c>
      <c r="BN129" s="3165">
        <f>BN81</f>
      </c>
      <c r="BO129" s="3165">
        <f>BO81</f>
      </c>
      <c r="BP129" s="3166">
        <f>BK129+BL129-BM129+BN129-BO129</f>
      </c>
      <c r="BQ129" s="3164">
        <f>BP129</f>
      </c>
      <c r="BR129" s="3165">
        <f>BR36</f>
      </c>
      <c r="BS129" s="3165">
        <f>BS36</f>
      </c>
      <c r="BT129" s="3165">
        <f>BT81</f>
      </c>
      <c r="BU129" s="3165">
        <f>BU81</f>
      </c>
      <c r="BV129" s="3166">
        <f>BQ129+BR129-BS129+BT129-BU129</f>
      </c>
      <c r="BW129" s="3164">
        <f>BV129</f>
      </c>
      <c r="BX129" s="3165">
        <f>BX36</f>
      </c>
      <c r="BY129" s="3165">
        <f>BY36</f>
      </c>
      <c r="BZ129" s="3165">
        <f>BZ81</f>
      </c>
      <c r="CA129" s="3165">
        <f>CA81</f>
      </c>
      <c r="CB129" s="3166">
        <f>BW129+BX129-BY129+BZ129-CA129</f>
      </c>
      <c r="CC129" s="3164">
        <f>H129</f>
      </c>
      <c r="CD129" s="3165">
        <f>J129+P129+V129+AB129+AH129+AN129+AT129+AZ129+BF129+BL129+BR129+BX129</f>
      </c>
      <c r="CE129" s="3165">
        <f>K129+Q129+W129+AC129+AI129+AO129+AU129+BA129+BG129+BM129+BS129+BY129</f>
      </c>
      <c r="CF129" s="3165">
        <f>L129+R129+X129+AD129+AJ129+AP129+AV129+BB129+BH129+BN129+BT129+BZ129</f>
      </c>
      <c r="CG129" s="3165">
        <f>M129+S129+Y129+AE129+AK129+AQ129+AW129+BC129+BI129+BO129+BU129+CA129</f>
      </c>
      <c r="CH129" s="3166">
        <f>CC129+CD129-CE129+CF129-CG129</f>
      </c>
      <c r="CI129" s="3165">
        <f>C129</f>
      </c>
      <c r="CJ129" s="3165">
        <f>D129+CD129</f>
      </c>
      <c r="CK129" s="3165">
        <f>E129+CE129</f>
      </c>
      <c r="CL129" s="3165">
        <f>F129+CF129</f>
      </c>
      <c r="CM129" s="3165">
        <f>G129+CG129</f>
      </c>
      <c r="CN129" s="3168">
        <f>CI129+CJ129-CK129+CL129-CM129</f>
      </c>
      <c r="CO129" s="3169"/>
    </row>
    <row r="130" customHeight="true" ht="15.0">
      <c r="A130" s="3170" t="s">
        <v>136</v>
      </c>
      <c r="B130" s="3171"/>
      <c r="C130" s="3172">
        <f>C37+C82</f>
      </c>
      <c r="D130" s="3173">
        <f>D37</f>
      </c>
      <c r="E130" s="3173">
        <f>E37</f>
      </c>
      <c r="F130" s="3173">
        <f>F82</f>
      </c>
      <c r="G130" s="3173">
        <f>G82</f>
      </c>
      <c r="H130" s="3174">
        <f>C130+D130-E130+F130-G130</f>
      </c>
      <c r="I130" s="3175">
        <f>H130</f>
      </c>
      <c r="J130" s="3173">
        <f>J37</f>
      </c>
      <c r="K130" s="3173">
        <f>K37</f>
      </c>
      <c r="L130" s="3173">
        <f>L82</f>
      </c>
      <c r="M130" s="3173">
        <f>M82</f>
      </c>
      <c r="N130" s="3176">
        <f>I130+J130-K130+L130-M130</f>
      </c>
      <c r="O130" s="3172">
        <f>N130</f>
      </c>
      <c r="P130" s="3173">
        <f>P37</f>
      </c>
      <c r="Q130" s="3173">
        <f>Q37</f>
      </c>
      <c r="R130" s="3173">
        <f>R82</f>
      </c>
      <c r="S130" s="3173">
        <f>S82</f>
      </c>
      <c r="T130" s="3174">
        <f>O130+P130-Q130+R130-S130</f>
      </c>
      <c r="U130" s="3175">
        <f>T130</f>
      </c>
      <c r="V130" s="3173">
        <f>V37</f>
      </c>
      <c r="W130" s="3173">
        <f>W37</f>
      </c>
      <c r="X130" s="3173">
        <f>X82</f>
      </c>
      <c r="Y130" s="3173">
        <f>Y82</f>
      </c>
      <c r="Z130" s="3176">
        <f>U130+V130-W130+X130-Y130</f>
      </c>
      <c r="AA130" s="3172">
        <f>Z130</f>
      </c>
      <c r="AB130" s="3173">
        <f>AB37</f>
      </c>
      <c r="AC130" s="3173">
        <f>AC37</f>
      </c>
      <c r="AD130" s="3173">
        <f>AD82</f>
      </c>
      <c r="AE130" s="3173">
        <f>AE82</f>
      </c>
      <c r="AF130" s="3174">
        <f>AA130+AB130-AC130+AD130-AE130</f>
      </c>
      <c r="AG130" s="3172">
        <f>AF130</f>
      </c>
      <c r="AH130" s="3173">
        <f>AH37</f>
      </c>
      <c r="AI130" s="3173">
        <f>AI37</f>
      </c>
      <c r="AJ130" s="3173">
        <f>AJ82</f>
      </c>
      <c r="AK130" s="3173">
        <f>AK82</f>
      </c>
      <c r="AL130" s="3174">
        <f>AG130+AH130-AI130+AJ130-AK130</f>
      </c>
      <c r="AM130" s="3172">
        <f>AL130</f>
      </c>
      <c r="AN130" s="3173">
        <f>AN37</f>
      </c>
      <c r="AO130" s="3173">
        <f>AO37</f>
      </c>
      <c r="AP130" s="3173">
        <f>AP82</f>
      </c>
      <c r="AQ130" s="3173">
        <f>AQ82</f>
      </c>
      <c r="AR130" s="3174">
        <f>AM130+AN130-AO130+AP130-AQ130</f>
      </c>
      <c r="AS130" s="3172">
        <f>AR130</f>
      </c>
      <c r="AT130" s="3173">
        <f>AT37</f>
      </c>
      <c r="AU130" s="3173">
        <f>AU37</f>
      </c>
      <c r="AV130" s="3173">
        <f>AV82</f>
      </c>
      <c r="AW130" s="3173">
        <f>AW82</f>
      </c>
      <c r="AX130" s="3174">
        <f>AS130+AT130-AU130+AV130-AW130</f>
      </c>
      <c r="AY130" s="3172">
        <f>AX130</f>
      </c>
      <c r="AZ130" s="3173">
        <f>AZ37</f>
      </c>
      <c r="BA130" s="3173">
        <f>BA37</f>
      </c>
      <c r="BB130" s="3173">
        <f>BB82</f>
      </c>
      <c r="BC130" s="3173">
        <f>BC82</f>
      </c>
      <c r="BD130" s="3174">
        <f>AY130+AZ130-BA130+BB130-BC130</f>
      </c>
      <c r="BE130" s="3172">
        <f>BD130</f>
      </c>
      <c r="BF130" s="3173">
        <f>BF37</f>
      </c>
      <c r="BG130" s="3173">
        <f>BG37</f>
      </c>
      <c r="BH130" s="3173">
        <f>BH82</f>
      </c>
      <c r="BI130" s="3173">
        <f>BI82</f>
      </c>
      <c r="BJ130" s="3174">
        <f>BE130+BF130-BG130+BH130-BI130</f>
      </c>
      <c r="BK130" s="3172">
        <f>BJ130</f>
      </c>
      <c r="BL130" s="3173">
        <f>BL37</f>
      </c>
      <c r="BM130" s="3173">
        <f>BM37</f>
      </c>
      <c r="BN130" s="3173">
        <f>BN82</f>
      </c>
      <c r="BO130" s="3173">
        <f>BO82</f>
      </c>
      <c r="BP130" s="3174">
        <f>BK130+BL130-BM130+BN130-BO130</f>
      </c>
      <c r="BQ130" s="3172">
        <f>BP130</f>
      </c>
      <c r="BR130" s="3173">
        <f>BR37</f>
      </c>
      <c r="BS130" s="3173">
        <f>BS37</f>
      </c>
      <c r="BT130" s="3173">
        <f>BT82</f>
      </c>
      <c r="BU130" s="3173">
        <f>BU82</f>
      </c>
      <c r="BV130" s="3174">
        <f>BQ130+BR130-BS130+BT130-BU130</f>
      </c>
      <c r="BW130" s="3172">
        <f>BV130</f>
      </c>
      <c r="BX130" s="3173">
        <f>BX37</f>
      </c>
      <c r="BY130" s="3173">
        <f>BY37</f>
      </c>
      <c r="BZ130" s="3173">
        <f>BZ82</f>
      </c>
      <c r="CA130" s="3173">
        <f>CA82</f>
      </c>
      <c r="CB130" s="3174">
        <f>BW130+BX130-BY130+BZ130-CA130</f>
      </c>
      <c r="CC130" s="3172">
        <f>H130</f>
      </c>
      <c r="CD130" s="3173">
        <f>J130+P130+V130+AB130+AH130+AN130+AT130+AZ130+BF130+BL130+BR130+BX130</f>
      </c>
      <c r="CE130" s="3173">
        <f>K130+Q130+W130+AC130+AI130+AO130+AU130+BA130+BG130+BM130+BS130+BY130</f>
      </c>
      <c r="CF130" s="3173">
        <f>L130+R130+X130+AD130+AJ130+AP130+AV130+BB130+BH130+BN130+BT130+BZ130</f>
      </c>
      <c r="CG130" s="3173">
        <f>M130+S130+Y130+AE130+AK130+AQ130+AW130+BC130+BI130+BO130+BU130+CA130</f>
      </c>
      <c r="CH130" s="3174">
        <f>CC130+CD130-CE130+CF130-CG130</f>
      </c>
      <c r="CI130" s="3173">
        <f>C130</f>
      </c>
      <c r="CJ130" s="3173">
        <f>D130+CD130</f>
      </c>
      <c r="CK130" s="3173">
        <f>E130+CE130</f>
      </c>
      <c r="CL130" s="3173">
        <f>F130+CF130</f>
      </c>
      <c r="CM130" s="3173">
        <f>G130+CG130</f>
      </c>
      <c r="CN130" s="3176">
        <f>CI130+CJ130-CK130+CL130-CM130</f>
      </c>
      <c r="CO130" s="3169"/>
    </row>
    <row r="131" customHeight="true" ht="15.0">
      <c r="A131" s="3170" t="s">
        <v>137</v>
      </c>
      <c r="B131" s="3171"/>
      <c r="C131" s="3172">
        <f>C38+C83</f>
      </c>
      <c r="D131" s="3173">
        <f>D38</f>
      </c>
      <c r="E131" s="3173">
        <f>E38</f>
      </c>
      <c r="F131" s="3173">
        <f>F83</f>
      </c>
      <c r="G131" s="3173">
        <f>G83</f>
      </c>
      <c r="H131" s="3174">
        <f>C131+D131-E131+F131-G131</f>
      </c>
      <c r="I131" s="3175">
        <f>H131</f>
      </c>
      <c r="J131" s="3173">
        <f>J38</f>
      </c>
      <c r="K131" s="3173">
        <f>K38</f>
      </c>
      <c r="L131" s="3173">
        <f>L83</f>
      </c>
      <c r="M131" s="3173">
        <f>M83</f>
      </c>
      <c r="N131" s="3176">
        <f>I131+J131-K131+L131-M131</f>
      </c>
      <c r="O131" s="3172">
        <f>N131</f>
      </c>
      <c r="P131" s="3173">
        <f>P38</f>
      </c>
      <c r="Q131" s="3173">
        <f>Q38</f>
      </c>
      <c r="R131" s="3173">
        <f>R83</f>
      </c>
      <c r="S131" s="3173">
        <f>S83</f>
      </c>
      <c r="T131" s="3174">
        <f>O131+P131-Q131+R131-S131</f>
      </c>
      <c r="U131" s="3175">
        <f>T131</f>
      </c>
      <c r="V131" s="3173">
        <f>V38</f>
      </c>
      <c r="W131" s="3173">
        <f>W38</f>
      </c>
      <c r="X131" s="3173">
        <f>X83</f>
      </c>
      <c r="Y131" s="3173">
        <f>Y83</f>
      </c>
      <c r="Z131" s="3176">
        <f>U131+V131-W131+X131-Y131</f>
      </c>
      <c r="AA131" s="3172">
        <f>Z131</f>
      </c>
      <c r="AB131" s="3173">
        <f>AB38</f>
      </c>
      <c r="AC131" s="3173">
        <f>AC38</f>
      </c>
      <c r="AD131" s="3173">
        <f>AD83</f>
      </c>
      <c r="AE131" s="3173">
        <f>AE83</f>
      </c>
      <c r="AF131" s="3174">
        <f>AA131+AB131-AC131+AD131-AE131</f>
      </c>
      <c r="AG131" s="3172">
        <f>AF131</f>
      </c>
      <c r="AH131" s="3173">
        <f>AH38</f>
      </c>
      <c r="AI131" s="3173">
        <f>AI38</f>
      </c>
      <c r="AJ131" s="3173">
        <f>AJ83</f>
      </c>
      <c r="AK131" s="3173">
        <f>AK83</f>
      </c>
      <c r="AL131" s="3174">
        <f>AG131+AH131-AI131+AJ131-AK131</f>
      </c>
      <c r="AM131" s="3172">
        <f>AL131</f>
      </c>
      <c r="AN131" s="3173">
        <f>AN38</f>
      </c>
      <c r="AO131" s="3173">
        <f>AO38</f>
      </c>
      <c r="AP131" s="3173">
        <f>AP83</f>
      </c>
      <c r="AQ131" s="3173">
        <f>AQ83</f>
      </c>
      <c r="AR131" s="3174">
        <f>AM131+AN131-AO131+AP131-AQ131</f>
      </c>
      <c r="AS131" s="3172">
        <f>AR131</f>
      </c>
      <c r="AT131" s="3173">
        <f>AT38</f>
      </c>
      <c r="AU131" s="3173">
        <f>AU38</f>
      </c>
      <c r="AV131" s="3173">
        <f>AV83</f>
      </c>
      <c r="AW131" s="3173">
        <f>AW83</f>
      </c>
      <c r="AX131" s="3174">
        <f>AS131+AT131-AU131+AV131-AW131</f>
      </c>
      <c r="AY131" s="3172">
        <f>AX131</f>
      </c>
      <c r="AZ131" s="3173">
        <f>AZ38</f>
      </c>
      <c r="BA131" s="3173">
        <f>BA38</f>
      </c>
      <c r="BB131" s="3173">
        <f>BB83</f>
      </c>
      <c r="BC131" s="3173">
        <f>BC83</f>
      </c>
      <c r="BD131" s="3174">
        <f>AY131+AZ131-BA131+BB131-BC131</f>
      </c>
      <c r="BE131" s="3172">
        <f>BD131</f>
      </c>
      <c r="BF131" s="3173">
        <f>BF38</f>
      </c>
      <c r="BG131" s="3173">
        <f>BG38</f>
      </c>
      <c r="BH131" s="3173">
        <f>BH83</f>
      </c>
      <c r="BI131" s="3173">
        <f>BI83</f>
      </c>
      <c r="BJ131" s="3174">
        <f>BE131+BF131-BG131+BH131-BI131</f>
      </c>
      <c r="BK131" s="3172">
        <f>BJ131</f>
      </c>
      <c r="BL131" s="3173">
        <f>BL38</f>
      </c>
      <c r="BM131" s="3173">
        <f>BM38</f>
      </c>
      <c r="BN131" s="3173">
        <f>BN83</f>
      </c>
      <c r="BO131" s="3173">
        <f>BO83</f>
      </c>
      <c r="BP131" s="3174">
        <f>BK131+BL131-BM131+BN131-BO131</f>
      </c>
      <c r="BQ131" s="3172">
        <f>BP131</f>
      </c>
      <c r="BR131" s="3173">
        <f>BR38</f>
      </c>
      <c r="BS131" s="3173">
        <f>BS38</f>
      </c>
      <c r="BT131" s="3173">
        <f>BT83</f>
      </c>
      <c r="BU131" s="3173">
        <f>BU83</f>
      </c>
      <c r="BV131" s="3174">
        <f>BQ131+BR131-BS131+BT131-BU131</f>
      </c>
      <c r="BW131" s="3172">
        <f>BV131</f>
      </c>
      <c r="BX131" s="3173">
        <f>BX38</f>
      </c>
      <c r="BY131" s="3173">
        <f>BY38</f>
      </c>
      <c r="BZ131" s="3173">
        <f>BZ83</f>
      </c>
      <c r="CA131" s="3173">
        <f>CA83</f>
      </c>
      <c r="CB131" s="3174">
        <f>BW131+BX131-BY131+BZ131-CA131</f>
      </c>
      <c r="CC131" s="3172">
        <f>H131</f>
      </c>
      <c r="CD131" s="3173">
        <f>J131+P131+V131+AB131+AH131+AN131+AT131+AZ131+BF131+BL131+BR131+BX131</f>
      </c>
      <c r="CE131" s="3173">
        <f>K131+Q131+W131+AC131+AI131+AO131+AU131+BA131+BG131+BM131+BS131+BY131</f>
      </c>
      <c r="CF131" s="3173">
        <f>L131+R131+X131+AD131+AJ131+AP131+AV131+BB131+BH131+BN131+BT131+BZ131</f>
      </c>
      <c r="CG131" s="3173">
        <f>M131+S131+Y131+AE131+AK131+AQ131+AW131+BC131+BI131+BO131+BU131+CA131</f>
      </c>
      <c r="CH131" s="3174">
        <f>CC131+CD131-CE131+CF131-CG131</f>
      </c>
      <c r="CI131" s="3173">
        <f>C131</f>
      </c>
      <c r="CJ131" s="3173">
        <f>D131+CD131</f>
      </c>
      <c r="CK131" s="3173">
        <f>E131+CE131</f>
      </c>
      <c r="CL131" s="3173">
        <f>F131+CF131</f>
      </c>
      <c r="CM131" s="3173">
        <f>G131+CG131</f>
      </c>
      <c r="CN131" s="3176">
        <f>CI131+CJ131-CK131+CL131-CM131</f>
      </c>
      <c r="CO131" s="3169"/>
    </row>
    <row r="132" customHeight="true" ht="15.0">
      <c r="A132" s="3290" t="s">
        <v>138</v>
      </c>
      <c r="B132" s="3291"/>
      <c r="C132" s="3292">
        <f>C39+C84</f>
      </c>
      <c r="D132" s="3293">
        <f>D39</f>
      </c>
      <c r="E132" s="3293">
        <f>E39</f>
      </c>
      <c r="F132" s="3293">
        <f>F84</f>
      </c>
      <c r="G132" s="3293">
        <f>G84</f>
      </c>
      <c r="H132" s="3294">
        <f>C132+D132-E132+F132-G132</f>
      </c>
      <c r="I132" s="3295">
        <f>H132</f>
      </c>
      <c r="J132" s="3293">
        <f>J39</f>
      </c>
      <c r="K132" s="3293">
        <f>K39</f>
      </c>
      <c r="L132" s="3293">
        <f>L84</f>
      </c>
      <c r="M132" s="3293">
        <f>M84</f>
      </c>
      <c r="N132" s="3296">
        <f>I132+J132-K132+L132-M132</f>
      </c>
      <c r="O132" s="3292">
        <f>N132</f>
      </c>
      <c r="P132" s="3293">
        <f>P39</f>
      </c>
      <c r="Q132" s="3293">
        <f>Q39</f>
      </c>
      <c r="R132" s="3293">
        <f>R84</f>
      </c>
      <c r="S132" s="3293">
        <f>S84</f>
      </c>
      <c r="T132" s="3294">
        <f>O132+P132-Q132+R132-S132</f>
      </c>
      <c r="U132" s="3295">
        <f>T132</f>
      </c>
      <c r="V132" s="3293">
        <f>V39</f>
      </c>
      <c r="W132" s="3293">
        <f>W39</f>
      </c>
      <c r="X132" s="3293">
        <f>X84</f>
      </c>
      <c r="Y132" s="3293">
        <f>Y84</f>
      </c>
      <c r="Z132" s="3296">
        <f>U132+V132-W132+X132-Y132</f>
      </c>
      <c r="AA132" s="3292">
        <f>Z132</f>
      </c>
      <c r="AB132" s="3293">
        <f>AB39</f>
      </c>
      <c r="AC132" s="3293">
        <f>AC39</f>
      </c>
      <c r="AD132" s="3293">
        <f>AD84</f>
      </c>
      <c r="AE132" s="3293">
        <f>AE84</f>
      </c>
      <c r="AF132" s="3294">
        <f>AA132+AB132-AC132+AD132-AE132</f>
      </c>
      <c r="AG132" s="3292">
        <f>AF132</f>
      </c>
      <c r="AH132" s="3293">
        <f>AH39</f>
      </c>
      <c r="AI132" s="3293">
        <f>AI39</f>
      </c>
      <c r="AJ132" s="3293">
        <f>AJ84</f>
      </c>
      <c r="AK132" s="3293">
        <f>AK84</f>
      </c>
      <c r="AL132" s="3294">
        <f>AG132+AH132-AI132+AJ132-AK132</f>
      </c>
      <c r="AM132" s="3292">
        <f>AL132</f>
      </c>
      <c r="AN132" s="3293">
        <f>AN39</f>
      </c>
      <c r="AO132" s="3293">
        <f>AO39</f>
      </c>
      <c r="AP132" s="3293">
        <f>AP84</f>
      </c>
      <c r="AQ132" s="3293">
        <f>AQ84</f>
      </c>
      <c r="AR132" s="3294">
        <f>AM132+AN132-AO132+AP132-AQ132</f>
      </c>
      <c r="AS132" s="3292">
        <f>AR132</f>
      </c>
      <c r="AT132" s="3293">
        <f>AT39</f>
      </c>
      <c r="AU132" s="3293">
        <f>AU39</f>
      </c>
      <c r="AV132" s="3293">
        <f>AV84</f>
      </c>
      <c r="AW132" s="3293">
        <f>AW84</f>
      </c>
      <c r="AX132" s="3294">
        <f>AS132+AT132-AU132+AV132-AW132</f>
      </c>
      <c r="AY132" s="3292">
        <f>AX132</f>
      </c>
      <c r="AZ132" s="3293">
        <f>AZ39</f>
      </c>
      <c r="BA132" s="3293">
        <f>BA39</f>
      </c>
      <c r="BB132" s="3293">
        <f>BB84</f>
      </c>
      <c r="BC132" s="3293">
        <f>BC84</f>
      </c>
      <c r="BD132" s="3294">
        <f>AY132+AZ132-BA132+BB132-BC132</f>
      </c>
      <c r="BE132" s="3292">
        <f>BD132</f>
      </c>
      <c r="BF132" s="3293">
        <f>BF39</f>
      </c>
      <c r="BG132" s="3293">
        <f>BG39</f>
      </c>
      <c r="BH132" s="3293">
        <f>BH84</f>
      </c>
      <c r="BI132" s="3293">
        <f>BI84</f>
      </c>
      <c r="BJ132" s="3294">
        <f>BE132+BF132-BG132+BH132-BI132</f>
      </c>
      <c r="BK132" s="3292">
        <f>BJ132</f>
      </c>
      <c r="BL132" s="3293">
        <f>BL39</f>
      </c>
      <c r="BM132" s="3293">
        <f>BM39</f>
      </c>
      <c r="BN132" s="3293">
        <f>BN84</f>
      </c>
      <c r="BO132" s="3293">
        <f>BO84</f>
      </c>
      <c r="BP132" s="3294">
        <f>BK132+BL132-BM132+BN132-BO132</f>
      </c>
      <c r="BQ132" s="3292">
        <f>BP132</f>
      </c>
      <c r="BR132" s="3293">
        <f>BR39</f>
      </c>
      <c r="BS132" s="3293">
        <f>BS39</f>
      </c>
      <c r="BT132" s="3293">
        <f>BT84</f>
      </c>
      <c r="BU132" s="3293">
        <f>BU84</f>
      </c>
      <c r="BV132" s="3294">
        <f>BQ132+BR132-BS132+BT132-BU132</f>
      </c>
      <c r="BW132" s="3292">
        <f>BV132</f>
      </c>
      <c r="BX132" s="3293">
        <f>BX39</f>
      </c>
      <c r="BY132" s="3293">
        <f>BY39</f>
      </c>
      <c r="BZ132" s="3293">
        <f>BZ84</f>
      </c>
      <c r="CA132" s="3293">
        <f>CA84</f>
      </c>
      <c r="CB132" s="3294">
        <f>BW132+BX132-BY132+BZ132-CA132</f>
      </c>
      <c r="CC132" s="3292">
        <f>H132</f>
      </c>
      <c r="CD132" s="3293">
        <f>J132+P132+V132+AB132+AH132+AN132+AT132+AZ132+BF132+BL132+BR132+BX132</f>
      </c>
      <c r="CE132" s="3293">
        <f>K132+Q132+W132+AC132+AI132+AO132+AU132+BA132+BG132+BM132+BS132+BY132</f>
      </c>
      <c r="CF132" s="3293">
        <f>L132+R132+X132+AD132+AJ132+AP132+AV132+BB132+BH132+BN132+BT132+BZ132</f>
      </c>
      <c r="CG132" s="3293">
        <f>M132+S132+Y132+AE132+AK132+AQ132+AW132+BC132+BI132+BO132+BU132+CA132</f>
      </c>
      <c r="CH132" s="3294">
        <f>CC132+CD132-CE132+CF132-CG132</f>
      </c>
      <c r="CI132" s="3293">
        <f>C132</f>
      </c>
      <c r="CJ132" s="3293">
        <f>D132+CD132</f>
      </c>
      <c r="CK132" s="3293">
        <f>E132+CE132</f>
      </c>
      <c r="CL132" s="3293">
        <f>F132+CF132</f>
      </c>
      <c r="CM132" s="3293">
        <f>G132+CG132</f>
      </c>
      <c r="CN132" s="3296">
        <f>CI132+CJ132-CK132+CL132-CM132</f>
      </c>
      <c r="CO132" s="3169"/>
    </row>
    <row r="133" customHeight="true" ht="15.0">
      <c r="A133" s="3196" t="s">
        <v>139</v>
      </c>
      <c r="B133" s="3197"/>
      <c r="C133" s="3198">
        <f>SUM(C124:C132)</f>
      </c>
      <c r="D133" s="3198">
        <f>SUM(D124:D132)</f>
      </c>
      <c r="E133" s="3198">
        <f>SUM(E124:E132)</f>
      </c>
      <c r="F133" s="3198">
        <f>SUM(F124:F132)</f>
      </c>
      <c r="G133" s="3198">
        <f>SUM(G124:G132)</f>
      </c>
      <c r="H133" s="3198">
        <f>SUM(H124:H132)</f>
      </c>
      <c r="I133" s="3198">
        <f>SUM(I124:I132)</f>
      </c>
      <c r="J133" s="3198">
        <f>SUM(J124:J132)</f>
      </c>
      <c r="K133" s="3198">
        <f>SUM(K124:K132)</f>
      </c>
      <c r="L133" s="3198">
        <f>SUM(L124:L132)</f>
      </c>
      <c r="M133" s="3198">
        <f>SUM(M124:M132)</f>
      </c>
      <c r="N133" s="3198">
        <f>SUM(N124:N132)</f>
      </c>
      <c r="O133" s="3198">
        <f>SUM(O124:O132)</f>
      </c>
      <c r="P133" s="3198">
        <f>SUM(P124:P132)</f>
      </c>
      <c r="Q133" s="3198">
        <f>SUM(Q124:Q132)</f>
      </c>
      <c r="R133" s="3198">
        <f>SUM(R124:R132)</f>
      </c>
      <c r="S133" s="3198">
        <f>SUM(S124:S132)</f>
      </c>
      <c r="T133" s="3198">
        <f>SUM(T124:T132)</f>
      </c>
      <c r="U133" s="3198">
        <f>SUM(U124:U132)</f>
      </c>
      <c r="V133" s="3198">
        <f>SUM(V124:V132)</f>
      </c>
      <c r="W133" s="3198">
        <f>SUM(W124:W132)</f>
      </c>
      <c r="X133" s="3198">
        <f>SUM(X124:X132)</f>
      </c>
      <c r="Y133" s="3198">
        <f>SUM(Y124:Y132)</f>
      </c>
      <c r="Z133" s="3198">
        <f>SUM(Z124:Z132)</f>
      </c>
      <c r="AA133" s="3198">
        <f>SUM(AA124:AA132)</f>
      </c>
      <c r="AB133" s="3198">
        <f>SUM(AB124:AB132)</f>
      </c>
      <c r="AC133" s="3198">
        <f>SUM(AC124:AC132)</f>
      </c>
      <c r="AD133" s="3198">
        <f>SUM(AD124:AD132)</f>
      </c>
      <c r="AE133" s="3198">
        <f>SUM(AE124:AE132)</f>
      </c>
      <c r="AF133" s="3198">
        <f>SUM(AF124:AF132)</f>
      </c>
      <c r="AG133" s="3198">
        <f>SUM(AG124:AG132)</f>
      </c>
      <c r="AH133" s="3198">
        <f>SUM(AH124:AH132)</f>
      </c>
      <c r="AI133" s="3198">
        <f>SUM(AI124:AI132)</f>
      </c>
      <c r="AJ133" s="3198">
        <f>SUM(AJ124:AJ132)</f>
      </c>
      <c r="AK133" s="3198">
        <f>SUM(AK124:AK132)</f>
      </c>
      <c r="AL133" s="3198">
        <f>SUM(AL124:AL132)</f>
      </c>
      <c r="AM133" s="3198">
        <f>SUM(AM124:AM132)</f>
      </c>
      <c r="AN133" s="3198">
        <f>SUM(AN124:AN132)</f>
      </c>
      <c r="AO133" s="3198">
        <f>SUM(AO124:AO132)</f>
      </c>
      <c r="AP133" s="3198">
        <f>SUM(AP124:AP132)</f>
      </c>
      <c r="AQ133" s="3198">
        <f>SUM(AQ124:AQ132)</f>
      </c>
      <c r="AR133" s="3198">
        <f>SUM(AR124:AR132)</f>
      </c>
      <c r="AS133" s="3198">
        <f>SUM(AS124:AS132)</f>
      </c>
      <c r="AT133" s="3198">
        <f>SUM(AT124:AT132)</f>
      </c>
      <c r="AU133" s="3198">
        <f>SUM(AU124:AU132)</f>
      </c>
      <c r="AV133" s="3198">
        <f>SUM(AV124:AV132)</f>
      </c>
      <c r="AW133" s="3198">
        <f>SUM(AW124:AW132)</f>
      </c>
      <c r="AX133" s="3198">
        <f>SUM(AX124:AX132)</f>
      </c>
      <c r="AY133" s="3198">
        <f>SUM(AY124:AY132)</f>
      </c>
      <c r="AZ133" s="3198">
        <f>SUM(AZ124:AZ132)</f>
      </c>
      <c r="BA133" s="3198">
        <f>SUM(BA124:BA132)</f>
      </c>
      <c r="BB133" s="3198">
        <f>SUM(BB124:BB132)</f>
      </c>
      <c r="BC133" s="3198">
        <f>SUM(BC124:BC132)</f>
      </c>
      <c r="BD133" s="3198">
        <f>SUM(BD124:BD132)</f>
      </c>
      <c r="BE133" s="3198">
        <f>SUM(BE124:BE132)</f>
      </c>
      <c r="BF133" s="3198">
        <f>SUM(BF124:BF132)</f>
      </c>
      <c r="BG133" s="3198">
        <f>SUM(BG124:BG132)</f>
      </c>
      <c r="BH133" s="3198">
        <f>SUM(BH124:BH132)</f>
      </c>
      <c r="BI133" s="3198">
        <f>SUM(BI124:BI132)</f>
      </c>
      <c r="BJ133" s="3198">
        <f>SUM(BJ124:BJ132)</f>
      </c>
      <c r="BK133" s="3198">
        <f>SUM(BK124:BK132)</f>
      </c>
      <c r="BL133" s="3198">
        <f>SUM(BL124:BL132)</f>
      </c>
      <c r="BM133" s="3198">
        <f>SUM(BM124:BM132)</f>
      </c>
      <c r="BN133" s="3198">
        <f>SUM(BN124:BN132)</f>
      </c>
      <c r="BO133" s="3198">
        <f>SUM(BO124:BO132)</f>
      </c>
      <c r="BP133" s="3198">
        <f>SUM(BP124:BP132)</f>
      </c>
      <c r="BQ133" s="3198">
        <f>SUM(BQ124:BQ132)</f>
      </c>
      <c r="BR133" s="3198">
        <f>SUM(BR124:BR132)</f>
      </c>
      <c r="BS133" s="3198">
        <f>SUM(BS124:BS132)</f>
      </c>
      <c r="BT133" s="3198">
        <f>SUM(BT124:BT132)</f>
      </c>
      <c r="BU133" s="3198">
        <f>SUM(BU124:BU132)</f>
      </c>
      <c r="BV133" s="3198">
        <f>SUM(BV124:BV132)</f>
      </c>
      <c r="BW133" s="3198">
        <f>SUM(BW124:BW132)</f>
      </c>
      <c r="BX133" s="3198">
        <f>SUM(BX124:BX132)</f>
      </c>
      <c r="BY133" s="3198">
        <f>SUM(BY124:BY132)</f>
      </c>
      <c r="BZ133" s="3198">
        <f>SUM(BZ124:BZ132)</f>
      </c>
      <c r="CA133" s="3198">
        <f>SUM(CA124:CA132)</f>
      </c>
      <c r="CB133" s="3198">
        <f>SUM(CB124:CB132)</f>
      </c>
      <c r="CC133" s="3198">
        <f>SUM(CC124:CC132)</f>
      </c>
      <c r="CD133" s="3198">
        <f>SUM(CD124:CD132)</f>
      </c>
      <c r="CE133" s="3198">
        <f>SUM(CE124:CE132)</f>
      </c>
      <c r="CF133" s="3198">
        <f>SUM(CF124:CF132)</f>
      </c>
      <c r="CG133" s="3198">
        <f>SUM(CG124:CG132)</f>
      </c>
      <c r="CH133" s="3198">
        <f>SUM(CH124:CH132)</f>
      </c>
      <c r="CI133" s="3198">
        <f>SUM(CI124:CI132)</f>
      </c>
      <c r="CJ133" s="3198">
        <f>SUM(CJ124:CJ132)</f>
      </c>
      <c r="CK133" s="3198">
        <f>SUM(CK124:CK132)</f>
      </c>
      <c r="CL133" s="3198">
        <f>SUM(CL124:CL132)</f>
      </c>
      <c r="CM133" s="3198">
        <f>SUM(CM124:CM132)</f>
      </c>
      <c r="CN133" s="3199">
        <f>SUM(CN124:CN132)</f>
      </c>
      <c r="CO133" s="3142"/>
    </row>
    <row r="134" customHeight="true" ht="24.75">
      <c r="A134" s="3200" t="s">
        <v>253</v>
      </c>
      <c r="B134" s="3200"/>
      <c r="C134" s="3297"/>
      <c r="D134" s="3298"/>
      <c r="E134" s="3298"/>
      <c r="F134" s="3298"/>
      <c r="G134" s="3298"/>
      <c r="H134" s="3298"/>
      <c r="I134" s="3297"/>
      <c r="J134" s="3298"/>
      <c r="K134" s="3298"/>
      <c r="L134" s="3298"/>
      <c r="M134" s="3298"/>
      <c r="N134" s="3298"/>
      <c r="O134" s="3297"/>
      <c r="P134" s="3298"/>
      <c r="Q134" s="3298"/>
      <c r="R134" s="3298"/>
      <c r="S134" s="3298"/>
      <c r="T134" s="3298"/>
      <c r="U134" s="3297"/>
      <c r="V134" s="3298"/>
      <c r="W134" s="3298"/>
      <c r="X134" s="3298"/>
      <c r="Y134" s="3298"/>
      <c r="Z134" s="3298"/>
      <c r="AA134" s="3297"/>
      <c r="AB134" s="3298"/>
      <c r="AC134" s="3298"/>
      <c r="AD134" s="3298"/>
      <c r="AE134" s="3298"/>
      <c r="AF134" s="3298"/>
      <c r="AG134" s="3297"/>
      <c r="AH134" s="3298"/>
      <c r="AI134" s="3298"/>
      <c r="AJ134" s="3298"/>
      <c r="AK134" s="3298"/>
      <c r="AL134" s="3298"/>
      <c r="AM134" s="3297"/>
      <c r="AN134" s="3298"/>
      <c r="AO134" s="3298"/>
      <c r="AP134" s="3298"/>
      <c r="AQ134" s="3298"/>
      <c r="AR134" s="3298"/>
      <c r="AS134" s="3297"/>
      <c r="AT134" s="3298"/>
      <c r="AU134" s="3298"/>
      <c r="AV134" s="3298"/>
      <c r="AW134" s="3298"/>
      <c r="AX134" s="3298"/>
      <c r="AY134" s="3297"/>
      <c r="AZ134" s="3298"/>
      <c r="BA134" s="3298"/>
      <c r="BB134" s="3298"/>
      <c r="BC134" s="3298"/>
      <c r="BD134" s="3298"/>
      <c r="BE134" s="3297"/>
      <c r="BF134" s="3298"/>
      <c r="BG134" s="3298"/>
      <c r="BH134" s="3298"/>
      <c r="BI134" s="3298"/>
      <c r="BJ134" s="3298"/>
      <c r="BK134" s="3297"/>
      <c r="BL134" s="3298"/>
      <c r="BM134" s="3298"/>
      <c r="BN134" s="3298"/>
      <c r="BO134" s="3298"/>
      <c r="BP134" s="3298"/>
      <c r="BQ134" s="3297"/>
      <c r="BR134" s="3298"/>
      <c r="BS134" s="3298"/>
      <c r="BT134" s="3298"/>
      <c r="BU134" s="3298"/>
      <c r="BV134" s="3298"/>
      <c r="BW134" s="3297"/>
      <c r="BX134" s="3298"/>
      <c r="BY134" s="3298"/>
      <c r="BZ134" s="3298"/>
      <c r="CA134" s="3298"/>
      <c r="CB134" s="3298"/>
      <c r="CC134" s="3297"/>
      <c r="CD134" s="3298"/>
      <c r="CE134" s="3298"/>
      <c r="CF134" s="3298"/>
      <c r="CG134" s="3298"/>
      <c r="CH134" s="3298"/>
      <c r="CI134" s="3202"/>
      <c r="CJ134" s="3202"/>
      <c r="CK134" s="3298"/>
      <c r="CL134" s="3202"/>
      <c r="CM134" s="3298"/>
      <c r="CN134" s="3298"/>
      <c r="CO134" s="3142"/>
    </row>
    <row r="135" customHeight="true" ht="15.0">
      <c r="A135" s="3162" t="s">
        <v>232</v>
      </c>
      <c r="B135" s="3163"/>
      <c r="C135" s="3164">
        <f>C14</f>
      </c>
      <c r="D135" s="3165">
        <f>D14</f>
      </c>
      <c r="E135" s="3165">
        <f>E14</f>
      </c>
      <c r="F135" s="3165">
        <f>F14</f>
      </c>
      <c r="G135" s="3165">
        <f>G14</f>
      </c>
      <c r="H135" s="3166">
        <f>C135+D135-E135+F135-G135</f>
      </c>
      <c r="I135" s="3167">
        <f>H135</f>
      </c>
      <c r="J135" s="3165">
        <f>J14</f>
      </c>
      <c r="K135" s="3165">
        <f>K14</f>
      </c>
      <c r="L135" s="3165">
        <f>L14</f>
      </c>
      <c r="M135" s="3165">
        <f>M14</f>
      </c>
      <c r="N135" s="3168">
        <f>I135+J135-K135+L135-M135</f>
      </c>
      <c r="O135" s="3164">
        <f>N135</f>
      </c>
      <c r="P135" s="3165">
        <f>P14</f>
      </c>
      <c r="Q135" s="3165">
        <f>Q14</f>
      </c>
      <c r="R135" s="3165">
        <f>R14</f>
      </c>
      <c r="S135" s="3165">
        <f>S14</f>
      </c>
      <c r="T135" s="3166">
        <f>O135+P135-Q135+R135-S135</f>
      </c>
      <c r="U135" s="3167">
        <f>T135</f>
      </c>
      <c r="V135" s="3165">
        <f>V14</f>
      </c>
      <c r="W135" s="3165">
        <f>W14</f>
      </c>
      <c r="X135" s="3165">
        <f>X14</f>
      </c>
      <c r="Y135" s="3165">
        <f>Y14</f>
      </c>
      <c r="Z135" s="3168">
        <f>U135+V135-W135+X135-Y135</f>
      </c>
      <c r="AA135" s="3164">
        <f>Z135</f>
      </c>
      <c r="AB135" s="3165">
        <f>AB14</f>
      </c>
      <c r="AC135" s="3165">
        <f>AC14</f>
      </c>
      <c r="AD135" s="3165">
        <f>AD14</f>
      </c>
      <c r="AE135" s="3165">
        <f>AE14</f>
      </c>
      <c r="AF135" s="3166">
        <f>AA135+AB135-AC135+AD135-AE135</f>
      </c>
      <c r="AG135" s="3164">
        <f>AF135</f>
      </c>
      <c r="AH135" s="3165">
        <f>AH14</f>
      </c>
      <c r="AI135" s="3165">
        <f>AI14</f>
      </c>
      <c r="AJ135" s="3165">
        <f>AJ14</f>
      </c>
      <c r="AK135" s="3165">
        <f>AK14</f>
      </c>
      <c r="AL135" s="3166">
        <f>AG135+AH135-AI135+AJ135-AK135</f>
      </c>
      <c r="AM135" s="3164">
        <f>AL135</f>
      </c>
      <c r="AN135" s="3165">
        <f>AN14</f>
      </c>
      <c r="AO135" s="3165">
        <f>AO14</f>
      </c>
      <c r="AP135" s="3165">
        <f>AP14</f>
      </c>
      <c r="AQ135" s="3165">
        <f>AQ14</f>
      </c>
      <c r="AR135" s="3166">
        <f>AM135+AN135-AO135+AP135-AQ135</f>
      </c>
      <c r="AS135" s="3164">
        <f>AR135</f>
      </c>
      <c r="AT135" s="3165">
        <f>AT14</f>
      </c>
      <c r="AU135" s="3165">
        <f>AU14</f>
      </c>
      <c r="AV135" s="3165">
        <f>AV14</f>
      </c>
      <c r="AW135" s="3165">
        <f>AW14</f>
      </c>
      <c r="AX135" s="3166">
        <f>AS135+AT135-AU135+AV135-AW135</f>
      </c>
      <c r="AY135" s="3164">
        <f>AX135</f>
      </c>
      <c r="AZ135" s="3165">
        <f>AZ14</f>
      </c>
      <c r="BA135" s="3165">
        <f>BA14</f>
      </c>
      <c r="BB135" s="3165">
        <f>BB14</f>
      </c>
      <c r="BC135" s="3165">
        <f>BC14</f>
      </c>
      <c r="BD135" s="3166">
        <f>AY135+AZ135-BA135+BB135-BC135</f>
      </c>
      <c r="BE135" s="3164">
        <f>BD135</f>
      </c>
      <c r="BF135" s="3165">
        <f>BF14</f>
      </c>
      <c r="BG135" s="3165">
        <f>BG14</f>
      </c>
      <c r="BH135" s="3165">
        <f>BH14</f>
      </c>
      <c r="BI135" s="3165">
        <f>BI14</f>
      </c>
      <c r="BJ135" s="3166">
        <f>BE135+BF135-BG135+BH135-BI135</f>
      </c>
      <c r="BK135" s="3164">
        <f>BJ135</f>
      </c>
      <c r="BL135" s="3165">
        <f>BL14</f>
      </c>
      <c r="BM135" s="3165">
        <f>BM14</f>
      </c>
      <c r="BN135" s="3165">
        <f>BN14</f>
      </c>
      <c r="BO135" s="3165">
        <f>BO14</f>
      </c>
      <c r="BP135" s="3166">
        <f>BK135+BL135-BM135+BN135-BO135</f>
      </c>
      <c r="BQ135" s="3164">
        <f>BP135</f>
      </c>
      <c r="BR135" s="3165">
        <f>BR14</f>
      </c>
      <c r="BS135" s="3165">
        <f>BS14</f>
      </c>
      <c r="BT135" s="3165">
        <f>BT14</f>
      </c>
      <c r="BU135" s="3165">
        <f>BU14</f>
      </c>
      <c r="BV135" s="3166">
        <f>BQ135+BR135-BS135+BT135-BU135</f>
      </c>
      <c r="BW135" s="3164">
        <f>BV135</f>
      </c>
      <c r="BX135" s="3165">
        <f>BX14</f>
      </c>
      <c r="BY135" s="3165">
        <f>BY14</f>
      </c>
      <c r="BZ135" s="3165">
        <f>BZ14</f>
      </c>
      <c r="CA135" s="3165">
        <f>CA14</f>
      </c>
      <c r="CB135" s="3166">
        <f>BW135+BX135-BY135+BZ135-CA135</f>
      </c>
      <c r="CC135" s="3164">
        <f>H135</f>
      </c>
      <c r="CD135" s="3165">
        <f>J135+P135+V135+AB135+AH135+AN135+AT135+AZ135+BF135+BL135+BR135+BX135</f>
      </c>
      <c r="CE135" s="3165">
        <f>K135+Q135+W135+AC135+AI135+AO135+AU135+BA135+BG135+BM135+BS135+BY135</f>
      </c>
      <c r="CF135" s="3165">
        <f>L135+R135+X135+AD135+AJ135+AP135+AV135+BB135+BH135+BN135+BT135+BZ135</f>
      </c>
      <c r="CG135" s="3165">
        <f>M135+S135+Y135+AE135+AK135+AQ135+AW135+BC135+BI135+BO135+BU135+CA135</f>
      </c>
      <c r="CH135" s="3166">
        <f>CC135+CD135-CE135+CF135-CG135</f>
      </c>
      <c r="CI135" s="3165">
        <f>C135</f>
      </c>
      <c r="CJ135" s="3165">
        <f>D135+CD135</f>
      </c>
      <c r="CK135" s="3165">
        <f>E135+CE135</f>
      </c>
      <c r="CL135" s="3165">
        <f>F135+CF135</f>
      </c>
      <c r="CM135" s="3165">
        <f>G135+CG135</f>
      </c>
      <c r="CN135" s="3168">
        <f>CI135+CJ135-CK135+CL135-CM135</f>
      </c>
      <c r="CO135" s="3169"/>
    </row>
    <row r="136" customHeight="true" ht="15.0">
      <c r="A136" s="3170" t="s">
        <v>250</v>
      </c>
      <c r="B136" s="3171"/>
      <c r="C136" s="3172">
        <f>C42+C87</f>
      </c>
      <c r="D136" s="3173">
        <f>D42</f>
      </c>
      <c r="E136" s="3173">
        <f>E42</f>
      </c>
      <c r="F136" s="3173">
        <f>F87</f>
      </c>
      <c r="G136" s="3173">
        <f>G87</f>
      </c>
      <c r="H136" s="3174">
        <f>C136+D136-E136+F136-G136</f>
      </c>
      <c r="I136" s="3175">
        <f>H136</f>
      </c>
      <c r="J136" s="3173">
        <f>J42</f>
      </c>
      <c r="K136" s="3173">
        <f>K42</f>
      </c>
      <c r="L136" s="3173">
        <f>L87</f>
      </c>
      <c r="M136" s="3173">
        <f>M87</f>
      </c>
      <c r="N136" s="3176">
        <f>I136+J136-K136+L136-M136</f>
      </c>
      <c r="O136" s="3172">
        <f>N136</f>
      </c>
      <c r="P136" s="3173">
        <f>P42</f>
      </c>
      <c r="Q136" s="3173">
        <f>Q42</f>
      </c>
      <c r="R136" s="3173">
        <f>R87</f>
      </c>
      <c r="S136" s="3173">
        <f>S87</f>
      </c>
      <c r="T136" s="3174">
        <f>O136+P136-Q136+R136-S136</f>
      </c>
      <c r="U136" s="3175">
        <f>T136</f>
      </c>
      <c r="V136" s="3173">
        <f>V42</f>
      </c>
      <c r="W136" s="3173">
        <f>W42</f>
      </c>
      <c r="X136" s="3173">
        <f>X87</f>
      </c>
      <c r="Y136" s="3173">
        <f>Y87</f>
      </c>
      <c r="Z136" s="3176">
        <f>U136+V136-W136+X136-Y136</f>
      </c>
      <c r="AA136" s="3172">
        <f>Z136</f>
      </c>
      <c r="AB136" s="3173">
        <f>AB42</f>
      </c>
      <c r="AC136" s="3173">
        <f>AC42</f>
      </c>
      <c r="AD136" s="3173">
        <f>AD87</f>
      </c>
      <c r="AE136" s="3173">
        <f>AE87</f>
      </c>
      <c r="AF136" s="3174">
        <f>AA136+AB136-AC136+AD136-AE136</f>
      </c>
      <c r="AG136" s="3172">
        <f>AF136</f>
      </c>
      <c r="AH136" s="3173">
        <f>AH42</f>
      </c>
      <c r="AI136" s="3173">
        <f>AI42</f>
      </c>
      <c r="AJ136" s="3173">
        <f>AJ87</f>
      </c>
      <c r="AK136" s="3173">
        <f>AK87</f>
      </c>
      <c r="AL136" s="3174">
        <f>AG136+AH136-AI136+AJ136-AK136</f>
      </c>
      <c r="AM136" s="3172">
        <f>AL136</f>
      </c>
      <c r="AN136" s="3173">
        <f>AN42</f>
      </c>
      <c r="AO136" s="3173">
        <f>AO42</f>
      </c>
      <c r="AP136" s="3173">
        <f>AP87</f>
      </c>
      <c r="AQ136" s="3173">
        <f>AQ87</f>
      </c>
      <c r="AR136" s="3174">
        <f>AM136+AN136-AO136+AP136-AQ136</f>
      </c>
      <c r="AS136" s="3172">
        <f>AR136</f>
      </c>
      <c r="AT136" s="3173">
        <f>AT42</f>
      </c>
      <c r="AU136" s="3173">
        <f>AU42</f>
      </c>
      <c r="AV136" s="3173">
        <f>AV87</f>
      </c>
      <c r="AW136" s="3173">
        <f>AW87</f>
      </c>
      <c r="AX136" s="3174">
        <f>AS136+AT136-AU136+AV136-AW136</f>
      </c>
      <c r="AY136" s="3172">
        <f>AX136</f>
      </c>
      <c r="AZ136" s="3173">
        <f>AZ42</f>
      </c>
      <c r="BA136" s="3173">
        <f>BA42</f>
      </c>
      <c r="BB136" s="3173">
        <f>BB87</f>
      </c>
      <c r="BC136" s="3173">
        <f>BC87</f>
      </c>
      <c r="BD136" s="3174">
        <f>AY136+AZ136-BA136+BB136-BC136</f>
      </c>
      <c r="BE136" s="3172">
        <f>BD136</f>
      </c>
      <c r="BF136" s="3173">
        <f>BF42</f>
      </c>
      <c r="BG136" s="3173">
        <f>BG42</f>
      </c>
      <c r="BH136" s="3173">
        <f>BH87</f>
      </c>
      <c r="BI136" s="3173">
        <f>BI87</f>
      </c>
      <c r="BJ136" s="3174">
        <f>BE136+BF136-BG136+BH136-BI136</f>
      </c>
      <c r="BK136" s="3172">
        <f>BJ136</f>
      </c>
      <c r="BL136" s="3173">
        <f>BL42</f>
      </c>
      <c r="BM136" s="3173">
        <f>BM42</f>
      </c>
      <c r="BN136" s="3173">
        <f>BN87</f>
      </c>
      <c r="BO136" s="3173">
        <f>BO87</f>
      </c>
      <c r="BP136" s="3174">
        <f>BK136+BL136-BM136+BN136-BO136</f>
      </c>
      <c r="BQ136" s="3172">
        <f>BP136</f>
      </c>
      <c r="BR136" s="3173">
        <f>BR42</f>
      </c>
      <c r="BS136" s="3173">
        <f>BS42</f>
      </c>
      <c r="BT136" s="3173">
        <f>BT87</f>
      </c>
      <c r="BU136" s="3173">
        <f>BU87</f>
      </c>
      <c r="BV136" s="3174">
        <f>BQ136+BR136-BS136+BT136-BU136</f>
      </c>
      <c r="BW136" s="3172">
        <f>BV136</f>
      </c>
      <c r="BX136" s="3173">
        <f>BX42</f>
      </c>
      <c r="BY136" s="3173">
        <f>BY42</f>
      </c>
      <c r="BZ136" s="3173">
        <f>BZ87</f>
      </c>
      <c r="CA136" s="3173">
        <f>CA87</f>
      </c>
      <c r="CB136" s="3174">
        <f>BW136+BX136-BY136+BZ136-CA136</f>
      </c>
      <c r="CC136" s="3172">
        <f>H136</f>
      </c>
      <c r="CD136" s="3173">
        <f>J136+P136+V136+AB136+AH136+AN136+AT136+AZ136+BF136+BL136+BR136+BX136</f>
      </c>
      <c r="CE136" s="3173">
        <f>K136+Q136+W136+AC136+AI136+AO136+AU136+BA136+BG136+BM136+BS136+BY136</f>
      </c>
      <c r="CF136" s="3173">
        <f>L136+R136+X136+AD136+AJ136+AP136+AV136+BB136+BH136+BN136+BT136+BZ136</f>
      </c>
      <c r="CG136" s="3173">
        <f>M136+S136+Y136+AE136+AK136+AQ136+AW136+BC136+BI136+BO136+BU136+CA136</f>
      </c>
      <c r="CH136" s="3174">
        <f>CC136+CD136-CE136+CF136-CG136</f>
      </c>
      <c r="CI136" s="3173">
        <f>C136</f>
      </c>
      <c r="CJ136" s="3173">
        <f>D136+CD136</f>
      </c>
      <c r="CK136" s="3173">
        <f>E136+CE136</f>
      </c>
      <c r="CL136" s="3173">
        <f>F136+CF136</f>
      </c>
      <c r="CM136" s="3173">
        <f>G136+CG136</f>
      </c>
      <c r="CN136" s="3176">
        <f>CI136+CJ136-CK136+CL136-CM136</f>
      </c>
      <c r="CO136" s="3169"/>
    </row>
    <row r="137" customHeight="true" ht="15.0">
      <c r="A137" s="3170" t="s">
        <v>251</v>
      </c>
      <c r="B137" s="3171"/>
      <c r="C137" s="3172">
        <f>C43+C88</f>
      </c>
      <c r="D137" s="3173">
        <f>D43</f>
      </c>
      <c r="E137" s="3173">
        <f>E43</f>
      </c>
      <c r="F137" s="3173">
        <f>F88</f>
      </c>
      <c r="G137" s="3173">
        <f>G88</f>
      </c>
      <c r="H137" s="3174">
        <f>C137+D137-E137+F137-G137</f>
      </c>
      <c r="I137" s="3175">
        <f>H137</f>
      </c>
      <c r="J137" s="3173">
        <f>J43</f>
      </c>
      <c r="K137" s="3173">
        <f>K43</f>
      </c>
      <c r="L137" s="3173">
        <f>L88</f>
      </c>
      <c r="M137" s="3173">
        <f>M88</f>
      </c>
      <c r="N137" s="3176">
        <f>I137+J137-K137+L137-M137</f>
      </c>
      <c r="O137" s="3172">
        <f>N137</f>
      </c>
      <c r="P137" s="3173">
        <f>P43</f>
      </c>
      <c r="Q137" s="3173">
        <f>Q43</f>
      </c>
      <c r="R137" s="3173">
        <f>R88</f>
      </c>
      <c r="S137" s="3173">
        <f>S88</f>
      </c>
      <c r="T137" s="3174">
        <f>O137+P137-Q137+R137-S137</f>
      </c>
      <c r="U137" s="3175">
        <f>T137</f>
      </c>
      <c r="V137" s="3173">
        <f>V43</f>
      </c>
      <c r="W137" s="3173">
        <f>W43</f>
      </c>
      <c r="X137" s="3173">
        <f>X88</f>
      </c>
      <c r="Y137" s="3173">
        <f>Y88</f>
      </c>
      <c r="Z137" s="3176">
        <f>U137+V137-W137+X137-Y137</f>
      </c>
      <c r="AA137" s="3172">
        <f>Z137</f>
      </c>
      <c r="AB137" s="3173">
        <f>AB43</f>
      </c>
      <c r="AC137" s="3173">
        <f>AC43</f>
      </c>
      <c r="AD137" s="3173">
        <f>AD88</f>
      </c>
      <c r="AE137" s="3173">
        <f>AE88</f>
      </c>
      <c r="AF137" s="3174">
        <f>AA137+AB137-AC137+AD137-AE137</f>
      </c>
      <c r="AG137" s="3172">
        <f>AF137</f>
      </c>
      <c r="AH137" s="3173">
        <f>AH43</f>
      </c>
      <c r="AI137" s="3173">
        <f>AI43</f>
      </c>
      <c r="AJ137" s="3173">
        <f>AJ88</f>
      </c>
      <c r="AK137" s="3173">
        <f>AK88</f>
      </c>
      <c r="AL137" s="3174">
        <f>AG137+AH137-AI137+AJ137-AK137</f>
      </c>
      <c r="AM137" s="3172">
        <f>AL137</f>
      </c>
      <c r="AN137" s="3173">
        <f>AN43</f>
      </c>
      <c r="AO137" s="3173">
        <f>AO43</f>
      </c>
      <c r="AP137" s="3173">
        <f>AP88</f>
      </c>
      <c r="AQ137" s="3173">
        <f>AQ88</f>
      </c>
      <c r="AR137" s="3174">
        <f>AM137+AN137-AO137+AP137-AQ137</f>
      </c>
      <c r="AS137" s="3172">
        <f>AR137</f>
      </c>
      <c r="AT137" s="3173">
        <f>AT43</f>
      </c>
      <c r="AU137" s="3173">
        <f>AU43</f>
      </c>
      <c r="AV137" s="3173">
        <f>AV88</f>
      </c>
      <c r="AW137" s="3173">
        <f>AW88</f>
      </c>
      <c r="AX137" s="3174">
        <f>AS137+AT137-AU137+AV137-AW137</f>
      </c>
      <c r="AY137" s="3172">
        <f>AX137</f>
      </c>
      <c r="AZ137" s="3173">
        <f>AZ43</f>
      </c>
      <c r="BA137" s="3173">
        <f>BA43</f>
      </c>
      <c r="BB137" s="3173">
        <f>BB88</f>
      </c>
      <c r="BC137" s="3173">
        <f>BC88</f>
      </c>
      <c r="BD137" s="3174">
        <f>AY137+AZ137-BA137+BB137-BC137</f>
      </c>
      <c r="BE137" s="3172">
        <f>BD137</f>
      </c>
      <c r="BF137" s="3173">
        <f>BF43</f>
      </c>
      <c r="BG137" s="3173">
        <f>BG43</f>
      </c>
      <c r="BH137" s="3173">
        <f>BH88</f>
      </c>
      <c r="BI137" s="3173">
        <f>BI88</f>
      </c>
      <c r="BJ137" s="3174">
        <f>BE137+BF137-BG137+BH137-BI137</f>
      </c>
      <c r="BK137" s="3172">
        <f>BJ137</f>
      </c>
      <c r="BL137" s="3173">
        <f>BL43</f>
      </c>
      <c r="BM137" s="3173">
        <f>BM43</f>
      </c>
      <c r="BN137" s="3173">
        <f>BN88</f>
      </c>
      <c r="BO137" s="3173">
        <f>BO88</f>
      </c>
      <c r="BP137" s="3174">
        <f>BK137+BL137-BM137+BN137-BO137</f>
      </c>
      <c r="BQ137" s="3172">
        <f>BP137</f>
      </c>
      <c r="BR137" s="3173">
        <f>BR43</f>
      </c>
      <c r="BS137" s="3173">
        <f>BS43</f>
      </c>
      <c r="BT137" s="3173">
        <f>BT88</f>
      </c>
      <c r="BU137" s="3173">
        <f>BU88</f>
      </c>
      <c r="BV137" s="3174">
        <f>BQ137+BR137-BS137+BT137-BU137</f>
      </c>
      <c r="BW137" s="3172">
        <f>BV137</f>
      </c>
      <c r="BX137" s="3173">
        <f>BX43</f>
      </c>
      <c r="BY137" s="3173">
        <f>BY43</f>
      </c>
      <c r="BZ137" s="3173">
        <f>BZ88</f>
      </c>
      <c r="CA137" s="3173">
        <f>CA88</f>
      </c>
      <c r="CB137" s="3174">
        <f>BW137+BX137-BY137+BZ137-CA137</f>
      </c>
      <c r="CC137" s="3172">
        <f>H137</f>
      </c>
      <c r="CD137" s="3173">
        <f>J137+P137+V137+AB137+AH137+AN137+AT137+AZ137+BF137+BL137+BR137+BX137</f>
      </c>
      <c r="CE137" s="3173">
        <f>K137+Q137+W137+AC137+AI137+AO137+AU137+BA137+BG137+BM137+BS137+BY137</f>
      </c>
      <c r="CF137" s="3173">
        <f>L137+R137+X137+AD137+AJ137+AP137+AV137+BB137+BH137+BN137+BT137+BZ137</f>
      </c>
      <c r="CG137" s="3173">
        <f>M137+S137+Y137+AE137+AK137+AQ137+AW137+BC137+BI137+BO137+BU137+CA137</f>
      </c>
      <c r="CH137" s="3174">
        <f>CC137+CD137-CE137+CF137-CG137</f>
      </c>
      <c r="CI137" s="3173">
        <f>C137</f>
      </c>
      <c r="CJ137" s="3173">
        <f>D137+CD137</f>
      </c>
      <c r="CK137" s="3173">
        <f>E137+CE137</f>
      </c>
      <c r="CL137" s="3173">
        <f>F137+CF137</f>
      </c>
      <c r="CM137" s="3173">
        <f>G137+CG137</f>
      </c>
      <c r="CN137" s="3176">
        <f>CI137+CJ137-CK137+CL137-CM137</f>
      </c>
      <c r="CO137" s="3169"/>
    </row>
    <row r="138" customHeight="true" ht="15.0">
      <c r="A138" s="3170" t="s">
        <v>133</v>
      </c>
      <c r="B138" s="3171"/>
      <c r="C138" s="3172">
        <f>C44+C89</f>
      </c>
      <c r="D138" s="3173">
        <f>D44</f>
      </c>
      <c r="E138" s="3173">
        <f>E44</f>
      </c>
      <c r="F138" s="3173">
        <f>F89</f>
      </c>
      <c r="G138" s="3173">
        <f>G89</f>
      </c>
      <c r="H138" s="3174">
        <f>C138+D138-E138+F138-G138</f>
      </c>
      <c r="I138" s="3175">
        <f>H138</f>
      </c>
      <c r="J138" s="3173">
        <f>J44</f>
      </c>
      <c r="K138" s="3173">
        <f>K44</f>
      </c>
      <c r="L138" s="3173">
        <f>L89</f>
      </c>
      <c r="M138" s="3173">
        <f>M89</f>
      </c>
      <c r="N138" s="3176">
        <f>I138+J138-K138+L138-M138</f>
      </c>
      <c r="O138" s="3172">
        <f>N138</f>
      </c>
      <c r="P138" s="3173">
        <f>P44</f>
      </c>
      <c r="Q138" s="3173">
        <f>Q44</f>
      </c>
      <c r="R138" s="3173">
        <f>R89</f>
      </c>
      <c r="S138" s="3173">
        <f>S89</f>
      </c>
      <c r="T138" s="3174">
        <f>O138+P138-Q138+R138-S138</f>
      </c>
      <c r="U138" s="3175">
        <f>T138</f>
      </c>
      <c r="V138" s="3173">
        <f>V44</f>
      </c>
      <c r="W138" s="3173">
        <f>W44</f>
      </c>
      <c r="X138" s="3173">
        <f>X89</f>
      </c>
      <c r="Y138" s="3173">
        <f>Y89</f>
      </c>
      <c r="Z138" s="3176">
        <f>U138+V138-W138+X138-Y138</f>
      </c>
      <c r="AA138" s="3172">
        <f>Z138</f>
      </c>
      <c r="AB138" s="3173">
        <f>AB44</f>
      </c>
      <c r="AC138" s="3173">
        <f>AC44</f>
      </c>
      <c r="AD138" s="3173">
        <f>AD89</f>
      </c>
      <c r="AE138" s="3173">
        <f>AE89</f>
      </c>
      <c r="AF138" s="3174">
        <f>AA138+AB138-AC138+AD138-AE138</f>
      </c>
      <c r="AG138" s="3172">
        <f>AF138</f>
      </c>
      <c r="AH138" s="3173">
        <f>AH44</f>
      </c>
      <c r="AI138" s="3173">
        <f>AI44</f>
      </c>
      <c r="AJ138" s="3173">
        <f>AJ89</f>
      </c>
      <c r="AK138" s="3173">
        <f>AK89</f>
      </c>
      <c r="AL138" s="3174">
        <f>AG138+AH138-AI138+AJ138-AK138</f>
      </c>
      <c r="AM138" s="3172">
        <f>AL138</f>
      </c>
      <c r="AN138" s="3173">
        <f>AN44</f>
      </c>
      <c r="AO138" s="3173">
        <f>AO44</f>
      </c>
      <c r="AP138" s="3173">
        <f>AP89</f>
      </c>
      <c r="AQ138" s="3173">
        <f>AQ89</f>
      </c>
      <c r="AR138" s="3174">
        <f>AM138+AN138-AO138+AP138-AQ138</f>
      </c>
      <c r="AS138" s="3172">
        <f>AR138</f>
      </c>
      <c r="AT138" s="3173">
        <f>AT44</f>
      </c>
      <c r="AU138" s="3173">
        <f>AU44</f>
      </c>
      <c r="AV138" s="3173">
        <f>AV89</f>
      </c>
      <c r="AW138" s="3173">
        <f>AW89</f>
      </c>
      <c r="AX138" s="3174">
        <f>AS138+AT138-AU138+AV138-AW138</f>
      </c>
      <c r="AY138" s="3172">
        <f>AX138</f>
      </c>
      <c r="AZ138" s="3173">
        <f>AZ44</f>
      </c>
      <c r="BA138" s="3173">
        <f>BA44</f>
      </c>
      <c r="BB138" s="3173">
        <f>BB89</f>
      </c>
      <c r="BC138" s="3173">
        <f>BC89</f>
      </c>
      <c r="BD138" s="3174">
        <f>AY138+AZ138-BA138+BB138-BC138</f>
      </c>
      <c r="BE138" s="3172">
        <f>BD138</f>
      </c>
      <c r="BF138" s="3173">
        <f>BF44</f>
      </c>
      <c r="BG138" s="3173">
        <f>BG44</f>
      </c>
      <c r="BH138" s="3173">
        <f>BH89</f>
      </c>
      <c r="BI138" s="3173">
        <f>BI89</f>
      </c>
      <c r="BJ138" s="3174">
        <f>BE138+BF138-BG138+BH138-BI138</f>
      </c>
      <c r="BK138" s="3172">
        <f>BJ138</f>
      </c>
      <c r="BL138" s="3173">
        <f>BL44</f>
      </c>
      <c r="BM138" s="3173">
        <f>BM44</f>
      </c>
      <c r="BN138" s="3173">
        <f>BN89</f>
      </c>
      <c r="BO138" s="3173">
        <f>BO89</f>
      </c>
      <c r="BP138" s="3174">
        <f>BK138+BL138-BM138+BN138-BO138</f>
      </c>
      <c r="BQ138" s="3172">
        <f>BP138</f>
      </c>
      <c r="BR138" s="3173">
        <f>BR44</f>
      </c>
      <c r="BS138" s="3173">
        <f>BS44</f>
      </c>
      <c r="BT138" s="3173">
        <f>BT89</f>
      </c>
      <c r="BU138" s="3173">
        <f>BU89</f>
      </c>
      <c r="BV138" s="3174">
        <f>BQ138+BR138-BS138+BT138-BU138</f>
      </c>
      <c r="BW138" s="3172">
        <f>BV138</f>
      </c>
      <c r="BX138" s="3173">
        <f>BX44</f>
      </c>
      <c r="BY138" s="3173">
        <f>BY44</f>
      </c>
      <c r="BZ138" s="3173">
        <f>BZ89</f>
      </c>
      <c r="CA138" s="3173">
        <f>CA89</f>
      </c>
      <c r="CB138" s="3174">
        <f>BW138+BX138-BY138+BZ138-CA138</f>
      </c>
      <c r="CC138" s="3172">
        <f>H138</f>
      </c>
      <c r="CD138" s="3173">
        <f>J138+P138+V138+AB138+AH138+AN138+AT138+AZ138+BF138+BL138+BR138+BX138</f>
      </c>
      <c r="CE138" s="3173">
        <f>K138+Q138+W138+AC138+AI138+AO138+AU138+BA138+BG138+BM138+BS138+BY138</f>
      </c>
      <c r="CF138" s="3173">
        <f>L138+R138+X138+AD138+AJ138+AP138+AV138+BB138+BH138+BN138+BT138+BZ138</f>
      </c>
      <c r="CG138" s="3173">
        <f>M138+S138+Y138+AE138+AK138+AQ138+AW138+BC138+BI138+BO138+BU138+CA138</f>
      </c>
      <c r="CH138" s="3174">
        <f>CC138+CD138-CE138+CF138-CG138</f>
      </c>
      <c r="CI138" s="3173">
        <f>C138</f>
      </c>
      <c r="CJ138" s="3173">
        <f>D138+CD138</f>
      </c>
      <c r="CK138" s="3173">
        <f>E138+CE138</f>
      </c>
      <c r="CL138" s="3173">
        <f>F138+CF138</f>
      </c>
      <c r="CM138" s="3173">
        <f>G138+CG138</f>
      </c>
      <c r="CN138" s="3176">
        <f>CI138+CJ138-CK138+CL138-CM138</f>
      </c>
      <c r="CO138" s="3169"/>
    </row>
    <row r="139" customHeight="true" ht="15.0">
      <c r="A139" s="3170" t="s">
        <v>134</v>
      </c>
      <c r="B139" s="3171"/>
      <c r="C139" s="3172">
        <f>C45+C90</f>
      </c>
      <c r="D139" s="3173">
        <f>D45</f>
      </c>
      <c r="E139" s="3173">
        <f>E45</f>
      </c>
      <c r="F139" s="3173">
        <f>F90</f>
      </c>
      <c r="G139" s="3173">
        <f>G90</f>
      </c>
      <c r="H139" s="3174">
        <f>C139+D139-E139+F139-G139</f>
      </c>
      <c r="I139" s="3175">
        <f>H139</f>
      </c>
      <c r="J139" s="3173">
        <f>J45</f>
      </c>
      <c r="K139" s="3173">
        <f>K45</f>
      </c>
      <c r="L139" s="3173">
        <f>L90</f>
      </c>
      <c r="M139" s="3173">
        <f>M90</f>
      </c>
      <c r="N139" s="3176">
        <f>I139+J139-K139+L139-M139</f>
      </c>
      <c r="O139" s="3172">
        <f>N139</f>
      </c>
      <c r="P139" s="3173">
        <f>P45</f>
      </c>
      <c r="Q139" s="3173">
        <f>Q45</f>
      </c>
      <c r="R139" s="3173">
        <f>R90</f>
      </c>
      <c r="S139" s="3173">
        <f>S90</f>
      </c>
      <c r="T139" s="3174">
        <f>O139+P139-Q139+R139-S139</f>
      </c>
      <c r="U139" s="3175">
        <f>T139</f>
      </c>
      <c r="V139" s="3173">
        <f>V45</f>
      </c>
      <c r="W139" s="3173">
        <f>W45</f>
      </c>
      <c r="X139" s="3173">
        <f>X90</f>
      </c>
      <c r="Y139" s="3173">
        <f>Y90</f>
      </c>
      <c r="Z139" s="3176">
        <f>U139+V139-W139+X139-Y139</f>
      </c>
      <c r="AA139" s="3172">
        <f>Z139</f>
      </c>
      <c r="AB139" s="3173">
        <f>AB45</f>
      </c>
      <c r="AC139" s="3173">
        <f>AC45</f>
      </c>
      <c r="AD139" s="3173">
        <f>AD90</f>
      </c>
      <c r="AE139" s="3173">
        <f>AE90</f>
      </c>
      <c r="AF139" s="3174">
        <f>AA139+AB139-AC139+AD139-AE139</f>
      </c>
      <c r="AG139" s="3172">
        <f>AF139</f>
      </c>
      <c r="AH139" s="3173">
        <f>AH45</f>
      </c>
      <c r="AI139" s="3173">
        <f>AI45</f>
      </c>
      <c r="AJ139" s="3173">
        <f>AJ90</f>
      </c>
      <c r="AK139" s="3173">
        <f>AK90</f>
      </c>
      <c r="AL139" s="3174">
        <f>AG139+AH139-AI139+AJ139-AK139</f>
      </c>
      <c r="AM139" s="3172">
        <f>AL139</f>
      </c>
      <c r="AN139" s="3173">
        <f>AN45</f>
      </c>
      <c r="AO139" s="3173">
        <f>AO45</f>
      </c>
      <c r="AP139" s="3173">
        <f>AP90</f>
      </c>
      <c r="AQ139" s="3173">
        <f>AQ90</f>
      </c>
      <c r="AR139" s="3174">
        <f>AM139+AN139-AO139+AP139-AQ139</f>
      </c>
      <c r="AS139" s="3172">
        <f>AR139</f>
      </c>
      <c r="AT139" s="3173">
        <f>AT45</f>
      </c>
      <c r="AU139" s="3173">
        <f>AU45</f>
      </c>
      <c r="AV139" s="3173">
        <f>AV90</f>
      </c>
      <c r="AW139" s="3173">
        <f>AW90</f>
      </c>
      <c r="AX139" s="3174">
        <f>AS139+AT139-AU139+AV139-AW139</f>
      </c>
      <c r="AY139" s="3172">
        <f>AX139</f>
      </c>
      <c r="AZ139" s="3173">
        <f>AZ45</f>
      </c>
      <c r="BA139" s="3173">
        <f>BA45</f>
      </c>
      <c r="BB139" s="3173">
        <f>BB90</f>
      </c>
      <c r="BC139" s="3173">
        <f>BC90</f>
      </c>
      <c r="BD139" s="3174">
        <f>AY139+AZ139-BA139+BB139-BC139</f>
      </c>
      <c r="BE139" s="3172">
        <f>BD139</f>
      </c>
      <c r="BF139" s="3173">
        <f>BF45</f>
      </c>
      <c r="BG139" s="3173">
        <f>BG45</f>
      </c>
      <c r="BH139" s="3173">
        <f>BH90</f>
      </c>
      <c r="BI139" s="3173">
        <f>BI90</f>
      </c>
      <c r="BJ139" s="3174">
        <f>BE139+BF139-BG139+BH139-BI139</f>
      </c>
      <c r="BK139" s="3172">
        <f>BJ139</f>
      </c>
      <c r="BL139" s="3173">
        <f>BL45</f>
      </c>
      <c r="BM139" s="3173">
        <f>BM45</f>
      </c>
      <c r="BN139" s="3173">
        <f>BN90</f>
      </c>
      <c r="BO139" s="3173">
        <f>BO90</f>
      </c>
      <c r="BP139" s="3174">
        <f>BK139+BL139-BM139+BN139-BO139</f>
      </c>
      <c r="BQ139" s="3172">
        <f>BP139</f>
      </c>
      <c r="BR139" s="3173">
        <f>BR45</f>
      </c>
      <c r="BS139" s="3173">
        <f>BS45</f>
      </c>
      <c r="BT139" s="3173">
        <f>BT90</f>
      </c>
      <c r="BU139" s="3173">
        <f>BU90</f>
      </c>
      <c r="BV139" s="3174">
        <f>BQ139+BR139-BS139+BT139-BU139</f>
      </c>
      <c r="BW139" s="3172">
        <f>BV139</f>
      </c>
      <c r="BX139" s="3173">
        <f>BX45</f>
      </c>
      <c r="BY139" s="3173">
        <f>BY45</f>
      </c>
      <c r="BZ139" s="3173">
        <f>BZ90</f>
      </c>
      <c r="CA139" s="3173">
        <f>CA90</f>
      </c>
      <c r="CB139" s="3174">
        <f>BW139+BX139-BY139+BZ139-CA139</f>
      </c>
      <c r="CC139" s="3172">
        <f>H139</f>
      </c>
      <c r="CD139" s="3173">
        <f>J139+P139+V139+AB139+AH139+AN139+AT139+AZ139+BF139+BL139+BR139+BX139</f>
      </c>
      <c r="CE139" s="3173">
        <f>K139+Q139+W139+AC139+AI139+AO139+AU139+BA139+BG139+BM139+BS139+BY139</f>
      </c>
      <c r="CF139" s="3173">
        <f>L139+R139+X139+AD139+AJ139+AP139+AV139+BB139+BH139+BN139+BT139+BZ139</f>
      </c>
      <c r="CG139" s="3173">
        <f>M139+S139+Y139+AE139+AK139+AQ139+AW139+BC139+BI139+BO139+BU139+CA139</f>
      </c>
      <c r="CH139" s="3174">
        <f>CC139+CD139-CE139+CF139-CG139</f>
      </c>
      <c r="CI139" s="3173">
        <f>C139</f>
      </c>
      <c r="CJ139" s="3173">
        <f>D139+CD139</f>
      </c>
      <c r="CK139" s="3173">
        <f>E139+CE139</f>
      </c>
      <c r="CL139" s="3173">
        <f>F139+CF139</f>
      </c>
      <c r="CM139" s="3173">
        <f>G139+CG139</f>
      </c>
      <c r="CN139" s="3176">
        <f>CI139+CJ139-CK139+CL139-CM139</f>
      </c>
      <c r="CO139" s="3169"/>
    </row>
    <row r="140" customHeight="true" ht="15.0">
      <c r="A140" s="3162" t="s">
        <v>135</v>
      </c>
      <c r="B140" s="3163"/>
      <c r="C140" s="3164">
        <f>C46+C91</f>
      </c>
      <c r="D140" s="3165">
        <f>D46</f>
      </c>
      <c r="E140" s="3165">
        <f>E46</f>
      </c>
      <c r="F140" s="3165">
        <f>F91</f>
      </c>
      <c r="G140" s="3165">
        <f>G91</f>
      </c>
      <c r="H140" s="3166">
        <f>C140+D140-E140+F140-G140</f>
      </c>
      <c r="I140" s="3167">
        <f>H140</f>
      </c>
      <c r="J140" s="3165">
        <f>J46</f>
      </c>
      <c r="K140" s="3165">
        <f>K46</f>
      </c>
      <c r="L140" s="3165">
        <f>L91</f>
      </c>
      <c r="M140" s="3165">
        <f>M91</f>
      </c>
      <c r="N140" s="3168">
        <f>I140+J140-K140+L140-M140</f>
      </c>
      <c r="O140" s="3164">
        <f>N140</f>
      </c>
      <c r="P140" s="3165">
        <f>P46</f>
      </c>
      <c r="Q140" s="3165">
        <f>Q46</f>
      </c>
      <c r="R140" s="3165">
        <f>R91</f>
      </c>
      <c r="S140" s="3165">
        <f>S91</f>
      </c>
      <c r="T140" s="3166">
        <f>O140+P140-Q140+R140-S140</f>
      </c>
      <c r="U140" s="3167">
        <f>T140</f>
      </c>
      <c r="V140" s="3165">
        <f>V46</f>
      </c>
      <c r="W140" s="3165">
        <f>W46</f>
      </c>
      <c r="X140" s="3165">
        <f>X91</f>
      </c>
      <c r="Y140" s="3165">
        <f>Y91</f>
      </c>
      <c r="Z140" s="3168">
        <f>U140+V140-W140+X140-Y140</f>
      </c>
      <c r="AA140" s="3164">
        <f>Z140</f>
      </c>
      <c r="AB140" s="3165">
        <f>AB46</f>
      </c>
      <c r="AC140" s="3165">
        <f>AC46</f>
      </c>
      <c r="AD140" s="3165">
        <f>AD91</f>
      </c>
      <c r="AE140" s="3165">
        <f>AE91</f>
      </c>
      <c r="AF140" s="3166">
        <f>AA140+AB140-AC140+AD140-AE140</f>
      </c>
      <c r="AG140" s="3164">
        <f>AF140</f>
      </c>
      <c r="AH140" s="3165">
        <f>AH46</f>
      </c>
      <c r="AI140" s="3165">
        <f>AI46</f>
      </c>
      <c r="AJ140" s="3165">
        <f>AJ91</f>
      </c>
      <c r="AK140" s="3165">
        <f>AK91</f>
      </c>
      <c r="AL140" s="3166">
        <f>AG140+AH140-AI140+AJ140-AK140</f>
      </c>
      <c r="AM140" s="3164">
        <f>AL140</f>
      </c>
      <c r="AN140" s="3165">
        <f>AN46</f>
      </c>
      <c r="AO140" s="3165">
        <f>AO46</f>
      </c>
      <c r="AP140" s="3165">
        <f>AP91</f>
      </c>
      <c r="AQ140" s="3165">
        <f>AQ91</f>
      </c>
      <c r="AR140" s="3166">
        <f>AM140+AN140-AO140+AP140-AQ140</f>
      </c>
      <c r="AS140" s="3164">
        <f>AR140</f>
      </c>
      <c r="AT140" s="3165">
        <f>AT46</f>
      </c>
      <c r="AU140" s="3165">
        <f>AU46</f>
      </c>
      <c r="AV140" s="3165">
        <f>AV91</f>
      </c>
      <c r="AW140" s="3165">
        <f>AW91</f>
      </c>
      <c r="AX140" s="3166">
        <f>AS140+AT140-AU140+AV140-AW140</f>
      </c>
      <c r="AY140" s="3164">
        <f>AX140</f>
      </c>
      <c r="AZ140" s="3165">
        <f>AZ46</f>
      </c>
      <c r="BA140" s="3165">
        <f>BA46</f>
      </c>
      <c r="BB140" s="3165">
        <f>BB91</f>
      </c>
      <c r="BC140" s="3165">
        <f>BC91</f>
      </c>
      <c r="BD140" s="3166">
        <f>AY140+AZ140-BA140+BB140-BC140</f>
      </c>
      <c r="BE140" s="3164">
        <f>BD140</f>
      </c>
      <c r="BF140" s="3165">
        <f>BF46</f>
      </c>
      <c r="BG140" s="3165">
        <f>BG46</f>
      </c>
      <c r="BH140" s="3165">
        <f>BH91</f>
      </c>
      <c r="BI140" s="3165">
        <f>BI91</f>
      </c>
      <c r="BJ140" s="3166">
        <f>BE140+BF140-BG140+BH140-BI140</f>
      </c>
      <c r="BK140" s="3164">
        <f>BJ140</f>
      </c>
      <c r="BL140" s="3165">
        <f>BL46</f>
      </c>
      <c r="BM140" s="3165">
        <f>BM46</f>
      </c>
      <c r="BN140" s="3165">
        <f>BN91</f>
      </c>
      <c r="BO140" s="3165">
        <f>BO91</f>
      </c>
      <c r="BP140" s="3166">
        <f>BK140+BL140-BM140+BN140-BO140</f>
      </c>
      <c r="BQ140" s="3164">
        <f>BP140</f>
      </c>
      <c r="BR140" s="3165">
        <f>BR46</f>
      </c>
      <c r="BS140" s="3165">
        <f>BS46</f>
      </c>
      <c r="BT140" s="3165">
        <f>BT91</f>
      </c>
      <c r="BU140" s="3165">
        <f>BU91</f>
      </c>
      <c r="BV140" s="3166">
        <f>BQ140+BR140-BS140+BT140-BU140</f>
      </c>
      <c r="BW140" s="3164">
        <f>BV140</f>
      </c>
      <c r="BX140" s="3165">
        <f>BX46</f>
      </c>
      <c r="BY140" s="3165">
        <f>BY46</f>
      </c>
      <c r="BZ140" s="3165">
        <f>BZ91</f>
      </c>
      <c r="CA140" s="3165">
        <f>CA91</f>
      </c>
      <c r="CB140" s="3166">
        <f>BW140+BX140-BY140+BZ140-CA140</f>
      </c>
      <c r="CC140" s="3164">
        <f>H140</f>
      </c>
      <c r="CD140" s="3165">
        <f>J140+P140+V140+AB140+AH140+AN140+AT140+AZ140+BF140+BL140+BR140+BX140</f>
      </c>
      <c r="CE140" s="3165">
        <f>K140+Q140+W140+AC140+AI140+AO140+AU140+BA140+BG140+BM140+BS140+BY140</f>
      </c>
      <c r="CF140" s="3165">
        <f>L140+R140+X140+AD140+AJ140+AP140+AV140+BB140+BH140+BN140+BT140+BZ140</f>
      </c>
      <c r="CG140" s="3165">
        <f>M140+S140+Y140+AE140+AK140+AQ140+AW140+BC140+BI140+BO140+BU140+CA140</f>
      </c>
      <c r="CH140" s="3166">
        <f>CC140+CD140-CE140+CF140-CG140</f>
      </c>
      <c r="CI140" s="3165">
        <f>C140</f>
      </c>
      <c r="CJ140" s="3165">
        <f>D140+CD140</f>
      </c>
      <c r="CK140" s="3165">
        <f>E140+CE140</f>
      </c>
      <c r="CL140" s="3165">
        <f>F140+CF140</f>
      </c>
      <c r="CM140" s="3165">
        <f>G140+CG140</f>
      </c>
      <c r="CN140" s="3168">
        <f>CI140+CJ140-CK140+CL140-CM140</f>
      </c>
      <c r="CO140" s="3169"/>
    </row>
    <row r="141" customHeight="true" ht="15.0">
      <c r="A141" s="3170" t="s">
        <v>136</v>
      </c>
      <c r="B141" s="3171"/>
      <c r="C141" s="3172">
        <f>C47+C92</f>
      </c>
      <c r="D141" s="3173">
        <f>D47</f>
      </c>
      <c r="E141" s="3173">
        <f>E47</f>
      </c>
      <c r="F141" s="3173">
        <f>F92</f>
      </c>
      <c r="G141" s="3173">
        <f>G92</f>
      </c>
      <c r="H141" s="3174">
        <f>C141+D141-E141+F141-G141</f>
      </c>
      <c r="I141" s="3175">
        <f>H141</f>
      </c>
      <c r="J141" s="3173">
        <f>J47</f>
      </c>
      <c r="K141" s="3173">
        <f>K47</f>
      </c>
      <c r="L141" s="3173">
        <f>L92</f>
      </c>
      <c r="M141" s="3173">
        <f>M92</f>
      </c>
      <c r="N141" s="3176">
        <f>I141+J141-K141+L141-M141</f>
      </c>
      <c r="O141" s="3172">
        <f>N141</f>
      </c>
      <c r="P141" s="3173">
        <f>P47</f>
      </c>
      <c r="Q141" s="3173">
        <f>Q47</f>
      </c>
      <c r="R141" s="3173">
        <f>R92</f>
      </c>
      <c r="S141" s="3173">
        <f>S92</f>
      </c>
      <c r="T141" s="3174">
        <f>O141+P141-Q141+R141-S141</f>
      </c>
      <c r="U141" s="3175">
        <f>T141</f>
      </c>
      <c r="V141" s="3173">
        <f>V47</f>
      </c>
      <c r="W141" s="3173">
        <f>W47</f>
      </c>
      <c r="X141" s="3173">
        <f>X92</f>
      </c>
      <c r="Y141" s="3173">
        <f>Y92</f>
      </c>
      <c r="Z141" s="3176">
        <f>U141+V141-W141+X141-Y141</f>
      </c>
      <c r="AA141" s="3172">
        <f>Z141</f>
      </c>
      <c r="AB141" s="3173">
        <f>AB47</f>
      </c>
      <c r="AC141" s="3173">
        <f>AC47</f>
      </c>
      <c r="AD141" s="3173">
        <f>AD92</f>
      </c>
      <c r="AE141" s="3173">
        <f>AE92</f>
      </c>
      <c r="AF141" s="3174">
        <f>AA141+AB141-AC141+AD141-AE141</f>
      </c>
      <c r="AG141" s="3172">
        <f>AF141</f>
      </c>
      <c r="AH141" s="3173">
        <f>AH47</f>
      </c>
      <c r="AI141" s="3173">
        <f>AI47</f>
      </c>
      <c r="AJ141" s="3173">
        <f>AJ92</f>
      </c>
      <c r="AK141" s="3173">
        <f>AK92</f>
      </c>
      <c r="AL141" s="3174">
        <f>AG141+AH141-AI141+AJ141-AK141</f>
      </c>
      <c r="AM141" s="3172">
        <f>AL141</f>
      </c>
      <c r="AN141" s="3173">
        <f>AN47</f>
      </c>
      <c r="AO141" s="3173">
        <f>AO47</f>
      </c>
      <c r="AP141" s="3173">
        <f>AP92</f>
      </c>
      <c r="AQ141" s="3173">
        <f>AQ92</f>
      </c>
      <c r="AR141" s="3174">
        <f>AM141+AN141-AO141+AP141-AQ141</f>
      </c>
      <c r="AS141" s="3172">
        <f>AR141</f>
      </c>
      <c r="AT141" s="3173">
        <f>AT47</f>
      </c>
      <c r="AU141" s="3173">
        <f>AU47</f>
      </c>
      <c r="AV141" s="3173">
        <f>AV92</f>
      </c>
      <c r="AW141" s="3173">
        <f>AW92</f>
      </c>
      <c r="AX141" s="3174">
        <f>AS141+AT141-AU141+AV141-AW141</f>
      </c>
      <c r="AY141" s="3172">
        <f>AX141</f>
      </c>
      <c r="AZ141" s="3173">
        <f>AZ47</f>
      </c>
      <c r="BA141" s="3173">
        <f>BA47</f>
      </c>
      <c r="BB141" s="3173">
        <f>BB92</f>
      </c>
      <c r="BC141" s="3173">
        <f>BC92</f>
      </c>
      <c r="BD141" s="3174">
        <f>AY141+AZ141-BA141+BB141-BC141</f>
      </c>
      <c r="BE141" s="3172">
        <f>BD141</f>
      </c>
      <c r="BF141" s="3173">
        <f>BF47</f>
      </c>
      <c r="BG141" s="3173">
        <f>BG47</f>
      </c>
      <c r="BH141" s="3173">
        <f>BH92</f>
      </c>
      <c r="BI141" s="3173">
        <f>BI92</f>
      </c>
      <c r="BJ141" s="3174">
        <f>BE141+BF141-BG141+BH141-BI141</f>
      </c>
      <c r="BK141" s="3172">
        <f>BJ141</f>
      </c>
      <c r="BL141" s="3173">
        <f>BL47</f>
      </c>
      <c r="BM141" s="3173">
        <f>BM47</f>
      </c>
      <c r="BN141" s="3173">
        <f>BN92</f>
      </c>
      <c r="BO141" s="3173">
        <f>BO92</f>
      </c>
      <c r="BP141" s="3174">
        <f>BK141+BL141-BM141+BN141-BO141</f>
      </c>
      <c r="BQ141" s="3172">
        <f>BP141</f>
      </c>
      <c r="BR141" s="3173">
        <f>BR47</f>
      </c>
      <c r="BS141" s="3173">
        <f>BS47</f>
      </c>
      <c r="BT141" s="3173">
        <f>BT92</f>
      </c>
      <c r="BU141" s="3173">
        <f>BU92</f>
      </c>
      <c r="BV141" s="3174">
        <f>BQ141+BR141-BS141+BT141-BU141</f>
      </c>
      <c r="BW141" s="3172">
        <f>BV141</f>
      </c>
      <c r="BX141" s="3173">
        <f>BX47</f>
      </c>
      <c r="BY141" s="3173">
        <f>BY47</f>
      </c>
      <c r="BZ141" s="3173">
        <f>BZ92</f>
      </c>
      <c r="CA141" s="3173">
        <f>CA92</f>
      </c>
      <c r="CB141" s="3174">
        <f>BW141+BX141-BY141+BZ141-CA141</f>
      </c>
      <c r="CC141" s="3172">
        <f>H141</f>
      </c>
      <c r="CD141" s="3173">
        <f>J141+P141+V141+AB141+AH141+AN141+AT141+AZ141+BF141+BL141+BR141+BX141</f>
      </c>
      <c r="CE141" s="3173">
        <f>K141+Q141+W141+AC141+AI141+AO141+AU141+BA141+BG141+BM141+BS141+BY141</f>
      </c>
      <c r="CF141" s="3173">
        <f>L141+R141+X141+AD141+AJ141+AP141+AV141+BB141+BH141+BN141+BT141+BZ141</f>
      </c>
      <c r="CG141" s="3173">
        <f>M141+S141+Y141+AE141+AK141+AQ141+AW141+BC141+BI141+BO141+BU141+CA141</f>
      </c>
      <c r="CH141" s="3174">
        <f>CC141+CD141-CE141+CF141-CG141</f>
      </c>
      <c r="CI141" s="3173">
        <f>C141</f>
      </c>
      <c r="CJ141" s="3173">
        <f>D141+CD141</f>
      </c>
      <c r="CK141" s="3173">
        <f>E141+CE141</f>
      </c>
      <c r="CL141" s="3173">
        <f>F141+CF141</f>
      </c>
      <c r="CM141" s="3173">
        <f>G141+CG141</f>
      </c>
      <c r="CN141" s="3176">
        <f>CI141+CJ141-CK141+CL141-CM141</f>
      </c>
      <c r="CO141" s="3169"/>
    </row>
    <row r="142" customHeight="true" ht="15.0">
      <c r="A142" s="3170" t="s">
        <v>137</v>
      </c>
      <c r="B142" s="3171"/>
      <c r="C142" s="3172">
        <f>C48+C93</f>
      </c>
      <c r="D142" s="3173">
        <f>D48</f>
      </c>
      <c r="E142" s="3173">
        <f>E48</f>
      </c>
      <c r="F142" s="3173">
        <f>F93</f>
      </c>
      <c r="G142" s="3173">
        <f>G93</f>
      </c>
      <c r="H142" s="3174">
        <f>C142+D142-E142+F142-G142</f>
      </c>
      <c r="I142" s="3175">
        <f>H142</f>
      </c>
      <c r="J142" s="3173">
        <f>J48</f>
      </c>
      <c r="K142" s="3173">
        <f>K48</f>
      </c>
      <c r="L142" s="3173">
        <f>L93</f>
      </c>
      <c r="M142" s="3173">
        <f>M93</f>
      </c>
      <c r="N142" s="3176">
        <f>I142+J142-K142+L142-M142</f>
      </c>
      <c r="O142" s="3172">
        <f>N142</f>
      </c>
      <c r="P142" s="3173">
        <f>P48</f>
      </c>
      <c r="Q142" s="3173">
        <f>Q48</f>
      </c>
      <c r="R142" s="3173">
        <f>R93</f>
      </c>
      <c r="S142" s="3173">
        <f>S93</f>
      </c>
      <c r="T142" s="3174">
        <f>O142+P142-Q142+R142-S142</f>
      </c>
      <c r="U142" s="3175">
        <f>T142</f>
      </c>
      <c r="V142" s="3173">
        <f>V48</f>
      </c>
      <c r="W142" s="3173">
        <f>W48</f>
      </c>
      <c r="X142" s="3173">
        <f>X93</f>
      </c>
      <c r="Y142" s="3173">
        <f>Y93</f>
      </c>
      <c r="Z142" s="3176">
        <f>U142+V142-W142+X142-Y142</f>
      </c>
      <c r="AA142" s="3172">
        <f>Z142</f>
      </c>
      <c r="AB142" s="3173">
        <f>AB48</f>
      </c>
      <c r="AC142" s="3173">
        <f>AC48</f>
      </c>
      <c r="AD142" s="3173">
        <f>AD93</f>
      </c>
      <c r="AE142" s="3173">
        <f>AE93</f>
      </c>
      <c r="AF142" s="3174">
        <f>AA142+AB142-AC142+AD142-AE142</f>
      </c>
      <c r="AG142" s="3172">
        <f>AF142</f>
      </c>
      <c r="AH142" s="3173">
        <f>AH48</f>
      </c>
      <c r="AI142" s="3173">
        <f>AI48</f>
      </c>
      <c r="AJ142" s="3173">
        <f>AJ93</f>
      </c>
      <c r="AK142" s="3173">
        <f>AK93</f>
      </c>
      <c r="AL142" s="3174">
        <f>AG142+AH142-AI142+AJ142-AK142</f>
      </c>
      <c r="AM142" s="3172">
        <f>AL142</f>
      </c>
      <c r="AN142" s="3173">
        <f>AN48</f>
      </c>
      <c r="AO142" s="3173">
        <f>AO48</f>
      </c>
      <c r="AP142" s="3173">
        <f>AP93</f>
      </c>
      <c r="AQ142" s="3173">
        <f>AQ93</f>
      </c>
      <c r="AR142" s="3174">
        <f>AM142+AN142-AO142+AP142-AQ142</f>
      </c>
      <c r="AS142" s="3172">
        <f>AR142</f>
      </c>
      <c r="AT142" s="3173">
        <f>AT48</f>
      </c>
      <c r="AU142" s="3173">
        <f>AU48</f>
      </c>
      <c r="AV142" s="3173">
        <f>AV93</f>
      </c>
      <c r="AW142" s="3173">
        <f>AW93</f>
      </c>
      <c r="AX142" s="3174">
        <f>AS142+AT142-AU142+AV142-AW142</f>
      </c>
      <c r="AY142" s="3172">
        <f>AX142</f>
      </c>
      <c r="AZ142" s="3173">
        <f>AZ48</f>
      </c>
      <c r="BA142" s="3173">
        <f>BA48</f>
      </c>
      <c r="BB142" s="3173">
        <f>BB93</f>
      </c>
      <c r="BC142" s="3173">
        <f>BC93</f>
      </c>
      <c r="BD142" s="3174">
        <f>AY142+AZ142-BA142+BB142-BC142</f>
      </c>
      <c r="BE142" s="3172">
        <f>BD142</f>
      </c>
      <c r="BF142" s="3173">
        <f>BF48</f>
      </c>
      <c r="BG142" s="3173">
        <f>BG48</f>
      </c>
      <c r="BH142" s="3173">
        <f>BH93</f>
      </c>
      <c r="BI142" s="3173">
        <f>BI93</f>
      </c>
      <c r="BJ142" s="3174">
        <f>BE142+BF142-BG142+BH142-BI142</f>
      </c>
      <c r="BK142" s="3172">
        <f>BJ142</f>
      </c>
      <c r="BL142" s="3173">
        <f>BL48</f>
      </c>
      <c r="BM142" s="3173">
        <f>BM48</f>
      </c>
      <c r="BN142" s="3173">
        <f>BN93</f>
      </c>
      <c r="BO142" s="3173">
        <f>BO93</f>
      </c>
      <c r="BP142" s="3174">
        <f>BK142+BL142-BM142+BN142-BO142</f>
      </c>
      <c r="BQ142" s="3172">
        <f>BP142</f>
      </c>
      <c r="BR142" s="3173">
        <f>BR48</f>
      </c>
      <c r="BS142" s="3173">
        <f>BS48</f>
      </c>
      <c r="BT142" s="3173">
        <f>BT93</f>
      </c>
      <c r="BU142" s="3173">
        <f>BU93</f>
      </c>
      <c r="BV142" s="3174">
        <f>BQ142+BR142-BS142+BT142-BU142</f>
      </c>
      <c r="BW142" s="3172">
        <f>BV142</f>
      </c>
      <c r="BX142" s="3173">
        <f>BX48</f>
      </c>
      <c r="BY142" s="3173">
        <f>BY48</f>
      </c>
      <c r="BZ142" s="3173">
        <f>BZ93</f>
      </c>
      <c r="CA142" s="3173">
        <f>CA93</f>
      </c>
      <c r="CB142" s="3174">
        <f>BW142+BX142-BY142+BZ142-CA142</f>
      </c>
      <c r="CC142" s="3172">
        <f>H142</f>
      </c>
      <c r="CD142" s="3173">
        <f>J142+P142+V142+AB142+AH142+AN142+AT142+AZ142+BF142+BL142+BR142+BX142</f>
      </c>
      <c r="CE142" s="3173">
        <f>K142+Q142+W142+AC142+AI142+AO142+AU142+BA142+BG142+BM142+BS142+BY142</f>
      </c>
      <c r="CF142" s="3173">
        <f>L142+R142+X142+AD142+AJ142+AP142+AV142+BB142+BH142+BN142+BT142+BZ142</f>
      </c>
      <c r="CG142" s="3173">
        <f>M142+S142+Y142+AE142+AK142+AQ142+AW142+BC142+BI142+BO142+BU142+CA142</f>
      </c>
      <c r="CH142" s="3174">
        <f>CC142+CD142-CE142+CF142-CG142</f>
      </c>
      <c r="CI142" s="3173">
        <f>C142</f>
      </c>
      <c r="CJ142" s="3173">
        <f>D142+CD142</f>
      </c>
      <c r="CK142" s="3173">
        <f>E142+CE142</f>
      </c>
      <c r="CL142" s="3173">
        <f>F142+CF142</f>
      </c>
      <c r="CM142" s="3173">
        <f>G142+CG142</f>
      </c>
      <c r="CN142" s="3176">
        <f>CI142+CJ142-CK142+CL142-CM142</f>
      </c>
      <c r="CO142" s="3169"/>
    </row>
    <row r="143" customHeight="true" ht="15.0">
      <c r="A143" s="3290" t="s">
        <v>138</v>
      </c>
      <c r="B143" s="3291"/>
      <c r="C143" s="3292">
        <f>C49+C94</f>
      </c>
      <c r="D143" s="3293">
        <f>D49</f>
      </c>
      <c r="E143" s="3293">
        <f>E49</f>
      </c>
      <c r="F143" s="3293">
        <f>F94</f>
      </c>
      <c r="G143" s="3293">
        <f>G94</f>
      </c>
      <c r="H143" s="3294">
        <f>C143+D143-E143+F143-G143</f>
      </c>
      <c r="I143" s="3295">
        <f>H143</f>
      </c>
      <c r="J143" s="3293">
        <f>J49</f>
      </c>
      <c r="K143" s="3293">
        <f>K49</f>
      </c>
      <c r="L143" s="3293">
        <f>L94</f>
      </c>
      <c r="M143" s="3293">
        <f>M94</f>
      </c>
      <c r="N143" s="3296">
        <f>I143+J143-K143+L143-M143</f>
      </c>
      <c r="O143" s="3292">
        <f>N143</f>
      </c>
      <c r="P143" s="3293">
        <f>P49</f>
      </c>
      <c r="Q143" s="3293">
        <f>Q49</f>
      </c>
      <c r="R143" s="3293">
        <f>R94</f>
      </c>
      <c r="S143" s="3293">
        <f>S94</f>
      </c>
      <c r="T143" s="3294">
        <f>O143+P143-Q143+R143-S143</f>
      </c>
      <c r="U143" s="3295">
        <f>T143</f>
      </c>
      <c r="V143" s="3293">
        <f>V49</f>
      </c>
      <c r="W143" s="3293">
        <f>W49</f>
      </c>
      <c r="X143" s="3293">
        <f>X94</f>
      </c>
      <c r="Y143" s="3293">
        <f>Y94</f>
      </c>
      <c r="Z143" s="3296">
        <f>U143+V143-W143+X143-Y143</f>
      </c>
      <c r="AA143" s="3292">
        <f>Z143</f>
      </c>
      <c r="AB143" s="3293">
        <f>AB49</f>
      </c>
      <c r="AC143" s="3293">
        <f>AC49</f>
      </c>
      <c r="AD143" s="3293">
        <f>AD94</f>
      </c>
      <c r="AE143" s="3293">
        <f>AE94</f>
      </c>
      <c r="AF143" s="3294">
        <f>AA143+AB143-AC143+AD143-AE143</f>
      </c>
      <c r="AG143" s="3292">
        <f>AF143</f>
      </c>
      <c r="AH143" s="3293">
        <f>AH49</f>
      </c>
      <c r="AI143" s="3293">
        <f>AI49</f>
      </c>
      <c r="AJ143" s="3293">
        <f>AJ94</f>
      </c>
      <c r="AK143" s="3293">
        <f>AK94</f>
      </c>
      <c r="AL143" s="3294">
        <f>AG143+AH143-AI143+AJ143-AK143</f>
      </c>
      <c r="AM143" s="3292">
        <f>AL143</f>
      </c>
      <c r="AN143" s="3293">
        <f>AN49</f>
      </c>
      <c r="AO143" s="3293">
        <f>AO49</f>
      </c>
      <c r="AP143" s="3293">
        <f>AP94</f>
      </c>
      <c r="AQ143" s="3293">
        <f>AQ94</f>
      </c>
      <c r="AR143" s="3294">
        <f>AM143+AN143-AO143+AP143-AQ143</f>
      </c>
      <c r="AS143" s="3292">
        <f>AR143</f>
      </c>
      <c r="AT143" s="3293">
        <f>AT49</f>
      </c>
      <c r="AU143" s="3293">
        <f>AU49</f>
      </c>
      <c r="AV143" s="3293">
        <f>AV94</f>
      </c>
      <c r="AW143" s="3293">
        <f>AW94</f>
      </c>
      <c r="AX143" s="3294">
        <f>AS143+AT143-AU143+AV143-AW143</f>
      </c>
      <c r="AY143" s="3292">
        <f>AX143</f>
      </c>
      <c r="AZ143" s="3293">
        <f>AZ49</f>
      </c>
      <c r="BA143" s="3293">
        <f>BA49</f>
      </c>
      <c r="BB143" s="3293">
        <f>BB94</f>
      </c>
      <c r="BC143" s="3293">
        <f>BC94</f>
      </c>
      <c r="BD143" s="3294">
        <f>AY143+AZ143-BA143+BB143-BC143</f>
      </c>
      <c r="BE143" s="3292">
        <f>BD143</f>
      </c>
      <c r="BF143" s="3293">
        <f>BF49</f>
      </c>
      <c r="BG143" s="3293">
        <f>BG49</f>
      </c>
      <c r="BH143" s="3293">
        <f>BH94</f>
      </c>
      <c r="BI143" s="3293">
        <f>BI94</f>
      </c>
      <c r="BJ143" s="3294">
        <f>BE143+BF143-BG143+BH143-BI143</f>
      </c>
      <c r="BK143" s="3292">
        <f>BJ143</f>
      </c>
      <c r="BL143" s="3293">
        <f>BL49</f>
      </c>
      <c r="BM143" s="3293">
        <f>BM49</f>
      </c>
      <c r="BN143" s="3293">
        <f>BN94</f>
      </c>
      <c r="BO143" s="3293">
        <f>BO94</f>
      </c>
      <c r="BP143" s="3294">
        <f>BK143+BL143-BM143+BN143-BO143</f>
      </c>
      <c r="BQ143" s="3292">
        <f>BP143</f>
      </c>
      <c r="BR143" s="3293">
        <f>BR49</f>
      </c>
      <c r="BS143" s="3293">
        <f>BS49</f>
      </c>
      <c r="BT143" s="3293">
        <f>BT94</f>
      </c>
      <c r="BU143" s="3293">
        <f>BU94</f>
      </c>
      <c r="BV143" s="3294">
        <f>BQ143+BR143-BS143+BT143-BU143</f>
      </c>
      <c r="BW143" s="3292">
        <f>BV143</f>
      </c>
      <c r="BX143" s="3293">
        <f>BX49</f>
      </c>
      <c r="BY143" s="3293">
        <f>BY49</f>
      </c>
      <c r="BZ143" s="3293">
        <f>BZ94</f>
      </c>
      <c r="CA143" s="3293">
        <f>CA94</f>
      </c>
      <c r="CB143" s="3294">
        <f>BW143+BX143-BY143+BZ143-CA143</f>
      </c>
      <c r="CC143" s="3292">
        <f>H143</f>
      </c>
      <c r="CD143" s="3293">
        <f>J143+P143+V143+AB143+AH143+AN143+AT143+AZ143+BF143+BL143+BR143+BX143</f>
      </c>
      <c r="CE143" s="3293">
        <f>K143+Q143+W143+AC143+AI143+AO143+AU143+BA143+BG143+BM143+BS143+BY143</f>
      </c>
      <c r="CF143" s="3293">
        <f>L143+R143+X143+AD143+AJ143+AP143+AV143+BB143+BH143+BN143+BT143+BZ143</f>
      </c>
      <c r="CG143" s="3293">
        <f>M143+S143+Y143+AE143+AK143+AQ143+AW143+BC143+BI143+BO143+BU143+CA143</f>
      </c>
      <c r="CH143" s="3294">
        <f>CC143+CD143-CE143+CF143-CG143</f>
      </c>
      <c r="CI143" s="3293">
        <f>C143</f>
      </c>
      <c r="CJ143" s="3293">
        <f>D143+CD143</f>
      </c>
      <c r="CK143" s="3293">
        <f>E143+CE143</f>
      </c>
      <c r="CL143" s="3293">
        <f>F143+CF143</f>
      </c>
      <c r="CM143" s="3293">
        <f>G143+CG143</f>
      </c>
      <c r="CN143" s="3296">
        <f>CI143+CJ143-CK143+CL143-CM143</f>
      </c>
      <c r="CO143" s="3169"/>
    </row>
    <row r="144" customHeight="true" ht="15.0">
      <c r="A144" s="3196" t="s">
        <v>139</v>
      </c>
      <c r="B144" s="3197"/>
      <c r="C144" s="3198">
        <f>SUM(C135:C143)</f>
      </c>
      <c r="D144" s="3198">
        <f>SUM(D135:D143)</f>
      </c>
      <c r="E144" s="3198">
        <f>SUM(E135:E143)</f>
      </c>
      <c r="F144" s="3198">
        <f>SUM(F135:F143)</f>
      </c>
      <c r="G144" s="3198">
        <f>SUM(G135:G143)</f>
      </c>
      <c r="H144" s="3198">
        <f>SUM(H135:H143)</f>
      </c>
      <c r="I144" s="3198">
        <f>SUM(I135:I143)</f>
      </c>
      <c r="J144" s="3198">
        <f>SUM(J135:J143)</f>
      </c>
      <c r="K144" s="3198">
        <f>SUM(K135:K143)</f>
      </c>
      <c r="L144" s="3198">
        <f>SUM(L135:L143)</f>
      </c>
      <c r="M144" s="3198">
        <f>SUM(M135:M143)</f>
      </c>
      <c r="N144" s="3198">
        <f>SUM(N135:N143)</f>
      </c>
      <c r="O144" s="3198">
        <f>SUM(O135:O143)</f>
      </c>
      <c r="P144" s="3198">
        <f>SUM(P135:P143)</f>
      </c>
      <c r="Q144" s="3198">
        <f>SUM(Q135:Q143)</f>
      </c>
      <c r="R144" s="3198">
        <f>SUM(R135:R143)</f>
      </c>
      <c r="S144" s="3198">
        <f>SUM(S135:S143)</f>
      </c>
      <c r="T144" s="3198">
        <f>SUM(T135:T143)</f>
      </c>
      <c r="U144" s="3198">
        <f>SUM(U135:U143)</f>
      </c>
      <c r="V144" s="3198">
        <f>SUM(V135:V143)</f>
      </c>
      <c r="W144" s="3198">
        <f>SUM(W135:W143)</f>
      </c>
      <c r="X144" s="3198">
        <f>SUM(X135:X143)</f>
      </c>
      <c r="Y144" s="3198">
        <f>SUM(Y135:Y143)</f>
      </c>
      <c r="Z144" s="3198">
        <f>SUM(Z135:Z143)</f>
      </c>
      <c r="AA144" s="3198">
        <f>SUM(AA135:AA143)</f>
      </c>
      <c r="AB144" s="3198">
        <f>SUM(AB135:AB143)</f>
      </c>
      <c r="AC144" s="3198">
        <f>SUM(AC135:AC143)</f>
      </c>
      <c r="AD144" s="3198">
        <f>SUM(AD135:AD143)</f>
      </c>
      <c r="AE144" s="3198">
        <f>SUM(AE135:AE143)</f>
      </c>
      <c r="AF144" s="3198">
        <f>SUM(AF135:AF143)</f>
      </c>
      <c r="AG144" s="3198">
        <f>SUM(AG135:AG143)</f>
      </c>
      <c r="AH144" s="3198">
        <f>SUM(AH135:AH143)</f>
      </c>
      <c r="AI144" s="3198">
        <f>SUM(AI135:AI143)</f>
      </c>
      <c r="AJ144" s="3198">
        <f>SUM(AJ135:AJ143)</f>
      </c>
      <c r="AK144" s="3198">
        <f>SUM(AK135:AK143)</f>
      </c>
      <c r="AL144" s="3198">
        <f>SUM(AL135:AL143)</f>
      </c>
      <c r="AM144" s="3198">
        <f>SUM(AM135:AM143)</f>
      </c>
      <c r="AN144" s="3198">
        <f>SUM(AN135:AN143)</f>
      </c>
      <c r="AO144" s="3198">
        <f>SUM(AO135:AO143)</f>
      </c>
      <c r="AP144" s="3198">
        <f>SUM(AP135:AP143)</f>
      </c>
      <c r="AQ144" s="3198">
        <f>SUM(AQ135:AQ143)</f>
      </c>
      <c r="AR144" s="3198">
        <f>SUM(AR135:AR143)</f>
      </c>
      <c r="AS144" s="3198">
        <f>SUM(AS135:AS143)</f>
      </c>
      <c r="AT144" s="3198">
        <f>SUM(AT135:AT143)</f>
      </c>
      <c r="AU144" s="3198">
        <f>SUM(AU135:AU143)</f>
      </c>
      <c r="AV144" s="3198">
        <f>SUM(AV135:AV143)</f>
      </c>
      <c r="AW144" s="3198">
        <f>SUM(AW135:AW143)</f>
      </c>
      <c r="AX144" s="3198">
        <f>SUM(AX135:AX143)</f>
      </c>
      <c r="AY144" s="3198">
        <f>SUM(AY135:AY143)</f>
      </c>
      <c r="AZ144" s="3198">
        <f>SUM(AZ135:AZ143)</f>
      </c>
      <c r="BA144" s="3198">
        <f>SUM(BA135:BA143)</f>
      </c>
      <c r="BB144" s="3198">
        <f>SUM(BB135:BB143)</f>
      </c>
      <c r="BC144" s="3198">
        <f>SUM(BC135:BC143)</f>
      </c>
      <c r="BD144" s="3198">
        <f>SUM(BD135:BD143)</f>
      </c>
      <c r="BE144" s="3198">
        <f>SUM(BE135:BE143)</f>
      </c>
      <c r="BF144" s="3198">
        <f>SUM(BF135:BF143)</f>
      </c>
      <c r="BG144" s="3198">
        <f>SUM(BG135:BG143)</f>
      </c>
      <c r="BH144" s="3198">
        <f>SUM(BH135:BH143)</f>
      </c>
      <c r="BI144" s="3198">
        <f>SUM(BI135:BI143)</f>
      </c>
      <c r="BJ144" s="3198">
        <f>SUM(BJ135:BJ143)</f>
      </c>
      <c r="BK144" s="3198">
        <f>SUM(BK135:BK143)</f>
      </c>
      <c r="BL144" s="3198">
        <f>SUM(BL135:BL143)</f>
      </c>
      <c r="BM144" s="3198">
        <f>SUM(BM135:BM143)</f>
      </c>
      <c r="BN144" s="3198">
        <f>SUM(BN135:BN143)</f>
      </c>
      <c r="BO144" s="3198">
        <f>SUM(BO135:BO143)</f>
      </c>
      <c r="BP144" s="3198">
        <f>SUM(BP135:BP143)</f>
      </c>
      <c r="BQ144" s="3198">
        <f>SUM(BQ135:BQ143)</f>
      </c>
      <c r="BR144" s="3198">
        <f>SUM(BR135:BR143)</f>
      </c>
      <c r="BS144" s="3198">
        <f>SUM(BS135:BS143)</f>
      </c>
      <c r="BT144" s="3198">
        <f>SUM(BT135:BT143)</f>
      </c>
      <c r="BU144" s="3198">
        <f>SUM(BU135:BU143)</f>
      </c>
      <c r="BV144" s="3198">
        <f>SUM(BV135:BV143)</f>
      </c>
      <c r="BW144" s="3198">
        <f>SUM(BW135:BW143)</f>
      </c>
      <c r="BX144" s="3198">
        <f>SUM(BX135:BX143)</f>
      </c>
      <c r="BY144" s="3198">
        <f>SUM(BY135:BY143)</f>
      </c>
      <c r="BZ144" s="3198">
        <f>SUM(BZ135:BZ143)</f>
      </c>
      <c r="CA144" s="3198">
        <f>SUM(CA135:CA143)</f>
      </c>
      <c r="CB144" s="3198">
        <f>SUM(CB135:CB143)</f>
      </c>
      <c r="CC144" s="3198">
        <f>SUM(CC135:CC143)</f>
      </c>
      <c r="CD144" s="3198">
        <f>SUM(CD135:CD143)</f>
      </c>
      <c r="CE144" s="3198">
        <f>SUM(CE135:CE143)</f>
      </c>
      <c r="CF144" s="3198">
        <f>SUM(CF135:CF143)</f>
      </c>
      <c r="CG144" s="3198">
        <f>SUM(CG135:CG143)</f>
      </c>
      <c r="CH144" s="3198">
        <f>SUM(CH135:CH143)</f>
      </c>
      <c r="CI144" s="3198">
        <f>SUM(CI135:CI143)</f>
      </c>
      <c r="CJ144" s="3198">
        <f>SUM(CJ135:CJ143)</f>
      </c>
      <c r="CK144" s="3198">
        <f>SUM(CK135:CK143)</f>
      </c>
      <c r="CL144" s="3198">
        <f>SUM(CL135:CL143)</f>
      </c>
      <c r="CM144" s="3198">
        <f>SUM(CM135:CM143)</f>
      </c>
      <c r="CN144" s="3199">
        <f>SUM(CN135:CN143)</f>
      </c>
      <c r="CO144" s="3142"/>
    </row>
    <row r="145" customHeight="true" ht="24.75">
      <c r="A145" s="3200" t="s">
        <v>254</v>
      </c>
      <c r="B145" s="3200"/>
      <c r="C145" s="3298"/>
      <c r="D145" s="3298"/>
      <c r="E145" s="3298"/>
      <c r="F145" s="3298"/>
      <c r="G145" s="3298"/>
      <c r="H145" s="3298"/>
      <c r="I145" s="3298"/>
      <c r="J145" s="3298"/>
      <c r="K145" s="3298"/>
      <c r="L145" s="3298"/>
      <c r="M145" s="3298"/>
      <c r="N145" s="3298"/>
      <c r="O145" s="3298"/>
      <c r="P145" s="3298"/>
      <c r="Q145" s="3298"/>
      <c r="R145" s="3298"/>
      <c r="S145" s="3298"/>
      <c r="T145" s="3298"/>
      <c r="U145" s="3298"/>
      <c r="V145" s="3298"/>
      <c r="W145" s="3298"/>
      <c r="X145" s="3298"/>
      <c r="Y145" s="3298"/>
      <c r="Z145" s="3298"/>
      <c r="AA145" s="3298"/>
      <c r="AB145" s="3298"/>
      <c r="AC145" s="3298"/>
      <c r="AD145" s="3298"/>
      <c r="AE145" s="3298"/>
      <c r="AF145" s="3298"/>
      <c r="AG145" s="3298"/>
      <c r="AH145" s="3298"/>
      <c r="AI145" s="3298"/>
      <c r="AJ145" s="3298"/>
      <c r="AK145" s="3298"/>
      <c r="AL145" s="3298"/>
      <c r="AM145" s="3298"/>
      <c r="AN145" s="3298"/>
      <c r="AO145" s="3298"/>
      <c r="AP145" s="3298"/>
      <c r="AQ145" s="3298"/>
      <c r="AR145" s="3298"/>
      <c r="AS145" s="3298"/>
      <c r="AT145" s="3298"/>
      <c r="AU145" s="3298"/>
      <c r="AV145" s="3298"/>
      <c r="AW145" s="3298"/>
      <c r="AX145" s="3298"/>
      <c r="AY145" s="3298"/>
      <c r="AZ145" s="3298"/>
      <c r="BA145" s="3298"/>
      <c r="BB145" s="3298"/>
      <c r="BC145" s="3298"/>
      <c r="BD145" s="3298"/>
      <c r="BE145" s="3298"/>
      <c r="BF145" s="3298"/>
      <c r="BG145" s="3298"/>
      <c r="BH145" s="3298"/>
      <c r="BI145" s="3298"/>
      <c r="BJ145" s="3298"/>
      <c r="BK145" s="3298"/>
      <c r="BL145" s="3298"/>
      <c r="BM145" s="3298"/>
      <c r="BN145" s="3298"/>
      <c r="BO145" s="3298"/>
      <c r="BP145" s="3298"/>
      <c r="BQ145" s="3298"/>
      <c r="BR145" s="3298"/>
      <c r="BS145" s="3298"/>
      <c r="BT145" s="3298"/>
      <c r="BU145" s="3298"/>
      <c r="BV145" s="3298"/>
      <c r="BW145" s="3298"/>
      <c r="BX145" s="3298"/>
      <c r="BY145" s="3298"/>
      <c r="BZ145" s="3298"/>
      <c r="CA145" s="3298"/>
      <c r="CB145" s="3298"/>
      <c r="CC145" s="3298"/>
      <c r="CD145" s="3298"/>
      <c r="CE145" s="3298"/>
      <c r="CF145" s="3298"/>
      <c r="CG145" s="3298"/>
      <c r="CH145" s="3298"/>
      <c r="CI145" s="3202"/>
      <c r="CJ145" s="3202"/>
      <c r="CK145" s="3298"/>
      <c r="CL145" s="3202"/>
      <c r="CM145" s="3298"/>
      <c r="CN145" s="3298"/>
      <c r="CO145" s="3142"/>
    </row>
    <row r="146" customHeight="true" ht="15.0">
      <c r="A146" s="3162" t="s">
        <v>291</v>
      </c>
      <c r="B146" s="3163"/>
      <c r="C146" s="3164">
        <f>C113+C124+C135</f>
      </c>
      <c r="D146" s="3165">
        <f>D113+D124+D135</f>
      </c>
      <c r="E146" s="3165">
        <f>E113+E124+E135</f>
      </c>
      <c r="F146" s="3165">
        <f>F113+F124+F135</f>
      </c>
      <c r="G146" s="3165">
        <f>G113+G124+G135</f>
      </c>
      <c r="H146" s="3166">
        <f>C146+D146-E146+F146-G146</f>
      </c>
      <c r="I146" s="3167">
        <f>I113+I124+I135</f>
      </c>
      <c r="J146" s="3165">
        <f>J113+J124+J135</f>
      </c>
      <c r="K146" s="3165">
        <f>K113+K124+K135</f>
      </c>
      <c r="L146" s="3165">
        <f>L113+L124+L135</f>
      </c>
      <c r="M146" s="3165">
        <f>M113+M124+M135</f>
      </c>
      <c r="N146" s="3168">
        <f>I146+J146-K146+L146-M146</f>
      </c>
      <c r="O146" s="3164">
        <f>O113+O124+O135</f>
      </c>
      <c r="P146" s="3165">
        <f>P113+P124+P135</f>
      </c>
      <c r="Q146" s="3165">
        <f>Q113+Q124+Q135</f>
      </c>
      <c r="R146" s="3165">
        <f>R113+R124+R135</f>
      </c>
      <c r="S146" s="3165">
        <f>S113+S124+S135</f>
      </c>
      <c r="T146" s="3166">
        <f>O146+P146-Q146+R146-S146</f>
      </c>
      <c r="U146" s="3167">
        <f>U113+U124+U135</f>
      </c>
      <c r="V146" s="3165">
        <f>V113+V124+V135</f>
      </c>
      <c r="W146" s="3165">
        <f>W113+W124+W135</f>
      </c>
      <c r="X146" s="3165">
        <f>X113+X124+X135</f>
      </c>
      <c r="Y146" s="3165">
        <f>Y113+Y124+Y135</f>
      </c>
      <c r="Z146" s="3168">
        <f>U146+V146-W146+X146-Y146</f>
      </c>
      <c r="AA146" s="3164">
        <f>AA113+AA124+AA135</f>
      </c>
      <c r="AB146" s="3165">
        <f>AB113+AB124+AB135</f>
      </c>
      <c r="AC146" s="3165">
        <f>AC113+AC124+AC135</f>
      </c>
      <c r="AD146" s="3165">
        <f>AD113+AD124+AD135</f>
      </c>
      <c r="AE146" s="3165">
        <f>AE113+AE124+AE135</f>
      </c>
      <c r="AF146" s="3166">
        <f>AA146+AB146-AC146+AD146-AE146</f>
      </c>
      <c r="AG146" s="3164">
        <f>AG113+AG124+AG135</f>
      </c>
      <c r="AH146" s="3165">
        <f>AH113+AH124+AH135</f>
      </c>
      <c r="AI146" s="3165">
        <f>AI113+AI124+AI135</f>
      </c>
      <c r="AJ146" s="3165">
        <f>AJ113+AJ124+AJ135</f>
      </c>
      <c r="AK146" s="3165">
        <f>AK113+AK124+AK135</f>
      </c>
      <c r="AL146" s="3166">
        <f>AG146+AH146-AI146+AJ146-AK146</f>
      </c>
      <c r="AM146" s="3164">
        <f>AM113+AM124+AM135</f>
      </c>
      <c r="AN146" s="3165">
        <f>AN113+AN124+AN135</f>
      </c>
      <c r="AO146" s="3165">
        <f>AO113+AO124+AO135</f>
      </c>
      <c r="AP146" s="3165">
        <f>AP113+AP124+AP135</f>
      </c>
      <c r="AQ146" s="3165">
        <f>AQ113+AQ124+AQ135</f>
      </c>
      <c r="AR146" s="3166">
        <f>AM146+AN146-AO146+AP146-AQ146</f>
      </c>
      <c r="AS146" s="3164">
        <f>AS113+AS124+AS135</f>
      </c>
      <c r="AT146" s="3165">
        <f>AT113+AT124+AT135</f>
      </c>
      <c r="AU146" s="3165">
        <f>AU113+AU124+AU135</f>
      </c>
      <c r="AV146" s="3165">
        <f>AV113+AV124+AV135</f>
      </c>
      <c r="AW146" s="3165">
        <f>AW113+AW124+AW135</f>
      </c>
      <c r="AX146" s="3166">
        <f>AS146+AT146-AU146+AV146-AW146</f>
      </c>
      <c r="AY146" s="3164">
        <f>AY113+AY124+AY135</f>
      </c>
      <c r="AZ146" s="3165">
        <f>AZ113+AZ124+AZ135</f>
      </c>
      <c r="BA146" s="3165">
        <f>BA113+BA124+BA135</f>
      </c>
      <c r="BB146" s="3165">
        <f>BB113+BB124+BB135</f>
      </c>
      <c r="BC146" s="3165">
        <f>BC113+BC124+BC135</f>
      </c>
      <c r="BD146" s="3166">
        <f>AY146+AZ146-BA146+BB146-BC146</f>
      </c>
      <c r="BE146" s="3164">
        <f>BE113+BE124+BE135</f>
      </c>
      <c r="BF146" s="3165">
        <f>BF113+BF124+BF135</f>
      </c>
      <c r="BG146" s="3165">
        <f>BG113+BG124+BG135</f>
      </c>
      <c r="BH146" s="3165">
        <f>BH113+BH124+BH135</f>
      </c>
      <c r="BI146" s="3165">
        <f>BI113+BI124+BI135</f>
      </c>
      <c r="BJ146" s="3166">
        <f>BE146+BF146-BG146+BH146-BI146</f>
      </c>
      <c r="BK146" s="3164">
        <f>BK113+BK124+BK135</f>
      </c>
      <c r="BL146" s="3165">
        <f>BL113+BL124+BL135</f>
      </c>
      <c r="BM146" s="3165">
        <f>BM113+BM124+BM135</f>
      </c>
      <c r="BN146" s="3165">
        <f>BN113+BN124+BN135</f>
      </c>
      <c r="BO146" s="3165">
        <f>BO113+BO124+BO135</f>
      </c>
      <c r="BP146" s="3166">
        <f>BK146+BL146-BM146+BN146-BO146</f>
      </c>
      <c r="BQ146" s="3164">
        <f>BQ113+BQ124+BQ135</f>
      </c>
      <c r="BR146" s="3165">
        <f>BR113+BR124+BR135</f>
      </c>
      <c r="BS146" s="3165">
        <f>BS113+BS124+BS135</f>
      </c>
      <c r="BT146" s="3165">
        <f>BT113+BT124+BT135</f>
      </c>
      <c r="BU146" s="3165">
        <f>BU113+BU124+BU135</f>
      </c>
      <c r="BV146" s="3166">
        <f>BQ146+BR146-BS146+BT146-BU146</f>
      </c>
      <c r="BW146" s="3164">
        <f>BW113+BW124+BW135</f>
      </c>
      <c r="BX146" s="3165">
        <f>BX113+BX124+BX135</f>
      </c>
      <c r="BY146" s="3165">
        <f>BY113+BY124+BY135</f>
      </c>
      <c r="BZ146" s="3165">
        <f>BZ113+BZ124+BZ135</f>
      </c>
      <c r="CA146" s="3165">
        <f>CA113+CA124+CA135</f>
      </c>
      <c r="CB146" s="3166">
        <f>BW146+BX146-BY146+BZ146-CA146</f>
      </c>
      <c r="CC146" s="3164">
        <f>CC113+CC124+CC135</f>
      </c>
      <c r="CD146" s="3165">
        <f>CD113+CD124+CD135</f>
      </c>
      <c r="CE146" s="3165">
        <f>CE113+CE124+CE135</f>
      </c>
      <c r="CF146" s="3165">
        <f>CF113+CF124+CF135</f>
      </c>
      <c r="CG146" s="3165">
        <f>CG113+CG124+CG135</f>
      </c>
      <c r="CH146" s="3166">
        <f>CC146+CD146-CE146+CF146-CG146</f>
      </c>
      <c r="CI146" s="3165">
        <f>C146</f>
      </c>
      <c r="CJ146" s="3165">
        <f>CJ113+CJ124+CJ135</f>
      </c>
      <c r="CK146" s="3165">
        <f>CK113+CK124+CK135</f>
      </c>
      <c r="CL146" s="3165">
        <f>CL113+CL124+CL135</f>
      </c>
      <c r="CM146" s="3165">
        <f>CM113+CM124+CM135</f>
      </c>
      <c r="CN146" s="3168">
        <f>CI146+CJ146-CK146+CL146-CM146</f>
      </c>
      <c r="CO146" s="3169"/>
    </row>
    <row r="147" customHeight="true" ht="15.0">
      <c r="A147" s="3170" t="s">
        <v>250</v>
      </c>
      <c r="B147" s="3171"/>
      <c r="C147" s="3172">
        <f>C114+C125+C136</f>
      </c>
      <c r="D147" s="3173">
        <f>D114+D125+D136</f>
      </c>
      <c r="E147" s="3173">
        <f>E114+E125+E136</f>
      </c>
      <c r="F147" s="3173">
        <f>F114+F125+F136</f>
      </c>
      <c r="G147" s="3173">
        <f>G114+G125+G136</f>
      </c>
      <c r="H147" s="3174">
        <f>C147+D147-E147+F147-G147</f>
      </c>
      <c r="I147" s="3175">
        <f>I114+I125+I136</f>
      </c>
      <c r="J147" s="3173">
        <f>J114+J125+J136</f>
      </c>
      <c r="K147" s="3173">
        <f>K114+K125+K136</f>
      </c>
      <c r="L147" s="3173">
        <f>L114+L125+L136</f>
      </c>
      <c r="M147" s="3173">
        <f>M114+M125+M136</f>
      </c>
      <c r="N147" s="3176">
        <f>I147+J147-K147+L147-M147</f>
      </c>
      <c r="O147" s="3172">
        <f>O114+O125+O136</f>
      </c>
      <c r="P147" s="3173">
        <f>P114+P125+P136</f>
      </c>
      <c r="Q147" s="3173">
        <f>Q114+Q125+Q136</f>
      </c>
      <c r="R147" s="3173">
        <f>R114+R125+R136</f>
      </c>
      <c r="S147" s="3173">
        <f>S114+S125+S136</f>
      </c>
      <c r="T147" s="3174">
        <f>O147+P147-Q147+R147-S147</f>
      </c>
      <c r="U147" s="3175">
        <f>U114+U125+U136</f>
      </c>
      <c r="V147" s="3173">
        <f>V114+V125+V136</f>
      </c>
      <c r="W147" s="3173">
        <f>W114+W125+W136</f>
      </c>
      <c r="X147" s="3173">
        <f>X114+X125+X136</f>
      </c>
      <c r="Y147" s="3173">
        <f>Y114+Y125+Y136</f>
      </c>
      <c r="Z147" s="3176">
        <f>U147+V147-W147+X147-Y147</f>
      </c>
      <c r="AA147" s="3172">
        <f>AA114+AA125+AA136</f>
      </c>
      <c r="AB147" s="3173">
        <f>AB114+AB125+AB136</f>
      </c>
      <c r="AC147" s="3173">
        <f>AC114+AC125+AC136</f>
      </c>
      <c r="AD147" s="3173">
        <f>AD114+AD125+AD136</f>
      </c>
      <c r="AE147" s="3173">
        <f>AE114+AE125+AE136</f>
      </c>
      <c r="AF147" s="3174">
        <f>AA147+AB147-AC147+AD147-AE147</f>
      </c>
      <c r="AG147" s="3172">
        <f>AG114+AG125+AG136</f>
      </c>
      <c r="AH147" s="3173">
        <f>AH114+AH125+AH136</f>
      </c>
      <c r="AI147" s="3173">
        <f>AI114+AI125+AI136</f>
      </c>
      <c r="AJ147" s="3173">
        <f>AJ114+AJ125+AJ136</f>
      </c>
      <c r="AK147" s="3173">
        <f>AK114+AK125+AK136</f>
      </c>
      <c r="AL147" s="3174">
        <f>AG147+AH147-AI147+AJ147-AK147</f>
      </c>
      <c r="AM147" s="3172">
        <f>AM114+AM125+AM136</f>
      </c>
      <c r="AN147" s="3173">
        <f>AN114+AN125+AN136</f>
      </c>
      <c r="AO147" s="3173">
        <f>AO114+AO125+AO136</f>
      </c>
      <c r="AP147" s="3173">
        <f>AP114+AP125+AP136</f>
      </c>
      <c r="AQ147" s="3173">
        <f>AQ114+AQ125+AQ136</f>
      </c>
      <c r="AR147" s="3174">
        <f>AM147+AN147-AO147+AP147-AQ147</f>
      </c>
      <c r="AS147" s="3172">
        <f>AS114+AS125+AS136</f>
      </c>
      <c r="AT147" s="3173">
        <f>AT114+AT125+AT136</f>
      </c>
      <c r="AU147" s="3173">
        <f>AU114+AU125+AU136</f>
      </c>
      <c r="AV147" s="3173">
        <f>AV114+AV125+AV136</f>
      </c>
      <c r="AW147" s="3173">
        <f>AW114+AW125+AW136</f>
      </c>
      <c r="AX147" s="3174">
        <f>AS147+AT147-AU147+AV147-AW147</f>
      </c>
      <c r="AY147" s="3172">
        <f>AY114+AY125+AY136</f>
      </c>
      <c r="AZ147" s="3173">
        <f>AZ114+AZ125+AZ136</f>
      </c>
      <c r="BA147" s="3173">
        <f>BA114+BA125+BA136</f>
      </c>
      <c r="BB147" s="3173">
        <f>BB114+BB125+BB136</f>
      </c>
      <c r="BC147" s="3173">
        <f>BC114+BC125+BC136</f>
      </c>
      <c r="BD147" s="3174">
        <f>AY147+AZ147-BA147+BB147-BC147</f>
      </c>
      <c r="BE147" s="3172">
        <f>BE114+BE125+BE136</f>
      </c>
      <c r="BF147" s="3173">
        <f>BF114+BF125+BF136</f>
      </c>
      <c r="BG147" s="3173">
        <f>BG114+BG125+BG136</f>
      </c>
      <c r="BH147" s="3173">
        <f>BH114+BH125+BH136</f>
      </c>
      <c r="BI147" s="3173">
        <f>BI114+BI125+BI136</f>
      </c>
      <c r="BJ147" s="3174">
        <f>BE147+BF147-BG147+BH147-BI147</f>
      </c>
      <c r="BK147" s="3172">
        <f>BK114+BK125+BK136</f>
      </c>
      <c r="BL147" s="3173">
        <f>BL114+BL125+BL136</f>
      </c>
      <c r="BM147" s="3173">
        <f>BM114+BM125+BM136</f>
      </c>
      <c r="BN147" s="3173">
        <f>BN114+BN125+BN136</f>
      </c>
      <c r="BO147" s="3173">
        <f>BO114+BO125+BO136</f>
      </c>
      <c r="BP147" s="3174">
        <f>BK147+BL147-BM147+BN147-BO147</f>
      </c>
      <c r="BQ147" s="3172">
        <f>BQ114+BQ125+BQ136</f>
      </c>
      <c r="BR147" s="3173">
        <f>BR114+BR125+BR136</f>
      </c>
      <c r="BS147" s="3173">
        <f>BS114+BS125+BS136</f>
      </c>
      <c r="BT147" s="3173">
        <f>BT114+BT125+BT136</f>
      </c>
      <c r="BU147" s="3173">
        <f>BU114+BU125+BU136</f>
      </c>
      <c r="BV147" s="3174">
        <f>BQ147+BR147-BS147+BT147-BU147</f>
      </c>
      <c r="BW147" s="3172">
        <f>BW114+BW125+BW136</f>
      </c>
      <c r="BX147" s="3173">
        <f>BX114+BX125+BX136</f>
      </c>
      <c r="BY147" s="3173">
        <f>BY114+BY125+BY136</f>
      </c>
      <c r="BZ147" s="3173">
        <f>BZ114+BZ125+BZ136</f>
      </c>
      <c r="CA147" s="3173">
        <f>CA114+CA125+CA136</f>
      </c>
      <c r="CB147" s="3174">
        <f>BW147+BX147-BY147+BZ147-CA147</f>
      </c>
      <c r="CC147" s="3172">
        <f>CC114+CC125+CC136</f>
      </c>
      <c r="CD147" s="3173">
        <f>CD114+CD125+CD136</f>
      </c>
      <c r="CE147" s="3173">
        <f>CE114+CE125+CE136</f>
      </c>
      <c r="CF147" s="3173">
        <f>CF114+CF125+CF136</f>
      </c>
      <c r="CG147" s="3173">
        <f>CG114+CG125+CG136</f>
      </c>
      <c r="CH147" s="3174">
        <f>CC147+CD147-CE147+CF147-CG147</f>
      </c>
      <c r="CI147" s="3173">
        <f>C147</f>
      </c>
      <c r="CJ147" s="3173">
        <f>CJ114+CJ125+CJ136</f>
      </c>
      <c r="CK147" s="3173">
        <f>CK114+CK125+CK136</f>
      </c>
      <c r="CL147" s="3173">
        <f>CL114+CL125+CL136</f>
      </c>
      <c r="CM147" s="3173">
        <f>CM114+CM125+CM136</f>
      </c>
      <c r="CN147" s="3176">
        <f>CI147+CJ147-CK147+CL147-CM147</f>
      </c>
      <c r="CO147" s="3169"/>
    </row>
    <row r="148" customHeight="true" ht="15.0">
      <c r="A148" s="3170" t="s">
        <v>251</v>
      </c>
      <c r="B148" s="3171"/>
      <c r="C148" s="3172">
        <f>C115+C126+C137</f>
      </c>
      <c r="D148" s="3173">
        <f>D115+D126+D137</f>
      </c>
      <c r="E148" s="3173">
        <f>E115+E126+E137</f>
      </c>
      <c r="F148" s="3173">
        <f>F115+F126+F137</f>
      </c>
      <c r="G148" s="3173">
        <f>G115+G126+G137</f>
      </c>
      <c r="H148" s="3174">
        <f>C148+D148-E148+F148-G148</f>
      </c>
      <c r="I148" s="3175">
        <f>I115+I126+I137</f>
      </c>
      <c r="J148" s="3173">
        <f>J115+J126+J137</f>
      </c>
      <c r="K148" s="3173">
        <f>K115+K126+K137</f>
      </c>
      <c r="L148" s="3173">
        <f>L115+L126+L137</f>
      </c>
      <c r="M148" s="3173">
        <f>M115+M126+M137</f>
      </c>
      <c r="N148" s="3176">
        <f>I148+J148-K148+L148-M148</f>
      </c>
      <c r="O148" s="3172">
        <f>O115+O126+O137</f>
      </c>
      <c r="P148" s="3173">
        <f>P115+P126+P137</f>
      </c>
      <c r="Q148" s="3173">
        <f>Q115+Q126+Q137</f>
      </c>
      <c r="R148" s="3173">
        <f>R115+R126+R137</f>
      </c>
      <c r="S148" s="3173">
        <f>S115+S126+S137</f>
      </c>
      <c r="T148" s="3174">
        <f>O148+P148-Q148+R148-S148</f>
      </c>
      <c r="U148" s="3175">
        <f>U115+U126+U137</f>
      </c>
      <c r="V148" s="3173">
        <f>V115+V126+V137</f>
      </c>
      <c r="W148" s="3173">
        <f>W115+W126+W137</f>
      </c>
      <c r="X148" s="3173">
        <f>X115+X126+X137</f>
      </c>
      <c r="Y148" s="3173">
        <f>Y115+Y126+Y137</f>
      </c>
      <c r="Z148" s="3176">
        <f>U148+V148-W148+X148-Y148</f>
      </c>
      <c r="AA148" s="3172">
        <f>AA115+AA126+AA137</f>
      </c>
      <c r="AB148" s="3173">
        <f>AB115+AB126+AB137</f>
      </c>
      <c r="AC148" s="3173">
        <f>AC115+AC126+AC137</f>
      </c>
      <c r="AD148" s="3173">
        <f>AD115+AD126+AD137</f>
      </c>
      <c r="AE148" s="3173">
        <f>AE115+AE126+AE137</f>
      </c>
      <c r="AF148" s="3174">
        <f>AA148+AB148-AC148+AD148-AE148</f>
      </c>
      <c r="AG148" s="3172">
        <f>AG115+AG126+AG137</f>
      </c>
      <c r="AH148" s="3173">
        <f>AH115+AH126+AH137</f>
      </c>
      <c r="AI148" s="3173">
        <f>AI115+AI126+AI137</f>
      </c>
      <c r="AJ148" s="3173">
        <f>AJ115+AJ126+AJ137</f>
      </c>
      <c r="AK148" s="3173">
        <f>AK115+AK126+AK137</f>
      </c>
      <c r="AL148" s="3174">
        <f>AG148+AH148-AI148+AJ148-AK148</f>
      </c>
      <c r="AM148" s="3172">
        <f>AM115+AM126+AM137</f>
      </c>
      <c r="AN148" s="3173">
        <f>AN115+AN126+AN137</f>
      </c>
      <c r="AO148" s="3173">
        <f>AO115+AO126+AO137</f>
      </c>
      <c r="AP148" s="3173">
        <f>AP115+AP126+AP137</f>
      </c>
      <c r="AQ148" s="3173">
        <f>AQ115+AQ126+AQ137</f>
      </c>
      <c r="AR148" s="3174">
        <f>AM148+AN148-AO148+AP148-AQ148</f>
      </c>
      <c r="AS148" s="3172">
        <f>AS115+AS126+AS137</f>
      </c>
      <c r="AT148" s="3173">
        <f>AT115+AT126+AT137</f>
      </c>
      <c r="AU148" s="3173">
        <f>AU115+AU126+AU137</f>
      </c>
      <c r="AV148" s="3173">
        <f>AV115+AV126+AV137</f>
      </c>
      <c r="AW148" s="3173">
        <f>AW115+AW126+AW137</f>
      </c>
      <c r="AX148" s="3174">
        <f>AS148+AT148-AU148+AV148-AW148</f>
      </c>
      <c r="AY148" s="3172">
        <f>AY115+AY126+AY137</f>
      </c>
      <c r="AZ148" s="3173">
        <f>AZ115+AZ126+AZ137</f>
      </c>
      <c r="BA148" s="3173">
        <f>BA115+BA126+BA137</f>
      </c>
      <c r="BB148" s="3173">
        <f>BB115+BB126+BB137</f>
      </c>
      <c r="BC148" s="3173">
        <f>BC115+BC126+BC137</f>
      </c>
      <c r="BD148" s="3174">
        <f>AY148+AZ148-BA148+BB148-BC148</f>
      </c>
      <c r="BE148" s="3172">
        <f>BE115+BE126+BE137</f>
      </c>
      <c r="BF148" s="3173">
        <f>BF115+BF126+BF137</f>
      </c>
      <c r="BG148" s="3173">
        <f>BG115+BG126+BG137</f>
      </c>
      <c r="BH148" s="3173">
        <f>BH115+BH126+BH137</f>
      </c>
      <c r="BI148" s="3173">
        <f>BI115+BI126+BI137</f>
      </c>
      <c r="BJ148" s="3174">
        <f>BE148+BF148-BG148+BH148-BI148</f>
      </c>
      <c r="BK148" s="3172">
        <f>BK115+BK126+BK137</f>
      </c>
      <c r="BL148" s="3173">
        <f>BL115+BL126+BL137</f>
      </c>
      <c r="BM148" s="3173">
        <f>BM115+BM126+BM137</f>
      </c>
      <c r="BN148" s="3173">
        <f>BN115+BN126+BN137</f>
      </c>
      <c r="BO148" s="3173">
        <f>BO115+BO126+BO137</f>
      </c>
      <c r="BP148" s="3174">
        <f>BK148+BL148-BM148+BN148-BO148</f>
      </c>
      <c r="BQ148" s="3172">
        <f>BQ115+BQ126+BQ137</f>
      </c>
      <c r="BR148" s="3173">
        <f>BR115+BR126+BR137</f>
      </c>
      <c r="BS148" s="3173">
        <f>BS115+BS126+BS137</f>
      </c>
      <c r="BT148" s="3173">
        <f>BT115+BT126+BT137</f>
      </c>
      <c r="BU148" s="3173">
        <f>BU115+BU126+BU137</f>
      </c>
      <c r="BV148" s="3174">
        <f>BQ148+BR148-BS148+BT148-BU148</f>
      </c>
      <c r="BW148" s="3172">
        <f>BW115+BW126+BW137</f>
      </c>
      <c r="BX148" s="3173">
        <f>BX115+BX126+BX137</f>
      </c>
      <c r="BY148" s="3173">
        <f>BY115+BY126+BY137</f>
      </c>
      <c r="BZ148" s="3173">
        <f>BZ115+BZ126+BZ137</f>
      </c>
      <c r="CA148" s="3173">
        <f>CA115+CA126+CA137</f>
      </c>
      <c r="CB148" s="3174">
        <f>BW148+BX148-BY148+BZ148-CA148</f>
      </c>
      <c r="CC148" s="3172">
        <f>CC115+CC126+CC137</f>
      </c>
      <c r="CD148" s="3173">
        <f>CD115+CD126+CD137</f>
      </c>
      <c r="CE148" s="3173">
        <f>CE115+CE126+CE137</f>
      </c>
      <c r="CF148" s="3173">
        <f>CF115+CF126+CF137</f>
      </c>
      <c r="CG148" s="3173">
        <f>CG115+CG126+CG137</f>
      </c>
      <c r="CH148" s="3174">
        <f>CC148+CD148-CE148+CF148-CG148</f>
      </c>
      <c r="CI148" s="3173">
        <f>C148</f>
      </c>
      <c r="CJ148" s="3173">
        <f>CJ115+CJ126+CJ137</f>
      </c>
      <c r="CK148" s="3173">
        <f>CK115+CK126+CK137</f>
      </c>
      <c r="CL148" s="3173">
        <f>CL115+CL126+CL137</f>
      </c>
      <c r="CM148" s="3173">
        <f>CM115+CM126+CM137</f>
      </c>
      <c r="CN148" s="3176">
        <f>CI148+CJ148-CK148+CL148-CM148</f>
      </c>
      <c r="CO148" s="3169"/>
    </row>
    <row r="149" customHeight="true" ht="15.0">
      <c r="A149" s="3170" t="s">
        <v>133</v>
      </c>
      <c r="B149" s="3171"/>
      <c r="C149" s="3172">
        <f>C116+C127+C138</f>
      </c>
      <c r="D149" s="3173">
        <f>D116+D127+D138</f>
      </c>
      <c r="E149" s="3173">
        <f>E116+E127+E138</f>
      </c>
      <c r="F149" s="3173">
        <f>F116+F127+F138</f>
      </c>
      <c r="G149" s="3173">
        <f>G116+G127+G138</f>
      </c>
      <c r="H149" s="3174">
        <f>C149+D149-E149+F149-G149</f>
      </c>
      <c r="I149" s="3175">
        <f>I116+I127+I138</f>
      </c>
      <c r="J149" s="3173">
        <f>J116+J127+J138</f>
      </c>
      <c r="K149" s="3173">
        <f>K116+K127+K138</f>
      </c>
      <c r="L149" s="3173">
        <f>L116+L127+L138</f>
      </c>
      <c r="M149" s="3173">
        <f>M116+M127+M138</f>
      </c>
      <c r="N149" s="3176">
        <f>I149+J149-K149+L149-M149</f>
      </c>
      <c r="O149" s="3172">
        <f>O116+O127+O138</f>
      </c>
      <c r="P149" s="3173">
        <f>P116+P127+P138</f>
      </c>
      <c r="Q149" s="3173">
        <f>Q116+Q127+Q138</f>
      </c>
      <c r="R149" s="3173">
        <f>R116+R127+R138</f>
      </c>
      <c r="S149" s="3173">
        <f>S116+S127+S138</f>
      </c>
      <c r="T149" s="3174">
        <f>O149+P149-Q149+R149-S149</f>
      </c>
      <c r="U149" s="3175">
        <f>U116+U127+U138</f>
      </c>
      <c r="V149" s="3173">
        <f>V116+V127+V138</f>
      </c>
      <c r="W149" s="3173">
        <f>W116+W127+W138</f>
      </c>
      <c r="X149" s="3173">
        <f>X116+X127+X138</f>
      </c>
      <c r="Y149" s="3173">
        <f>Y116+Y127+Y138</f>
      </c>
      <c r="Z149" s="3176">
        <f>U149+V149-W149+X149-Y149</f>
      </c>
      <c r="AA149" s="3172">
        <f>AA116+AA127+AA138</f>
      </c>
      <c r="AB149" s="3173">
        <f>AB116+AB127+AB138</f>
      </c>
      <c r="AC149" s="3173">
        <f>AC116+AC127+AC138</f>
      </c>
      <c r="AD149" s="3173">
        <f>AD116+AD127+AD138</f>
      </c>
      <c r="AE149" s="3173">
        <f>AE116+AE127+AE138</f>
      </c>
      <c r="AF149" s="3174">
        <f>AA149+AB149-AC149+AD149-AE149</f>
      </c>
      <c r="AG149" s="3172">
        <f>AG116+AG127+AG138</f>
      </c>
      <c r="AH149" s="3173">
        <f>AH116+AH127+AH138</f>
      </c>
      <c r="AI149" s="3173">
        <f>AI116+AI127+AI138</f>
      </c>
      <c r="AJ149" s="3173">
        <f>AJ116+AJ127+AJ138</f>
      </c>
      <c r="AK149" s="3173">
        <f>AK116+AK127+AK138</f>
      </c>
      <c r="AL149" s="3174">
        <f>AG149+AH149-AI149+AJ149-AK149</f>
      </c>
      <c r="AM149" s="3172">
        <f>AM116+AM127+AM138</f>
      </c>
      <c r="AN149" s="3173">
        <f>AN116+AN127+AN138</f>
      </c>
      <c r="AO149" s="3173">
        <f>AO116+AO127+AO138</f>
      </c>
      <c r="AP149" s="3173">
        <f>AP116+AP127+AP138</f>
      </c>
      <c r="AQ149" s="3173">
        <f>AQ116+AQ127+AQ138</f>
      </c>
      <c r="AR149" s="3174">
        <f>AM149+AN149-AO149+AP149-AQ149</f>
      </c>
      <c r="AS149" s="3172">
        <f>AS116+AS127+AS138</f>
      </c>
      <c r="AT149" s="3173">
        <f>AT116+AT127+AT138</f>
      </c>
      <c r="AU149" s="3173">
        <f>AU116+AU127+AU138</f>
      </c>
      <c r="AV149" s="3173">
        <f>AV116+AV127+AV138</f>
      </c>
      <c r="AW149" s="3173">
        <f>AW116+AW127+AW138</f>
      </c>
      <c r="AX149" s="3174">
        <f>AS149+AT149-AU149+AV149-AW149</f>
      </c>
      <c r="AY149" s="3172">
        <f>AY116+AY127+AY138</f>
      </c>
      <c r="AZ149" s="3173">
        <f>AZ116+AZ127+AZ138</f>
      </c>
      <c r="BA149" s="3173">
        <f>BA116+BA127+BA138</f>
      </c>
      <c r="BB149" s="3173">
        <f>BB116+BB127+BB138</f>
      </c>
      <c r="BC149" s="3173">
        <f>BC116+BC127+BC138</f>
      </c>
      <c r="BD149" s="3174">
        <f>AY149+AZ149-BA149+BB149-BC149</f>
      </c>
      <c r="BE149" s="3172">
        <f>BE116+BE127+BE138</f>
      </c>
      <c r="BF149" s="3173">
        <f>BF116+BF127+BF138</f>
      </c>
      <c r="BG149" s="3173">
        <f>BG116+BG127+BG138</f>
      </c>
      <c r="BH149" s="3173">
        <f>BH116+BH127+BH138</f>
      </c>
      <c r="BI149" s="3173">
        <f>BI116+BI127+BI138</f>
      </c>
      <c r="BJ149" s="3174">
        <f>BE149+BF149-BG149+BH149-BI149</f>
      </c>
      <c r="BK149" s="3172">
        <f>BK116+BK127+BK138</f>
      </c>
      <c r="BL149" s="3173">
        <f>BL116+BL127+BL138</f>
      </c>
      <c r="BM149" s="3173">
        <f>BM116+BM127+BM138</f>
      </c>
      <c r="BN149" s="3173">
        <f>BN116+BN127+BN138</f>
      </c>
      <c r="BO149" s="3173">
        <f>BO116+BO127+BO138</f>
      </c>
      <c r="BP149" s="3174">
        <f>BK149+BL149-BM149+BN149-BO149</f>
      </c>
      <c r="BQ149" s="3172">
        <f>BQ116+BQ127+BQ138</f>
      </c>
      <c r="BR149" s="3173">
        <f>BR116+BR127+BR138</f>
      </c>
      <c r="BS149" s="3173">
        <f>BS116+BS127+BS138</f>
      </c>
      <c r="BT149" s="3173">
        <f>BT116+BT127+BT138</f>
      </c>
      <c r="BU149" s="3173">
        <f>BU116+BU127+BU138</f>
      </c>
      <c r="BV149" s="3174">
        <f>BQ149+BR149-BS149+BT149-BU149</f>
      </c>
      <c r="BW149" s="3172">
        <f>BW116+BW127+BW138</f>
      </c>
      <c r="BX149" s="3173">
        <f>BX116+BX127+BX138</f>
      </c>
      <c r="BY149" s="3173">
        <f>BY116+BY127+BY138</f>
      </c>
      <c r="BZ149" s="3173">
        <f>BZ116+BZ127+BZ138</f>
      </c>
      <c r="CA149" s="3173">
        <f>CA116+CA127+CA138</f>
      </c>
      <c r="CB149" s="3174">
        <f>BW149+BX149-BY149+BZ149-CA149</f>
      </c>
      <c r="CC149" s="3172">
        <f>CC116+CC127+CC138</f>
      </c>
      <c r="CD149" s="3173">
        <f>CD116+CD127+CD138</f>
      </c>
      <c r="CE149" s="3173">
        <f>CE116+CE127+CE138</f>
      </c>
      <c r="CF149" s="3173">
        <f>CF116+CF127+CF138</f>
      </c>
      <c r="CG149" s="3173">
        <f>CG116+CG127+CG138</f>
      </c>
      <c r="CH149" s="3174">
        <f>CC149+CD149-CE149+CF149-CG149</f>
      </c>
      <c r="CI149" s="3173">
        <f>C149</f>
      </c>
      <c r="CJ149" s="3173">
        <f>CJ116+CJ127+CJ138</f>
      </c>
      <c r="CK149" s="3173">
        <f>CK116+CK127+CK138</f>
      </c>
      <c r="CL149" s="3173">
        <f>CL116+CL127+CL138</f>
      </c>
      <c r="CM149" s="3173">
        <f>CM116+CM127+CM138</f>
      </c>
      <c r="CN149" s="3176">
        <f>CI149+CJ149-CK149+CL149-CM149</f>
      </c>
      <c r="CO149" s="3169"/>
    </row>
    <row r="150" customHeight="true" ht="15.0">
      <c r="A150" s="3170" t="s">
        <v>134</v>
      </c>
      <c r="B150" s="3171"/>
      <c r="C150" s="3172">
        <f>C117+C128+C139</f>
      </c>
      <c r="D150" s="3173">
        <f>D117+D128+D139</f>
      </c>
      <c r="E150" s="3173">
        <f>E117+E128+E139</f>
      </c>
      <c r="F150" s="3173">
        <f>F117+F128+F139</f>
      </c>
      <c r="G150" s="3173">
        <f>G117+G128+G139</f>
      </c>
      <c r="H150" s="3174">
        <f>C150+D150-E150+F150-G150</f>
      </c>
      <c r="I150" s="3175">
        <f>I117+I128+I139</f>
      </c>
      <c r="J150" s="3173">
        <f>J117+J128+J139</f>
      </c>
      <c r="K150" s="3173">
        <f>K117+K128+K139</f>
      </c>
      <c r="L150" s="3173">
        <f>L117+L128+L139</f>
      </c>
      <c r="M150" s="3173">
        <f>M117+M128+M139</f>
      </c>
      <c r="N150" s="3176">
        <f>I150+J150-K150+L150-M150</f>
      </c>
      <c r="O150" s="3172">
        <f>O117+O128+O139</f>
      </c>
      <c r="P150" s="3173">
        <f>P117+P128+P139</f>
      </c>
      <c r="Q150" s="3173">
        <f>Q117+Q128+Q139</f>
      </c>
      <c r="R150" s="3173">
        <f>R117+R128+R139</f>
      </c>
      <c r="S150" s="3173">
        <f>S117+S128+S139</f>
      </c>
      <c r="T150" s="3174">
        <f>O150+P150-Q150+R150-S150</f>
      </c>
      <c r="U150" s="3175">
        <f>U117+U128+U139</f>
      </c>
      <c r="V150" s="3173">
        <f>V117+V128+V139</f>
      </c>
      <c r="W150" s="3173">
        <f>W117+W128+W139</f>
      </c>
      <c r="X150" s="3173">
        <f>X117+X128+X139</f>
      </c>
      <c r="Y150" s="3173">
        <f>Y117+Y128+Y139</f>
      </c>
      <c r="Z150" s="3176">
        <f>U150+V150-W150+X150-Y150</f>
      </c>
      <c r="AA150" s="3172">
        <f>AA117+AA128+AA139</f>
      </c>
      <c r="AB150" s="3173">
        <f>AB117+AB128+AB139</f>
      </c>
      <c r="AC150" s="3173">
        <f>AC117+AC128+AC139</f>
      </c>
      <c r="AD150" s="3173">
        <f>AD117+AD128+AD139</f>
      </c>
      <c r="AE150" s="3173">
        <f>AE117+AE128+AE139</f>
      </c>
      <c r="AF150" s="3174">
        <f>AA150+AB150-AC150+AD150-AE150</f>
      </c>
      <c r="AG150" s="3172">
        <f>AG117+AG128+AG139</f>
      </c>
      <c r="AH150" s="3173">
        <f>AH117+AH128+AH139</f>
      </c>
      <c r="AI150" s="3173">
        <f>AI117+AI128+AI139</f>
      </c>
      <c r="AJ150" s="3173">
        <f>AJ117+AJ128+AJ139</f>
      </c>
      <c r="AK150" s="3173">
        <f>AK117+AK128+AK139</f>
      </c>
      <c r="AL150" s="3174">
        <f>AG150+AH150-AI150+AJ150-AK150</f>
      </c>
      <c r="AM150" s="3172">
        <f>AM117+AM128+AM139</f>
      </c>
      <c r="AN150" s="3173">
        <f>AN117+AN128+AN139</f>
      </c>
      <c r="AO150" s="3173">
        <f>AO117+AO128+AO139</f>
      </c>
      <c r="AP150" s="3173">
        <f>AP117+AP128+AP139</f>
      </c>
      <c r="AQ150" s="3173">
        <f>AQ117+AQ128+AQ139</f>
      </c>
      <c r="AR150" s="3174">
        <f>AM150+AN150-AO150+AP150-AQ150</f>
      </c>
      <c r="AS150" s="3172">
        <f>AS117+AS128+AS139</f>
      </c>
      <c r="AT150" s="3173">
        <f>AT117+AT128+AT139</f>
      </c>
      <c r="AU150" s="3173">
        <f>AU117+AU128+AU139</f>
      </c>
      <c r="AV150" s="3173">
        <f>AV117+AV128+AV139</f>
      </c>
      <c r="AW150" s="3173">
        <f>AW117+AW128+AW139</f>
      </c>
      <c r="AX150" s="3174">
        <f>AS150+AT150-AU150+AV150-AW150</f>
      </c>
      <c r="AY150" s="3172">
        <f>AY117+AY128+AY139</f>
      </c>
      <c r="AZ150" s="3173">
        <f>AZ117+AZ128+AZ139</f>
      </c>
      <c r="BA150" s="3173">
        <f>BA117+BA128+BA139</f>
      </c>
      <c r="BB150" s="3173">
        <f>BB117+BB128+BB139</f>
      </c>
      <c r="BC150" s="3173">
        <f>BC117+BC128+BC139</f>
      </c>
      <c r="BD150" s="3174">
        <f>AY150+AZ150-BA150+BB150-BC150</f>
      </c>
      <c r="BE150" s="3172">
        <f>BE117+BE128+BE139</f>
      </c>
      <c r="BF150" s="3173">
        <f>BF117+BF128+BF139</f>
      </c>
      <c r="BG150" s="3173">
        <f>BG117+BG128+BG139</f>
      </c>
      <c r="BH150" s="3173">
        <f>BH117+BH128+BH139</f>
      </c>
      <c r="BI150" s="3173">
        <f>BI117+BI128+BI139</f>
      </c>
      <c r="BJ150" s="3174">
        <f>BE150+BF150-BG150+BH150-BI150</f>
      </c>
      <c r="BK150" s="3172">
        <f>BK117+BK128+BK139</f>
      </c>
      <c r="BL150" s="3173">
        <f>BL117+BL128+BL139</f>
      </c>
      <c r="BM150" s="3173">
        <f>BM117+BM128+BM139</f>
      </c>
      <c r="BN150" s="3173">
        <f>BN117+BN128+BN139</f>
      </c>
      <c r="BO150" s="3173">
        <f>BO117+BO128+BO139</f>
      </c>
      <c r="BP150" s="3174">
        <f>BK150+BL150-BM150+BN150-BO150</f>
      </c>
      <c r="BQ150" s="3172">
        <f>BQ117+BQ128+BQ139</f>
      </c>
      <c r="BR150" s="3173">
        <f>BR117+BR128+BR139</f>
      </c>
      <c r="BS150" s="3173">
        <f>BS117+BS128+BS139</f>
      </c>
      <c r="BT150" s="3173">
        <f>BT117+BT128+BT139</f>
      </c>
      <c r="BU150" s="3173">
        <f>BU117+BU128+BU139</f>
      </c>
      <c r="BV150" s="3174">
        <f>BQ150+BR150-BS150+BT150-BU150</f>
      </c>
      <c r="BW150" s="3172">
        <f>BW117+BW128+BW139</f>
      </c>
      <c r="BX150" s="3173">
        <f>BX117+BX128+BX139</f>
      </c>
      <c r="BY150" s="3173">
        <f>BY117+BY128+BY139</f>
      </c>
      <c r="BZ150" s="3173">
        <f>BZ117+BZ128+BZ139</f>
      </c>
      <c r="CA150" s="3173">
        <f>CA117+CA128+CA139</f>
      </c>
      <c r="CB150" s="3174">
        <f>BW150+BX150-BY150+BZ150-CA150</f>
      </c>
      <c r="CC150" s="3172">
        <f>CC117+CC128+CC139</f>
      </c>
      <c r="CD150" s="3173">
        <f>CD117+CD128+CD139</f>
      </c>
      <c r="CE150" s="3173">
        <f>CE117+CE128+CE139</f>
      </c>
      <c r="CF150" s="3173">
        <f>CF117+CF128+CF139</f>
      </c>
      <c r="CG150" s="3173">
        <f>CG117+CG128+CG139</f>
      </c>
      <c r="CH150" s="3174">
        <f>CC150+CD150-CE150+CF150-CG150</f>
      </c>
      <c r="CI150" s="3173">
        <f>C150</f>
      </c>
      <c r="CJ150" s="3173">
        <f>CJ117+CJ128+CJ139</f>
      </c>
      <c r="CK150" s="3173">
        <f>CK117+CK128+CK139</f>
      </c>
      <c r="CL150" s="3173">
        <f>CL117+CL128+CL139</f>
      </c>
      <c r="CM150" s="3173">
        <f>CM117+CM128+CM139</f>
      </c>
      <c r="CN150" s="3176">
        <f>CI150+CJ150-CK150+CL150-CM150</f>
      </c>
      <c r="CO150" s="3169"/>
    </row>
    <row r="151" customHeight="true" ht="15.0">
      <c r="A151" s="3162" t="s">
        <v>135</v>
      </c>
      <c r="B151" s="3163"/>
      <c r="C151" s="3164">
        <f>C118+C129+C140</f>
      </c>
      <c r="D151" s="3165">
        <f>D118+D129+D140</f>
      </c>
      <c r="E151" s="3165">
        <f>E118+E129+E140</f>
      </c>
      <c r="F151" s="3165">
        <f>F118+F129+F140</f>
      </c>
      <c r="G151" s="3165">
        <f>G118+G129+G140</f>
      </c>
      <c r="H151" s="3166">
        <f>C151+D151-E151+F151-G151</f>
      </c>
      <c r="I151" s="3167">
        <f>I118+I129+I140</f>
      </c>
      <c r="J151" s="3165">
        <f>J118+J129+J140</f>
      </c>
      <c r="K151" s="3165">
        <f>K118+K129+K140</f>
      </c>
      <c r="L151" s="3165">
        <f>L118+L129+L140</f>
      </c>
      <c r="M151" s="3165">
        <f>M118+M129+M140</f>
      </c>
      <c r="N151" s="3168">
        <f>I151+J151-K151+L151-M151</f>
      </c>
      <c r="O151" s="3164">
        <f>O118+O129+O140</f>
      </c>
      <c r="P151" s="3165">
        <f>P118+P129+P140</f>
      </c>
      <c r="Q151" s="3165">
        <f>Q118+Q129+Q140</f>
      </c>
      <c r="R151" s="3165">
        <f>R118+R129+R140</f>
      </c>
      <c r="S151" s="3165">
        <f>S118+S129+S140</f>
      </c>
      <c r="T151" s="3166">
        <f>O151+P151-Q151+R151-S151</f>
      </c>
      <c r="U151" s="3167">
        <f>U118+U129+U140</f>
      </c>
      <c r="V151" s="3165">
        <f>V118+V129+V140</f>
      </c>
      <c r="W151" s="3165">
        <f>W118+W129+W140</f>
      </c>
      <c r="X151" s="3165">
        <f>X118+X129+X140</f>
      </c>
      <c r="Y151" s="3165">
        <f>Y118+Y129+Y140</f>
      </c>
      <c r="Z151" s="3168">
        <f>U151+V151-W151+X151-Y151</f>
      </c>
      <c r="AA151" s="3164">
        <f>AA118+AA129+AA140</f>
      </c>
      <c r="AB151" s="3165">
        <f>AB118+AB129+AB140</f>
      </c>
      <c r="AC151" s="3165">
        <f>AC118+AC129+AC140</f>
      </c>
      <c r="AD151" s="3165">
        <f>AD118+AD129+AD140</f>
      </c>
      <c r="AE151" s="3165">
        <f>AE118+AE129+AE140</f>
      </c>
      <c r="AF151" s="3166">
        <f>AA151+AB151-AC151+AD151-AE151</f>
      </c>
      <c r="AG151" s="3164">
        <f>AG118+AG129+AG140</f>
      </c>
      <c r="AH151" s="3165">
        <f>AH118+AH129+AH140</f>
      </c>
      <c r="AI151" s="3165">
        <f>AI118+AI129+AI140</f>
      </c>
      <c r="AJ151" s="3165">
        <f>AJ118+AJ129+AJ140</f>
      </c>
      <c r="AK151" s="3165">
        <f>AK118+AK129+AK140</f>
      </c>
      <c r="AL151" s="3166">
        <f>AG151+AH151-AI151+AJ151-AK151</f>
      </c>
      <c r="AM151" s="3164">
        <f>AM118+AM129+AM140</f>
      </c>
      <c r="AN151" s="3165">
        <f>AN118+AN129+AN140</f>
      </c>
      <c r="AO151" s="3165">
        <f>AO118+AO129+AO140</f>
      </c>
      <c r="AP151" s="3165">
        <f>AP118+AP129+AP140</f>
      </c>
      <c r="AQ151" s="3165">
        <f>AQ118+AQ129+AQ140</f>
      </c>
      <c r="AR151" s="3166">
        <f>AM151+AN151-AO151+AP151-AQ151</f>
      </c>
      <c r="AS151" s="3164">
        <f>AS118+AS129+AS140</f>
      </c>
      <c r="AT151" s="3165">
        <f>AT118+AT129+AT140</f>
      </c>
      <c r="AU151" s="3165">
        <f>AU118+AU129+AU140</f>
      </c>
      <c r="AV151" s="3165">
        <f>AV118+AV129+AV140</f>
      </c>
      <c r="AW151" s="3165">
        <f>AW118+AW129+AW140</f>
      </c>
      <c r="AX151" s="3166">
        <f>AS151+AT151-AU151+AV151-AW151</f>
      </c>
      <c r="AY151" s="3164">
        <f>AY118+AY129+AY140</f>
      </c>
      <c r="AZ151" s="3165">
        <f>AZ118+AZ129+AZ140</f>
      </c>
      <c r="BA151" s="3165">
        <f>BA118+BA129+BA140</f>
      </c>
      <c r="BB151" s="3165">
        <f>BB118+BB129+BB140</f>
      </c>
      <c r="BC151" s="3165">
        <f>BC118+BC129+BC140</f>
      </c>
      <c r="BD151" s="3166">
        <f>AY151+AZ151-BA151+BB151-BC151</f>
      </c>
      <c r="BE151" s="3164">
        <f>BE118+BE129+BE140</f>
      </c>
      <c r="BF151" s="3165">
        <f>BF118+BF129+BF140</f>
      </c>
      <c r="BG151" s="3165">
        <f>BG118+BG129+BG140</f>
      </c>
      <c r="BH151" s="3165">
        <f>BH118+BH129+BH140</f>
      </c>
      <c r="BI151" s="3165">
        <f>BI118+BI129+BI140</f>
      </c>
      <c r="BJ151" s="3166">
        <f>BE151+BF151-BG151+BH151-BI151</f>
      </c>
      <c r="BK151" s="3164">
        <f>BK118+BK129+BK140</f>
      </c>
      <c r="BL151" s="3165">
        <f>BL118+BL129+BL140</f>
      </c>
      <c r="BM151" s="3165">
        <f>BM118+BM129+BM140</f>
      </c>
      <c r="BN151" s="3165">
        <f>BN118+BN129+BN140</f>
      </c>
      <c r="BO151" s="3165">
        <f>BO118+BO129+BO140</f>
      </c>
      <c r="BP151" s="3166">
        <f>BK151+BL151-BM151+BN151-BO151</f>
      </c>
      <c r="BQ151" s="3164">
        <f>BQ118+BQ129+BQ140</f>
      </c>
      <c r="BR151" s="3165">
        <f>BR118+BR129+BR140</f>
      </c>
      <c r="BS151" s="3165">
        <f>BS118+BS129+BS140</f>
      </c>
      <c r="BT151" s="3165">
        <f>BT118+BT129+BT140</f>
      </c>
      <c r="BU151" s="3165">
        <f>BU118+BU129+BU140</f>
      </c>
      <c r="BV151" s="3166">
        <f>BQ151+BR151-BS151+BT151-BU151</f>
      </c>
      <c r="BW151" s="3164">
        <f>BW118+BW129+BW140</f>
      </c>
      <c r="BX151" s="3165">
        <f>BX118+BX129+BX140</f>
      </c>
      <c r="BY151" s="3165">
        <f>BY118+BY129+BY140</f>
      </c>
      <c r="BZ151" s="3165">
        <f>BZ118+BZ129+BZ140</f>
      </c>
      <c r="CA151" s="3165">
        <f>CA118+CA129+CA140</f>
      </c>
      <c r="CB151" s="3166">
        <f>BW151+BX151-BY151+BZ151-CA151</f>
      </c>
      <c r="CC151" s="3164">
        <f>CC118+CC129+CC140</f>
      </c>
      <c r="CD151" s="3165">
        <f>CD118+CD129+CD140</f>
      </c>
      <c r="CE151" s="3165">
        <f>CE118+CE129+CE140</f>
      </c>
      <c r="CF151" s="3165">
        <f>CF118+CF129+CF140</f>
      </c>
      <c r="CG151" s="3165">
        <f>CG118+CG129+CG140</f>
      </c>
      <c r="CH151" s="3166">
        <f>CC151+CD151-CE151+CF151-CG151</f>
      </c>
      <c r="CI151" s="3165">
        <f>C151</f>
      </c>
      <c r="CJ151" s="3165">
        <f>CJ118+CJ129+CJ140</f>
      </c>
      <c r="CK151" s="3165">
        <f>CK118+CK129+CK140</f>
      </c>
      <c r="CL151" s="3165">
        <f>CL118+CL129+CL140</f>
      </c>
      <c r="CM151" s="3165">
        <f>CM118+CM129+CM140</f>
      </c>
      <c r="CN151" s="3168">
        <f>CI151+CJ151-CK151+CL151-CM151</f>
      </c>
      <c r="CO151" s="3169"/>
    </row>
    <row r="152" customHeight="true" ht="15.0">
      <c r="A152" s="3170" t="s">
        <v>136</v>
      </c>
      <c r="B152" s="3171"/>
      <c r="C152" s="3172">
        <f>C119+C130+C141</f>
      </c>
      <c r="D152" s="3173">
        <f>D119+D130+D141</f>
      </c>
      <c r="E152" s="3173">
        <f>E119+E130+E141</f>
      </c>
      <c r="F152" s="3173">
        <f>F119+F130+F141</f>
      </c>
      <c r="G152" s="3173">
        <f>G119+G130+G141</f>
      </c>
      <c r="H152" s="3174">
        <f>C152+D152-E152+F152-G152</f>
      </c>
      <c r="I152" s="3175">
        <f>I119+I130+I141</f>
      </c>
      <c r="J152" s="3173">
        <f>J119+J130+J141</f>
      </c>
      <c r="K152" s="3173">
        <f>K119+K130+K141</f>
      </c>
      <c r="L152" s="3173">
        <f>L119+L130+L141</f>
      </c>
      <c r="M152" s="3173">
        <f>M119+M130+M141</f>
      </c>
      <c r="N152" s="3176">
        <f>I152+J152-K152+L152-M152</f>
      </c>
      <c r="O152" s="3172">
        <f>O119+O130+O141</f>
      </c>
      <c r="P152" s="3173">
        <f>P119+P130+P141</f>
      </c>
      <c r="Q152" s="3173">
        <f>Q119+Q130+Q141</f>
      </c>
      <c r="R152" s="3173">
        <f>R119+R130+R141</f>
      </c>
      <c r="S152" s="3173">
        <f>S119+S130+S141</f>
      </c>
      <c r="T152" s="3174">
        <f>O152+P152-Q152+R152-S152</f>
      </c>
      <c r="U152" s="3175">
        <f>U119+U130+U141</f>
      </c>
      <c r="V152" s="3173">
        <f>V119+V130+V141</f>
      </c>
      <c r="W152" s="3173">
        <f>W119+W130+W141</f>
      </c>
      <c r="X152" s="3173">
        <f>X119+X130+X141</f>
      </c>
      <c r="Y152" s="3173">
        <f>Y119+Y130+Y141</f>
      </c>
      <c r="Z152" s="3176">
        <f>U152+V152-W152+X152-Y152</f>
      </c>
      <c r="AA152" s="3172">
        <f>AA119+AA130+AA141</f>
      </c>
      <c r="AB152" s="3173">
        <f>AB119+AB130+AB141</f>
      </c>
      <c r="AC152" s="3173">
        <f>AC119+AC130+AC141</f>
      </c>
      <c r="AD152" s="3173">
        <f>AD119+AD130+AD141</f>
      </c>
      <c r="AE152" s="3173">
        <f>AE119+AE130+AE141</f>
      </c>
      <c r="AF152" s="3174">
        <f>AA152+AB152-AC152+AD152-AE152</f>
      </c>
      <c r="AG152" s="3172">
        <f>AG119+AG130+AG141</f>
      </c>
      <c r="AH152" s="3173">
        <f>AH119+AH130+AH141</f>
      </c>
      <c r="AI152" s="3173">
        <f>AI119+AI130+AI141</f>
      </c>
      <c r="AJ152" s="3173">
        <f>AJ119+AJ130+AJ141</f>
      </c>
      <c r="AK152" s="3173">
        <f>AK119+AK130+AK141</f>
      </c>
      <c r="AL152" s="3174">
        <f>AG152+AH152-AI152+AJ152-AK152</f>
      </c>
      <c r="AM152" s="3172">
        <f>AM119+AM130+AM141</f>
      </c>
      <c r="AN152" s="3173">
        <f>AN119+AN130+AN141</f>
      </c>
      <c r="AO152" s="3173">
        <f>AO119+AO130+AO141</f>
      </c>
      <c r="AP152" s="3173">
        <f>AP119+AP130+AP141</f>
      </c>
      <c r="AQ152" s="3173">
        <f>AQ119+AQ130+AQ141</f>
      </c>
      <c r="AR152" s="3174">
        <f>AM152+AN152-AO152+AP152-AQ152</f>
      </c>
      <c r="AS152" s="3172">
        <f>AS119+AS130+AS141</f>
      </c>
      <c r="AT152" s="3173">
        <f>AT119+AT130+AT141</f>
      </c>
      <c r="AU152" s="3173">
        <f>AU119+AU130+AU141</f>
      </c>
      <c r="AV152" s="3173">
        <f>AV119+AV130+AV141</f>
      </c>
      <c r="AW152" s="3173">
        <f>AW119+AW130+AW141</f>
      </c>
      <c r="AX152" s="3174">
        <f>AS152+AT152-AU152+AV152-AW152</f>
      </c>
      <c r="AY152" s="3172">
        <f>AY119+AY130+AY141</f>
      </c>
      <c r="AZ152" s="3173">
        <f>AZ119+AZ130+AZ141</f>
      </c>
      <c r="BA152" s="3173">
        <f>BA119+BA130+BA141</f>
      </c>
      <c r="BB152" s="3173">
        <f>BB119+BB130+BB141</f>
      </c>
      <c r="BC152" s="3173">
        <f>BC119+BC130+BC141</f>
      </c>
      <c r="BD152" s="3174">
        <f>AY152+AZ152-BA152+BB152-BC152</f>
      </c>
      <c r="BE152" s="3172">
        <f>BE119+BE130+BE141</f>
      </c>
      <c r="BF152" s="3173">
        <f>BF119+BF130+BF141</f>
      </c>
      <c r="BG152" s="3173">
        <f>BG119+BG130+BG141</f>
      </c>
      <c r="BH152" s="3173">
        <f>BH119+BH130+BH141</f>
      </c>
      <c r="BI152" s="3173">
        <f>BI119+BI130+BI141</f>
      </c>
      <c r="BJ152" s="3174">
        <f>BE152+BF152-BG152+BH152-BI152</f>
      </c>
      <c r="BK152" s="3172">
        <f>BK119+BK130+BK141</f>
      </c>
      <c r="BL152" s="3173">
        <f>BL119+BL130+BL141</f>
      </c>
      <c r="BM152" s="3173">
        <f>BM119+BM130+BM141</f>
      </c>
      <c r="BN152" s="3173">
        <f>BN119+BN130+BN141</f>
      </c>
      <c r="BO152" s="3173">
        <f>BO119+BO130+BO141</f>
      </c>
      <c r="BP152" s="3174">
        <f>BK152+BL152-BM152+BN152-BO152</f>
      </c>
      <c r="BQ152" s="3172">
        <f>BQ119+BQ130+BQ141</f>
      </c>
      <c r="BR152" s="3173">
        <f>BR119+BR130+BR141</f>
      </c>
      <c r="BS152" s="3173">
        <f>BS119+BS130+BS141</f>
      </c>
      <c r="BT152" s="3173">
        <f>BT119+BT130+BT141</f>
      </c>
      <c r="BU152" s="3173">
        <f>BU119+BU130+BU141</f>
      </c>
      <c r="BV152" s="3174">
        <f>BQ152+BR152-BS152+BT152-BU152</f>
      </c>
      <c r="BW152" s="3172">
        <f>BW119+BW130+BW141</f>
      </c>
      <c r="BX152" s="3173">
        <f>BX119+BX130+BX141</f>
      </c>
      <c r="BY152" s="3173">
        <f>BY119+BY130+BY141</f>
      </c>
      <c r="BZ152" s="3173">
        <f>BZ119+BZ130+BZ141</f>
      </c>
      <c r="CA152" s="3173">
        <f>CA119+CA130+CA141</f>
      </c>
      <c r="CB152" s="3174">
        <f>BW152+BX152-BY152+BZ152-CA152</f>
      </c>
      <c r="CC152" s="3172">
        <f>CC119+CC130+CC141</f>
      </c>
      <c r="CD152" s="3173">
        <f>CD119+CD130+CD141</f>
      </c>
      <c r="CE152" s="3173">
        <f>CE119+CE130+CE141</f>
      </c>
      <c r="CF152" s="3173">
        <f>CF119+CF130+CF141</f>
      </c>
      <c r="CG152" s="3173">
        <f>CG119+CG130+CG141</f>
      </c>
      <c r="CH152" s="3174">
        <f>CC152+CD152-CE152+CF152-CG152</f>
      </c>
      <c r="CI152" s="3173">
        <f>C152</f>
      </c>
      <c r="CJ152" s="3173">
        <f>CJ119+CJ130+CJ141</f>
      </c>
      <c r="CK152" s="3173">
        <f>CK119+CK130+CK141</f>
      </c>
      <c r="CL152" s="3173">
        <f>CL119+CL130+CL141</f>
      </c>
      <c r="CM152" s="3173">
        <f>CM119+CM130+CM141</f>
      </c>
      <c r="CN152" s="3176">
        <f>CI152+CJ152-CK152+CL152-CM152</f>
      </c>
      <c r="CO152" s="3169"/>
    </row>
    <row r="153" customHeight="true" ht="15.0">
      <c r="A153" s="3170" t="s">
        <v>137</v>
      </c>
      <c r="B153" s="3171"/>
      <c r="C153" s="3172">
        <f>C120+C131+C142</f>
      </c>
      <c r="D153" s="3173">
        <f>D120+D131+D142</f>
      </c>
      <c r="E153" s="3173">
        <f>E120+E131+E142</f>
      </c>
      <c r="F153" s="3173">
        <f>F120+F131+F142</f>
      </c>
      <c r="G153" s="3173">
        <f>G120+G131+G142</f>
      </c>
      <c r="H153" s="3174">
        <f>C153+D153-E153+F153-G153</f>
      </c>
      <c r="I153" s="3175">
        <f>I120+I131+I142</f>
      </c>
      <c r="J153" s="3173">
        <f>J120+J131+J142</f>
      </c>
      <c r="K153" s="3173">
        <f>K120+K131+K142</f>
      </c>
      <c r="L153" s="3173">
        <f>L120+L131+L142</f>
      </c>
      <c r="M153" s="3173">
        <f>M120+M131+M142</f>
      </c>
      <c r="N153" s="3176">
        <f>I153+J153-K153+L153-M153</f>
      </c>
      <c r="O153" s="3172">
        <f>O120+O131+O142</f>
      </c>
      <c r="P153" s="3173">
        <f>P120+P131+P142</f>
      </c>
      <c r="Q153" s="3173">
        <f>Q120+Q131+Q142</f>
      </c>
      <c r="R153" s="3173">
        <f>R120+R131+R142</f>
      </c>
      <c r="S153" s="3173">
        <f>S120+S131+S142</f>
      </c>
      <c r="T153" s="3174">
        <f>O153+P153-Q153+R153-S153</f>
      </c>
      <c r="U153" s="3175">
        <f>U120+U131+U142</f>
      </c>
      <c r="V153" s="3173">
        <f>V120+V131+V142</f>
      </c>
      <c r="W153" s="3173">
        <f>W120+W131+W142</f>
      </c>
      <c r="X153" s="3173">
        <f>X120+X131+X142</f>
      </c>
      <c r="Y153" s="3173">
        <f>Y120+Y131+Y142</f>
      </c>
      <c r="Z153" s="3176">
        <f>U153+V153-W153+X153-Y153</f>
      </c>
      <c r="AA153" s="3172">
        <f>AA120+AA131+AA142</f>
      </c>
      <c r="AB153" s="3173">
        <f>AB120+AB131+AB142</f>
      </c>
      <c r="AC153" s="3173">
        <f>AC120+AC131+AC142</f>
      </c>
      <c r="AD153" s="3173">
        <f>AD120+AD131+AD142</f>
      </c>
      <c r="AE153" s="3173">
        <f>AE120+AE131+AE142</f>
      </c>
      <c r="AF153" s="3174">
        <f>AA153+AB153-AC153+AD153-AE153</f>
      </c>
      <c r="AG153" s="3172">
        <f>AG120+AG131+AG142</f>
      </c>
      <c r="AH153" s="3173">
        <f>AH120+AH131+AH142</f>
      </c>
      <c r="AI153" s="3173">
        <f>AI120+AI131+AI142</f>
      </c>
      <c r="AJ153" s="3173">
        <f>AJ120+AJ131+AJ142</f>
      </c>
      <c r="AK153" s="3173">
        <f>AK120+AK131+AK142</f>
      </c>
      <c r="AL153" s="3174">
        <f>AG153+AH153-AI153+AJ153-AK153</f>
      </c>
      <c r="AM153" s="3172">
        <f>AM120+AM131+AM142</f>
      </c>
      <c r="AN153" s="3173">
        <f>AN120+AN131+AN142</f>
      </c>
      <c r="AO153" s="3173">
        <f>AO120+AO131+AO142</f>
      </c>
      <c r="AP153" s="3173">
        <f>AP120+AP131+AP142</f>
      </c>
      <c r="AQ153" s="3173">
        <f>AQ120+AQ131+AQ142</f>
      </c>
      <c r="AR153" s="3174">
        <f>AM153+AN153-AO153+AP153-AQ153</f>
      </c>
      <c r="AS153" s="3172">
        <f>AS120+AS131+AS142</f>
      </c>
      <c r="AT153" s="3173">
        <f>AT120+AT131+AT142</f>
      </c>
      <c r="AU153" s="3173">
        <f>AU120+AU131+AU142</f>
      </c>
      <c r="AV153" s="3173">
        <f>AV120+AV131+AV142</f>
      </c>
      <c r="AW153" s="3173">
        <f>AW120+AW131+AW142</f>
      </c>
      <c r="AX153" s="3174">
        <f>AS153+AT153-AU153+AV153-AW153</f>
      </c>
      <c r="AY153" s="3172">
        <f>AY120+AY131+AY142</f>
      </c>
      <c r="AZ153" s="3173">
        <f>AZ120+AZ131+AZ142</f>
      </c>
      <c r="BA153" s="3173">
        <f>BA120+BA131+BA142</f>
      </c>
      <c r="BB153" s="3173">
        <f>BB120+BB131+BB142</f>
      </c>
      <c r="BC153" s="3173">
        <f>BC120+BC131+BC142</f>
      </c>
      <c r="BD153" s="3174">
        <f>AY153+AZ153-BA153+BB153-BC153</f>
      </c>
      <c r="BE153" s="3172">
        <f>BE120+BE131+BE142</f>
      </c>
      <c r="BF153" s="3173">
        <f>BF120+BF131+BF142</f>
      </c>
      <c r="BG153" s="3173">
        <f>BG120+BG131+BG142</f>
      </c>
      <c r="BH153" s="3173">
        <f>BH120+BH131+BH142</f>
      </c>
      <c r="BI153" s="3173">
        <f>BI120+BI131+BI142</f>
      </c>
      <c r="BJ153" s="3174">
        <f>BE153+BF153-BG153+BH153-BI153</f>
      </c>
      <c r="BK153" s="3172">
        <f>BK120+BK131+BK142</f>
      </c>
      <c r="BL153" s="3173">
        <f>BL120+BL131+BL142</f>
      </c>
      <c r="BM153" s="3173">
        <f>BM120+BM131+BM142</f>
      </c>
      <c r="BN153" s="3173">
        <f>BN120+BN131+BN142</f>
      </c>
      <c r="BO153" s="3173">
        <f>BO120+BO131+BO142</f>
      </c>
      <c r="BP153" s="3174">
        <f>BK153+BL153-BM153+BN153-BO153</f>
      </c>
      <c r="BQ153" s="3172">
        <f>BQ120+BQ131+BQ142</f>
      </c>
      <c r="BR153" s="3173">
        <f>BR120+BR131+BR142</f>
      </c>
      <c r="BS153" s="3173">
        <f>BS120+BS131+BS142</f>
      </c>
      <c r="BT153" s="3173">
        <f>BT120+BT131+BT142</f>
      </c>
      <c r="BU153" s="3173">
        <f>BU120+BU131+BU142</f>
      </c>
      <c r="BV153" s="3174">
        <f>BQ153+BR153-BS153+BT153-BU153</f>
      </c>
      <c r="BW153" s="3172">
        <f>BW120+BW131+BW142</f>
      </c>
      <c r="BX153" s="3173">
        <f>BX120+BX131+BX142</f>
      </c>
      <c r="BY153" s="3173">
        <f>BY120+BY131+BY142</f>
      </c>
      <c r="BZ153" s="3173">
        <f>BZ120+BZ131+BZ142</f>
      </c>
      <c r="CA153" s="3173">
        <f>CA120+CA131+CA142</f>
      </c>
      <c r="CB153" s="3174">
        <f>BW153+BX153-BY153+BZ153-CA153</f>
      </c>
      <c r="CC153" s="3172">
        <f>CC120+CC131+CC142</f>
      </c>
      <c r="CD153" s="3173">
        <f>CD120+CD131+CD142</f>
      </c>
      <c r="CE153" s="3173">
        <f>CE120+CE131+CE142</f>
      </c>
      <c r="CF153" s="3173">
        <f>CF120+CF131+CF142</f>
      </c>
      <c r="CG153" s="3173">
        <f>CG120+CG131+CG142</f>
      </c>
      <c r="CH153" s="3174">
        <f>CC153+CD153-CE153+CF153-CG153</f>
      </c>
      <c r="CI153" s="3173">
        <f>C153</f>
      </c>
      <c r="CJ153" s="3173">
        <f>CJ120+CJ131+CJ142</f>
      </c>
      <c r="CK153" s="3173">
        <f>CK120+CK131+CK142</f>
      </c>
      <c r="CL153" s="3173">
        <f>CL120+CL131+CL142</f>
      </c>
      <c r="CM153" s="3173">
        <f>CM120+CM131+CM142</f>
      </c>
      <c r="CN153" s="3176">
        <f>CI153+CJ153-CK153+CL153-CM153</f>
      </c>
      <c r="CO153" s="3169"/>
    </row>
    <row r="154" customHeight="true" ht="15.0">
      <c r="A154" s="3290" t="s">
        <v>138</v>
      </c>
      <c r="B154" s="3291"/>
      <c r="C154" s="3292">
        <f>C121+C132+C143</f>
      </c>
      <c r="D154" s="3293">
        <f>D121+D132+D143</f>
      </c>
      <c r="E154" s="3293">
        <f>E121+E132+E143</f>
      </c>
      <c r="F154" s="3293">
        <f>F121+F132+F143</f>
      </c>
      <c r="G154" s="3293">
        <f>G121+G132+G143</f>
      </c>
      <c r="H154" s="3294">
        <f>C154+D154-E154+F154-G154</f>
      </c>
      <c r="I154" s="3295">
        <f>I121+I132+I143</f>
      </c>
      <c r="J154" s="3293">
        <f>J121+J132+J143</f>
      </c>
      <c r="K154" s="3293">
        <f>K121+K132+K143</f>
      </c>
      <c r="L154" s="3293">
        <f>L121+L132+L143</f>
      </c>
      <c r="M154" s="3293">
        <f>M121+M132+M143</f>
      </c>
      <c r="N154" s="3296">
        <f>I154+J154-K154+L154-M154</f>
      </c>
      <c r="O154" s="3292">
        <f>O121+O132+O143</f>
      </c>
      <c r="P154" s="3293">
        <f>P121+P132+P143</f>
      </c>
      <c r="Q154" s="3293">
        <f>Q121+Q132+Q143</f>
      </c>
      <c r="R154" s="3293">
        <f>R121+R132+R143</f>
      </c>
      <c r="S154" s="3293">
        <f>S121+S132+S143</f>
      </c>
      <c r="T154" s="3294">
        <f>O154+P154-Q154+R154-S154</f>
      </c>
      <c r="U154" s="3295">
        <f>U121+U132+U143</f>
      </c>
      <c r="V154" s="3293">
        <f>V121+V132+V143</f>
      </c>
      <c r="W154" s="3293">
        <f>W121+W132+W143</f>
      </c>
      <c r="X154" s="3293">
        <f>X121+X132+X143</f>
      </c>
      <c r="Y154" s="3293">
        <f>Y121+Y132+Y143</f>
      </c>
      <c r="Z154" s="3296">
        <f>U154+V154-W154+X154-Y154</f>
      </c>
      <c r="AA154" s="3292">
        <f>AA121+AA132+AA143</f>
      </c>
      <c r="AB154" s="3293">
        <f>AB121+AB132+AB143</f>
      </c>
      <c r="AC154" s="3293">
        <f>AC121+AC132+AC143</f>
      </c>
      <c r="AD154" s="3293">
        <f>AD121+AD132+AD143</f>
      </c>
      <c r="AE154" s="3293">
        <f>AE121+AE132+AE143</f>
      </c>
      <c r="AF154" s="3294">
        <f>AA154+AB154-AC154+AD154-AE154</f>
      </c>
      <c r="AG154" s="3292">
        <f>AG121+AG132+AG143</f>
      </c>
      <c r="AH154" s="3293">
        <f>AH121+AH132+AH143</f>
      </c>
      <c r="AI154" s="3293">
        <f>AI121+AI132+AI143</f>
      </c>
      <c r="AJ154" s="3293">
        <f>AJ121+AJ132+AJ143</f>
      </c>
      <c r="AK154" s="3293">
        <f>AK121+AK132+AK143</f>
      </c>
      <c r="AL154" s="3294">
        <f>AG154+AH154-AI154+AJ154-AK154</f>
      </c>
      <c r="AM154" s="3292">
        <f>AM121+AM132+AM143</f>
      </c>
      <c r="AN154" s="3293">
        <f>AN121+AN132+AN143</f>
      </c>
      <c r="AO154" s="3293">
        <f>AO121+AO132+AO143</f>
      </c>
      <c r="AP154" s="3293">
        <f>AP121+AP132+AP143</f>
      </c>
      <c r="AQ154" s="3293">
        <f>AQ121+AQ132+AQ143</f>
      </c>
      <c r="AR154" s="3294">
        <f>AM154+AN154-AO154+AP154-AQ154</f>
      </c>
      <c r="AS154" s="3292">
        <f>AS121+AS132+AS143</f>
      </c>
      <c r="AT154" s="3293">
        <f>AT121+AT132+AT143</f>
      </c>
      <c r="AU154" s="3293">
        <f>AU121+AU132+AU143</f>
      </c>
      <c r="AV154" s="3293">
        <f>AV121+AV132+AV143</f>
      </c>
      <c r="AW154" s="3293">
        <f>AW121+AW132+AW143</f>
      </c>
      <c r="AX154" s="3294">
        <f>AS154+AT154-AU154+AV154-AW154</f>
      </c>
      <c r="AY154" s="3292">
        <f>AY121+AY132+AY143</f>
      </c>
      <c r="AZ154" s="3293">
        <f>AZ121+AZ132+AZ143</f>
      </c>
      <c r="BA154" s="3293">
        <f>BA121+BA132+BA143</f>
      </c>
      <c r="BB154" s="3293">
        <f>BB121+BB132+BB143</f>
      </c>
      <c r="BC154" s="3293">
        <f>BC121+BC132+BC143</f>
      </c>
      <c r="BD154" s="3294">
        <f>AY154+AZ154-BA154+BB154-BC154</f>
      </c>
      <c r="BE154" s="3292">
        <f>BE121+BE132+BE143</f>
      </c>
      <c r="BF154" s="3293">
        <f>BF121+BF132+BF143</f>
      </c>
      <c r="BG154" s="3293">
        <f>BG121+BG132+BG143</f>
      </c>
      <c r="BH154" s="3293">
        <f>BH121+BH132+BH143</f>
      </c>
      <c r="BI154" s="3293">
        <f>BI121+BI132+BI143</f>
      </c>
      <c r="BJ154" s="3294">
        <f>BE154+BF154-BG154+BH154-BI154</f>
      </c>
      <c r="BK154" s="3292">
        <f>BK121+BK132+BK143</f>
      </c>
      <c r="BL154" s="3293">
        <f>BL121+BL132+BL143</f>
      </c>
      <c r="BM154" s="3293">
        <f>BM121+BM132+BM143</f>
      </c>
      <c r="BN154" s="3293">
        <f>BN121+BN132+BN143</f>
      </c>
      <c r="BO154" s="3293">
        <f>BO121+BO132+BO143</f>
      </c>
      <c r="BP154" s="3294">
        <f>BK154+BL154-BM154+BN154-BO154</f>
      </c>
      <c r="BQ154" s="3292">
        <f>BQ121+BQ132+BQ143</f>
      </c>
      <c r="BR154" s="3293">
        <f>BR121+BR132+BR143</f>
      </c>
      <c r="BS154" s="3293">
        <f>BS121+BS132+BS143</f>
      </c>
      <c r="BT154" s="3293">
        <f>BT121+BT132+BT143</f>
      </c>
      <c r="BU154" s="3293">
        <f>BU121+BU132+BU143</f>
      </c>
      <c r="BV154" s="3294">
        <f>BQ154+BR154-BS154+BT154-BU154</f>
      </c>
      <c r="BW154" s="3292">
        <f>BW121+BW132+BW143</f>
      </c>
      <c r="BX154" s="3293">
        <f>BX121+BX132+BX143</f>
      </c>
      <c r="BY154" s="3293">
        <f>BY121+BY132+BY143</f>
      </c>
      <c r="BZ154" s="3293">
        <f>BZ121+BZ132+BZ143</f>
      </c>
      <c r="CA154" s="3293">
        <f>CA121+CA132+CA143</f>
      </c>
      <c r="CB154" s="3294">
        <f>BW154+BX154-BY154+BZ154-CA154</f>
      </c>
      <c r="CC154" s="3292">
        <f>CC121+CC132+CC143</f>
      </c>
      <c r="CD154" s="3293">
        <f>CD121+CD132+CD143</f>
      </c>
      <c r="CE154" s="3293">
        <f>CE121+CE132+CE143</f>
      </c>
      <c r="CF154" s="3293">
        <f>CF121+CF132+CF143</f>
      </c>
      <c r="CG154" s="3293">
        <f>CG121+CG132+CG143</f>
      </c>
      <c r="CH154" s="3294">
        <f>CC154+CD154-CE154+CF154-CG154</f>
      </c>
      <c r="CI154" s="3293">
        <f>C154</f>
      </c>
      <c r="CJ154" s="3293">
        <f>CJ121+CJ132+CJ143</f>
      </c>
      <c r="CK154" s="3293">
        <f>CK121+CK132+CK143</f>
      </c>
      <c r="CL154" s="3293">
        <f>CL121+CL132+CL143</f>
      </c>
      <c r="CM154" s="3293">
        <f>CM121+CM132+CM143</f>
      </c>
      <c r="CN154" s="3296">
        <f>CI154+CJ154-CK154+CL154-CM154</f>
      </c>
      <c r="CO154" s="3169"/>
    </row>
    <row r="155" customHeight="true" ht="15.0">
      <c r="A155" s="3202" t="s">
        <v>255</v>
      </c>
      <c r="B155" s="3299"/>
      <c r="C155" s="3198">
        <f>SUM(C146:C154)</f>
      </c>
      <c r="D155" s="3198">
        <f>SUM(D146:D154)</f>
      </c>
      <c r="E155" s="3198">
        <f>SUM(E146:E154)</f>
      </c>
      <c r="F155" s="3198">
        <f>SUM(F146:F154)</f>
      </c>
      <c r="G155" s="3198">
        <f>SUM(G146:G154)</f>
      </c>
      <c r="H155" s="3198">
        <f>SUM(H146:H154)</f>
      </c>
      <c r="I155" s="3198">
        <f>SUM(I146:I154)</f>
      </c>
      <c r="J155" s="3198">
        <f>SUM(J146:J154)</f>
      </c>
      <c r="K155" s="3198">
        <f>SUM(K146:K154)</f>
      </c>
      <c r="L155" s="3198">
        <f>SUM(L146:L154)</f>
      </c>
      <c r="M155" s="3198">
        <f>SUM(M146:M154)</f>
      </c>
      <c r="N155" s="3198">
        <f>SUM(N146:N154)</f>
      </c>
      <c r="O155" s="3198">
        <f>SUM(O146:O154)</f>
      </c>
      <c r="P155" s="3198">
        <f>SUM(P146:P154)</f>
      </c>
      <c r="Q155" s="3198">
        <f>SUM(Q146:Q154)</f>
      </c>
      <c r="R155" s="3198">
        <f>SUM(R146:R154)</f>
      </c>
      <c r="S155" s="3198">
        <f>SUM(S146:S154)</f>
      </c>
      <c r="T155" s="3198">
        <f>SUM(T146:T154)</f>
      </c>
      <c r="U155" s="3198">
        <f>SUM(U146:U154)</f>
      </c>
      <c r="V155" s="3198">
        <f>SUM(V146:V154)</f>
      </c>
      <c r="W155" s="3198">
        <f>SUM(W146:W154)</f>
      </c>
      <c r="X155" s="3198">
        <f>SUM(X146:X154)</f>
      </c>
      <c r="Y155" s="3198">
        <f>SUM(Y146:Y154)</f>
      </c>
      <c r="Z155" s="3198">
        <f>SUM(Z146:Z154)</f>
      </c>
      <c r="AA155" s="3198">
        <f>SUM(AA146:AA154)</f>
      </c>
      <c r="AB155" s="3198">
        <f>SUM(AB146:AB154)</f>
      </c>
      <c r="AC155" s="3198">
        <f>SUM(AC146:AC154)</f>
      </c>
      <c r="AD155" s="3198">
        <f>SUM(AD146:AD154)</f>
      </c>
      <c r="AE155" s="3198">
        <f>SUM(AE146:AE154)</f>
      </c>
      <c r="AF155" s="3198">
        <f>SUM(AF146:AF154)</f>
      </c>
      <c r="AG155" s="3198">
        <f>SUM(AG146:AG154)</f>
      </c>
      <c r="AH155" s="3198">
        <f>SUM(AH146:AH154)</f>
      </c>
      <c r="AI155" s="3198">
        <f>SUM(AI146:AI154)</f>
      </c>
      <c r="AJ155" s="3198">
        <f>SUM(AJ146:AJ154)</f>
      </c>
      <c r="AK155" s="3198">
        <f>SUM(AK146:AK154)</f>
      </c>
      <c r="AL155" s="3198">
        <f>SUM(AL146:AL154)</f>
      </c>
      <c r="AM155" s="3198">
        <f>SUM(AM146:AM154)</f>
      </c>
      <c r="AN155" s="3198">
        <f>SUM(AN146:AN154)</f>
      </c>
      <c r="AO155" s="3198">
        <f>SUM(AO146:AO154)</f>
      </c>
      <c r="AP155" s="3198">
        <f>SUM(AP146:AP154)</f>
      </c>
      <c r="AQ155" s="3198">
        <f>SUM(AQ146:AQ154)</f>
      </c>
      <c r="AR155" s="3198">
        <f>SUM(AR146:AR154)</f>
      </c>
      <c r="AS155" s="3198">
        <f>SUM(AS146:AS154)</f>
      </c>
      <c r="AT155" s="3198">
        <f>SUM(AT146:AT154)</f>
      </c>
      <c r="AU155" s="3198">
        <f>SUM(AU146:AU154)</f>
      </c>
      <c r="AV155" s="3198">
        <f>SUM(AV146:AV154)</f>
      </c>
      <c r="AW155" s="3198">
        <f>SUM(AW146:AW154)</f>
      </c>
      <c r="AX155" s="3198">
        <f>SUM(AX146:AX154)</f>
      </c>
      <c r="AY155" s="3198">
        <f>SUM(AY146:AY154)</f>
      </c>
      <c r="AZ155" s="3198">
        <f>SUM(AZ146:AZ154)</f>
      </c>
      <c r="BA155" s="3198">
        <f>SUM(BA146:BA154)</f>
      </c>
      <c r="BB155" s="3198">
        <f>SUM(BB146:BB154)</f>
      </c>
      <c r="BC155" s="3198">
        <f>SUM(BC146:BC154)</f>
      </c>
      <c r="BD155" s="3198">
        <f>SUM(BD146:BD154)</f>
      </c>
      <c r="BE155" s="3198">
        <f>SUM(BE146:BE154)</f>
      </c>
      <c r="BF155" s="3198">
        <f>SUM(BF146:BF154)</f>
      </c>
      <c r="BG155" s="3198">
        <f>SUM(BG146:BG154)</f>
      </c>
      <c r="BH155" s="3198">
        <f>SUM(BH146:BH154)</f>
      </c>
      <c r="BI155" s="3198">
        <f>SUM(BI146:BI154)</f>
      </c>
      <c r="BJ155" s="3198">
        <f>SUM(BJ146:BJ154)</f>
      </c>
      <c r="BK155" s="3198">
        <f>SUM(BK146:BK154)</f>
      </c>
      <c r="BL155" s="3198">
        <f>SUM(BL146:BL154)</f>
      </c>
      <c r="BM155" s="3198">
        <f>SUM(BM146:BM154)</f>
      </c>
      <c r="BN155" s="3198">
        <f>SUM(BN146:BN154)</f>
      </c>
      <c r="BO155" s="3198">
        <f>SUM(BO146:BO154)</f>
      </c>
      <c r="BP155" s="3198">
        <f>SUM(BP146:BP154)</f>
      </c>
      <c r="BQ155" s="3198">
        <f>SUM(BQ146:BQ154)</f>
      </c>
      <c r="BR155" s="3198">
        <f>SUM(BR146:BR154)</f>
      </c>
      <c r="BS155" s="3198">
        <f>SUM(BS146:BS154)</f>
      </c>
      <c r="BT155" s="3198">
        <f>SUM(BT146:BT154)</f>
      </c>
      <c r="BU155" s="3198">
        <f>SUM(BU146:BU154)</f>
      </c>
      <c r="BV155" s="3198">
        <f>SUM(BV146:BV154)</f>
      </c>
      <c r="BW155" s="3198">
        <f>SUM(BW146:BW154)</f>
      </c>
      <c r="BX155" s="3198">
        <f>SUM(BX146:BX154)</f>
      </c>
      <c r="BY155" s="3198">
        <f>SUM(BY146:BY154)</f>
      </c>
      <c r="BZ155" s="3198">
        <f>SUM(BZ146:BZ154)</f>
      </c>
      <c r="CA155" s="3198">
        <f>SUM(CA146:CA154)</f>
      </c>
      <c r="CB155" s="3198">
        <f>SUM(CB146:CB154)</f>
      </c>
      <c r="CC155" s="3198">
        <f>SUM(CC146:CC154)</f>
      </c>
      <c r="CD155" s="3198">
        <f>SUM(CD146:CD154)</f>
      </c>
      <c r="CE155" s="3198">
        <f>SUM(CE146:CE154)</f>
      </c>
      <c r="CF155" s="3198">
        <f>SUM(CF146:CF154)</f>
      </c>
      <c r="CG155" s="3198">
        <f>SUM(CG146:CG154)</f>
      </c>
      <c r="CH155" s="3198">
        <f>SUM(CH146:CH154)</f>
      </c>
      <c r="CI155" s="3198">
        <f>SUM(CI146:CI154)</f>
      </c>
      <c r="CJ155" s="3198">
        <f>SUM(CJ146:CJ154)</f>
      </c>
      <c r="CK155" s="3198">
        <f>SUM(CK146:CK154)</f>
      </c>
      <c r="CL155" s="3198">
        <f>SUM(CL146:CL154)</f>
      </c>
      <c r="CM155" s="3198">
        <f>SUM(CM146:CM154)</f>
      </c>
      <c r="CN155" s="3199">
        <f>SUM(CN146:CN154)</f>
      </c>
      <c r="CO155" s="3142"/>
    </row>
    <row r="156" customHeight="true" ht="15.0">
      <c r="A156" s="3169"/>
      <c r="B156" s="3169"/>
      <c r="C156" s="3300"/>
      <c r="D156" s="3301"/>
      <c r="E156" s="3301"/>
      <c r="F156" s="3301"/>
      <c r="G156" s="3301"/>
      <c r="H156" s="3270"/>
      <c r="I156" s="3270"/>
      <c r="J156" s="3169"/>
      <c r="K156" s="3270"/>
      <c r="L156" s="3169"/>
      <c r="M156" s="3270"/>
      <c r="N156" s="3270"/>
      <c r="O156" s="3270"/>
      <c r="P156" s="3270"/>
      <c r="Q156" s="3169"/>
      <c r="R156" s="3270"/>
      <c r="S156" s="3169"/>
      <c r="T156" s="3270"/>
      <c r="U156" s="3169"/>
      <c r="V156" s="3270"/>
      <c r="W156" s="3169"/>
      <c r="X156" s="3169"/>
      <c r="Y156" s="3169"/>
      <c r="Z156" s="3270"/>
      <c r="AA156" s="3169"/>
      <c r="AB156" s="3270"/>
      <c r="AC156" s="3169"/>
      <c r="AD156" s="3169"/>
      <c r="AE156" s="3169"/>
      <c r="AF156" s="3270"/>
      <c r="AG156" s="3169"/>
      <c r="AH156" s="3270"/>
      <c r="AI156" s="3169"/>
      <c r="AJ156" s="3169"/>
      <c r="AK156" s="3169"/>
      <c r="AL156" s="3169"/>
      <c r="AM156" s="3169"/>
      <c r="AN156" s="3270"/>
      <c r="AO156" s="3169"/>
      <c r="AP156" s="3169"/>
      <c r="AQ156" s="3169"/>
      <c r="AR156" s="3169"/>
      <c r="AS156" s="3169"/>
      <c r="AT156" s="3270"/>
      <c r="AU156" s="3169"/>
      <c r="AV156" s="3169"/>
      <c r="AW156" s="3169"/>
      <c r="AX156" s="3169"/>
      <c r="AY156" s="3169"/>
      <c r="AZ156" s="3270"/>
      <c r="BA156" s="3169"/>
      <c r="BB156" s="3169"/>
      <c r="BC156" s="3169"/>
      <c r="BD156" s="3169"/>
      <c r="BE156" s="3169"/>
      <c r="BF156" s="3270"/>
      <c r="BG156" s="3169"/>
      <c r="BH156" s="3169"/>
      <c r="BI156" s="3169"/>
      <c r="BJ156" s="3169"/>
      <c r="BK156" s="3169"/>
      <c r="BL156" s="3270"/>
      <c r="BM156" s="3169"/>
      <c r="BN156" s="3169"/>
      <c r="BO156" s="3169"/>
      <c r="BP156" s="3169"/>
      <c r="BQ156" s="3169"/>
      <c r="BR156" s="3270"/>
      <c r="BS156" s="3169"/>
      <c r="BT156" s="3169"/>
      <c r="BU156" s="3169"/>
      <c r="BV156" s="3169"/>
      <c r="BW156" s="3169"/>
      <c r="BX156" s="3270"/>
      <c r="BY156" s="3169"/>
      <c r="BZ156" s="3169"/>
      <c r="CA156" s="3270"/>
      <c r="CB156" s="3270"/>
      <c r="CC156" s="3270"/>
      <c r="CD156" s="3270"/>
      <c r="CE156" s="3169"/>
      <c r="CF156" s="3270"/>
      <c r="CG156" s="3169"/>
      <c r="CH156" s="3169"/>
      <c r="CI156" s="3270"/>
      <c r="CJ156" s="3270"/>
      <c r="CK156" s="3270"/>
      <c r="CL156" s="3270"/>
      <c r="CM156" s="3270"/>
      <c r="CN156" s="3270"/>
      <c r="CO156" s="3142"/>
    </row>
    <row r="157" customHeight="true" ht="15.0">
      <c r="A157" s="3302" t="s">
        <v>292</v>
      </c>
      <c r="B157" s="3302"/>
      <c r="C157" s="3303"/>
      <c r="D157" s="3303"/>
      <c r="E157" s="3303"/>
      <c r="F157" s="3303"/>
      <c r="G157" s="3303"/>
      <c r="H157" s="3302"/>
      <c r="I157" s="3302"/>
      <c r="J157" s="3302"/>
      <c r="K157" s="3302"/>
      <c r="L157" s="3302"/>
      <c r="M157" s="3302"/>
      <c r="N157" s="3302"/>
      <c r="O157" s="3302"/>
      <c r="P157" s="3302"/>
      <c r="Q157" s="3302"/>
      <c r="R157" s="3302"/>
      <c r="S157" s="3302"/>
      <c r="T157" s="3302"/>
      <c r="U157" s="3304"/>
      <c r="V157" s="3302"/>
      <c r="W157" s="3302"/>
      <c r="X157" s="3304"/>
      <c r="Y157" s="3302"/>
      <c r="Z157" s="3302"/>
      <c r="AA157" s="3304"/>
      <c r="AB157" s="3302"/>
      <c r="AC157" s="3302"/>
      <c r="AD157" s="3304"/>
      <c r="AE157" s="3302"/>
      <c r="AF157" s="3302"/>
      <c r="AG157" s="3304"/>
      <c r="AH157" s="3302"/>
      <c r="AI157" s="3302"/>
      <c r="AJ157" s="3304"/>
      <c r="AK157" s="3302"/>
      <c r="AL157" s="3302"/>
      <c r="AM157" s="3304"/>
      <c r="AN157" s="3302"/>
      <c r="AO157" s="3302"/>
      <c r="AP157" s="3304"/>
      <c r="AQ157" s="3302"/>
      <c r="AR157" s="3302"/>
      <c r="AS157" s="3304"/>
      <c r="AT157" s="3302"/>
      <c r="AU157" s="3302"/>
      <c r="AV157" s="3304"/>
      <c r="AW157" s="3302"/>
      <c r="AX157" s="3302"/>
      <c r="AY157" s="3304"/>
      <c r="AZ157" s="3302"/>
      <c r="BA157" s="3302"/>
      <c r="BB157" s="3304"/>
      <c r="BC157" s="3302"/>
      <c r="BD157" s="3302"/>
      <c r="BE157" s="3304"/>
      <c r="BF157" s="3302"/>
      <c r="BG157" s="3302"/>
      <c r="BH157" s="3304"/>
      <c r="BI157" s="3302"/>
      <c r="BJ157" s="3302"/>
      <c r="BK157" s="3304"/>
      <c r="BL157" s="3302"/>
      <c r="BM157" s="3302"/>
      <c r="BN157" s="3304"/>
      <c r="BO157" s="3302"/>
      <c r="BP157" s="3302"/>
      <c r="BQ157" s="3304"/>
      <c r="BR157" s="3302"/>
      <c r="BS157" s="3302"/>
      <c r="BT157" s="3304"/>
      <c r="BU157" s="3304"/>
      <c r="BV157" s="3304"/>
      <c r="BW157" s="3304"/>
      <c r="BX157" s="3302"/>
      <c r="BY157" s="3302"/>
      <c r="BZ157" s="3304"/>
      <c r="CA157" s="3302"/>
      <c r="CB157" s="3302"/>
      <c r="CC157" s="3302"/>
      <c r="CD157" s="3302"/>
      <c r="CE157" s="3304"/>
      <c r="CF157" s="3302"/>
      <c r="CG157" s="3304"/>
      <c r="CH157" s="3304"/>
      <c r="CI157" s="3302"/>
      <c r="CJ157" s="3302"/>
      <c r="CK157" s="3302"/>
      <c r="CL157" s="3302"/>
      <c r="CM157" s="3302"/>
      <c r="CN157" s="3302"/>
      <c r="CO157" s="3142"/>
    </row>
    <row r="158" customHeight="true" ht="15.0">
      <c r="A158" s="3305"/>
      <c r="B158" s="3306"/>
      <c r="C158" s="3307"/>
      <c r="D158" s="3308"/>
      <c r="E158" s="3309"/>
      <c r="F158" s="3310"/>
      <c r="G158" s="3311"/>
      <c r="H158" s="3312"/>
      <c r="I158" s="3313"/>
      <c r="J158" s="3314"/>
      <c r="K158" s="3315"/>
      <c r="L158" s="3316"/>
      <c r="M158" s="3317"/>
      <c r="N158" s="3318"/>
      <c r="O158" s="3319"/>
      <c r="P158" s="3320"/>
      <c r="Q158" s="3321"/>
      <c r="R158" s="3322"/>
      <c r="S158" s="3323"/>
      <c r="T158" s="3324"/>
      <c r="U158" s="3325"/>
      <c r="V158" s="3326"/>
      <c r="W158" s="3327"/>
      <c r="X158" s="3328"/>
      <c r="Y158" s="3329"/>
      <c r="Z158" s="3330"/>
      <c r="AA158" s="3331"/>
      <c r="AB158" s="3332"/>
      <c r="AC158" s="3333"/>
      <c r="AD158" s="3334"/>
      <c r="AE158" s="3335"/>
      <c r="AF158" s="3336"/>
      <c r="AG158" s="3337"/>
      <c r="AH158" s="3338"/>
      <c r="AI158" s="3339"/>
      <c r="AJ158" s="3340"/>
      <c r="AK158" s="3341"/>
      <c r="AL158" s="3342"/>
      <c r="AM158" s="3343"/>
      <c r="AN158" s="3344"/>
      <c r="AO158" s="3345"/>
      <c r="AP158" s="3346"/>
      <c r="AQ158" s="3347"/>
      <c r="AR158" s="3348"/>
      <c r="AS158" s="3349"/>
      <c r="AT158" s="3350"/>
      <c r="AU158" s="3351"/>
      <c r="AV158" s="3352"/>
      <c r="AW158" s="3353"/>
      <c r="AX158" s="3354"/>
      <c r="AY158" s="3355"/>
      <c r="AZ158" s="3356"/>
      <c r="BA158" s="3357"/>
      <c r="BB158" s="3358"/>
      <c r="BC158" s="3359"/>
      <c r="BD158" s="3360"/>
      <c r="BE158" s="3361"/>
      <c r="BF158" s="3362"/>
      <c r="BG158" s="3363"/>
      <c r="BH158" s="3364"/>
      <c r="BI158" s="3365"/>
      <c r="BJ158" s="3366"/>
      <c r="BK158" s="3367"/>
      <c r="BL158" s="3368"/>
      <c r="BM158" s="3369"/>
      <c r="BN158" s="3370"/>
      <c r="BO158" s="3371"/>
      <c r="BP158" s="3372"/>
      <c r="BQ158" s="3373"/>
      <c r="BR158" s="3374"/>
      <c r="BS158" s="3375"/>
      <c r="BT158" s="3376"/>
      <c r="BU158" s="3377"/>
      <c r="BV158" s="3378"/>
      <c r="BW158" s="3379"/>
      <c r="BX158" s="3380"/>
      <c r="BY158" s="3381"/>
      <c r="BZ158" s="3382"/>
      <c r="CA158" s="3383"/>
      <c r="CB158" s="3384"/>
      <c r="CC158" s="3385"/>
      <c r="CD158" s="3386"/>
      <c r="CE158" s="3387"/>
      <c r="CF158" s="3388"/>
      <c r="CG158" s="3389"/>
      <c r="CH158" s="3390"/>
      <c r="CI158" s="3270"/>
      <c r="CJ158" s="3270"/>
      <c r="CK158" s="3270"/>
      <c r="CL158" s="3270"/>
      <c r="CM158" s="3270"/>
      <c r="CN158" s="3270"/>
      <c r="CO158" s="3142"/>
    </row>
    <row r="159" customHeight="true" ht="15.0">
      <c r="A159" s="3391"/>
      <c r="B159" s="3392"/>
      <c r="C159" s="3393"/>
      <c r="D159" s="3394"/>
      <c r="E159" s="3395"/>
      <c r="F159" s="3396"/>
      <c r="G159" s="3397"/>
      <c r="H159" s="3398"/>
      <c r="I159" s="3399"/>
      <c r="J159" s="3400"/>
      <c r="K159" s="3401"/>
      <c r="L159" s="3402"/>
      <c r="M159" s="3403"/>
      <c r="N159" s="3404"/>
      <c r="O159" s="3405"/>
      <c r="P159" s="3406"/>
      <c r="Q159" s="3407"/>
      <c r="R159" s="3408"/>
      <c r="S159" s="3409"/>
      <c r="T159" s="3410"/>
      <c r="U159" s="3411"/>
      <c r="V159" s="3412"/>
      <c r="W159" s="3413"/>
      <c r="X159" s="3414"/>
      <c r="Y159" s="3415"/>
      <c r="Z159" s="3416"/>
      <c r="AA159" s="3417"/>
      <c r="AB159" s="3418"/>
      <c r="AC159" s="3419"/>
      <c r="AD159" s="3420"/>
      <c r="AE159" s="3421"/>
      <c r="AF159" s="3422"/>
      <c r="AG159" s="3423"/>
      <c r="AH159" s="3424"/>
      <c r="AI159" s="3425"/>
      <c r="AJ159" s="3426"/>
      <c r="AK159" s="3427"/>
      <c r="AL159" s="3428"/>
      <c r="AM159" s="3429"/>
      <c r="AN159" s="3430"/>
      <c r="AO159" s="3431"/>
      <c r="AP159" s="3432"/>
      <c r="AQ159" s="3433"/>
      <c r="AR159" s="3434"/>
      <c r="AS159" s="3435"/>
      <c r="AT159" s="3436"/>
      <c r="AU159" s="3437"/>
      <c r="AV159" s="3438"/>
      <c r="AW159" s="3439"/>
      <c r="AX159" s="3440"/>
      <c r="AY159" s="3441"/>
      <c r="AZ159" s="3442"/>
      <c r="BA159" s="3443"/>
      <c r="BB159" s="3444"/>
      <c r="BC159" s="3445"/>
      <c r="BD159" s="3446"/>
      <c r="BE159" s="3447"/>
      <c r="BF159" s="3448"/>
      <c r="BG159" s="3449"/>
      <c r="BH159" s="3450"/>
      <c r="BI159" s="3451"/>
      <c r="BJ159" s="3452"/>
      <c r="BK159" s="3453"/>
      <c r="BL159" s="3454"/>
      <c r="BM159" s="3455"/>
      <c r="BN159" s="3456"/>
      <c r="BO159" s="3457"/>
      <c r="BP159" s="3458"/>
      <c r="BQ159" s="3459"/>
      <c r="BR159" s="3460"/>
      <c r="BS159" s="3461"/>
      <c r="BT159" s="3462"/>
      <c r="BU159" s="3463"/>
      <c r="BV159" s="3464"/>
      <c r="BW159" s="3465"/>
      <c r="BX159" s="3466"/>
      <c r="BY159" s="3467"/>
      <c r="BZ159" s="3468"/>
      <c r="CA159" s="3469"/>
      <c r="CB159" s="3470"/>
      <c r="CC159" s="3471"/>
      <c r="CD159" s="3472"/>
      <c r="CE159" s="3473"/>
      <c r="CF159" s="3474"/>
      <c r="CG159" s="3475"/>
      <c r="CH159" s="3476"/>
      <c r="CI159" s="3302"/>
      <c r="CJ159" s="3302"/>
      <c r="CK159" s="3302"/>
      <c r="CL159" s="3302"/>
      <c r="CM159" s="3302"/>
      <c r="CN159" s="3302"/>
      <c r="CO159" s="3142"/>
    </row>
    <row r="160" customHeight="true" ht="15.0">
      <c r="A160" s="3477"/>
      <c r="B160" s="3478"/>
      <c r="C160" s="3479"/>
      <c r="D160" s="3480"/>
      <c r="E160" s="3481"/>
      <c r="F160" s="3482"/>
      <c r="G160" s="3483"/>
      <c r="H160" s="3484"/>
      <c r="I160" s="3485"/>
      <c r="J160" s="3486"/>
      <c r="K160" s="3487"/>
      <c r="L160" s="3488"/>
      <c r="M160" s="3489"/>
      <c r="N160" s="3490"/>
      <c r="O160" s="3491"/>
      <c r="P160" s="3492"/>
      <c r="Q160" s="3493"/>
      <c r="R160" s="3494"/>
      <c r="S160" s="3495"/>
      <c r="T160" s="3496"/>
      <c r="U160" s="3497"/>
      <c r="V160" s="3498"/>
      <c r="W160" s="3499"/>
      <c r="X160" s="3500"/>
      <c r="Y160" s="3501"/>
      <c r="Z160" s="3502"/>
      <c r="AA160" s="3503"/>
      <c r="AB160" s="3504"/>
      <c r="AC160" s="3505"/>
      <c r="AD160" s="3506"/>
      <c r="AE160" s="3507"/>
      <c r="AF160" s="3508"/>
      <c r="AG160" s="3509"/>
      <c r="AH160" s="3510"/>
      <c r="AI160" s="3511"/>
      <c r="AJ160" s="3512"/>
      <c r="AK160" s="3513"/>
      <c r="AL160" s="3514"/>
      <c r="AM160" s="3515"/>
      <c r="AN160" s="3516"/>
      <c r="AO160" s="3517"/>
      <c r="AP160" s="3518"/>
      <c r="AQ160" s="3519"/>
      <c r="AR160" s="3520"/>
      <c r="AS160" s="3521"/>
      <c r="AT160" s="3522"/>
      <c r="AU160" s="3523"/>
      <c r="AV160" s="3524"/>
      <c r="AW160" s="3525"/>
      <c r="AX160" s="3526"/>
      <c r="AY160" s="3527"/>
      <c r="AZ160" s="3528"/>
      <c r="BA160" s="3529"/>
      <c r="BB160" s="3530"/>
      <c r="BC160" s="3531"/>
      <c r="BD160" s="3532"/>
      <c r="BE160" s="3533"/>
      <c r="BF160" s="3534"/>
      <c r="BG160" s="3535"/>
      <c r="BH160" s="3536"/>
      <c r="BI160" s="3537"/>
      <c r="BJ160" s="3538"/>
      <c r="BK160" s="3539"/>
      <c r="BL160" s="3540"/>
      <c r="BM160" s="3541"/>
      <c r="BN160" s="3542"/>
      <c r="BO160" s="3543"/>
      <c r="BP160" s="3544"/>
      <c r="BQ160" s="3545"/>
      <c r="BR160" s="3546"/>
      <c r="BS160" s="3547"/>
      <c r="BT160" s="3548"/>
      <c r="BU160" s="3549"/>
      <c r="BV160" s="3550"/>
      <c r="BW160" s="3551"/>
      <c r="BX160" s="3552"/>
      <c r="BY160" s="3553"/>
      <c r="BZ160" s="3554"/>
      <c r="CA160" s="3555"/>
      <c r="CB160" s="3556"/>
      <c r="CC160" s="3557"/>
      <c r="CD160" s="3558"/>
      <c r="CE160" s="3559"/>
      <c r="CF160" s="3560"/>
      <c r="CG160" s="3561"/>
      <c r="CH160" s="3562"/>
      <c r="CI160" s="3270"/>
      <c r="CJ160" s="3270"/>
      <c r="CK160" s="3270"/>
      <c r="CL160" s="3270"/>
      <c r="CM160" s="3270"/>
      <c r="CN160" s="3270"/>
      <c r="CO160" s="3142"/>
    </row>
    <row r="161" customHeight="true" ht="15.0">
      <c r="A161" s="3563"/>
      <c r="B161" s="3564"/>
      <c r="C161" s="3565"/>
      <c r="D161" s="3566"/>
      <c r="E161" s="3567"/>
      <c r="F161" s="3568"/>
      <c r="G161" s="3569"/>
      <c r="H161" s="3570"/>
      <c r="I161" s="3571"/>
      <c r="J161" s="3572"/>
      <c r="K161" s="3573"/>
      <c r="L161" s="3574"/>
      <c r="M161" s="3575"/>
      <c r="N161" s="3576"/>
      <c r="O161" s="3577"/>
      <c r="P161" s="3578"/>
      <c r="Q161" s="3579"/>
      <c r="R161" s="3580"/>
      <c r="S161" s="3581"/>
      <c r="T161" s="3582"/>
      <c r="U161" s="3583"/>
      <c r="V161" s="3584"/>
      <c r="W161" s="3585"/>
      <c r="X161" s="3586"/>
      <c r="Y161" s="3587"/>
      <c r="Z161" s="3588"/>
      <c r="AA161" s="3589"/>
      <c r="AB161" s="3590"/>
      <c r="AC161" s="3591"/>
      <c r="AD161" s="3592"/>
      <c r="AE161" s="3593"/>
      <c r="AF161" s="3594"/>
      <c r="AG161" s="3595"/>
      <c r="AH161" s="3596"/>
      <c r="AI161" s="3597"/>
      <c r="AJ161" s="3598"/>
      <c r="AK161" s="3599"/>
      <c r="AL161" s="3600"/>
      <c r="AM161" s="3601"/>
      <c r="AN161" s="3602"/>
      <c r="AO161" s="3603"/>
      <c r="AP161" s="3604"/>
      <c r="AQ161" s="3605"/>
      <c r="AR161" s="3606"/>
      <c r="AS161" s="3607"/>
      <c r="AT161" s="3608"/>
      <c r="AU161" s="3609"/>
      <c r="AV161" s="3610"/>
      <c r="AW161" s="3611"/>
      <c r="AX161" s="3612"/>
      <c r="AY161" s="3613"/>
      <c r="AZ161" s="3614"/>
      <c r="BA161" s="3615"/>
      <c r="BB161" s="3616"/>
      <c r="BC161" s="3617"/>
      <c r="BD161" s="3618"/>
      <c r="BE161" s="3619"/>
      <c r="BF161" s="3620"/>
      <c r="BG161" s="3621"/>
      <c r="BH161" s="3622"/>
      <c r="BI161" s="3623"/>
      <c r="BJ161" s="3624"/>
      <c r="BK161" s="3625"/>
      <c r="BL161" s="3626"/>
      <c r="BM161" s="3627"/>
      <c r="BN161" s="3628"/>
      <c r="BO161" s="3629"/>
      <c r="BP161" s="3630"/>
      <c r="BQ161" s="3631"/>
      <c r="BR161" s="3632"/>
      <c r="BS161" s="3633"/>
      <c r="BT161" s="3634"/>
      <c r="BU161" s="3635"/>
      <c r="BV161" s="3636"/>
      <c r="BW161" s="3637"/>
      <c r="BX161" s="3638"/>
      <c r="BY161" s="3639"/>
      <c r="BZ161" s="3640"/>
      <c r="CA161" s="3641"/>
      <c r="CB161" s="3642"/>
      <c r="CC161" s="3643"/>
      <c r="CD161" s="3644"/>
      <c r="CE161" s="3645"/>
      <c r="CF161" s="3646"/>
      <c r="CG161" s="3647"/>
      <c r="CH161" s="3648"/>
      <c r="CI161" s="3302"/>
      <c r="CJ161" s="3302"/>
      <c r="CK161" s="3302"/>
      <c r="CL161" s="3302"/>
      <c r="CM161" s="3302"/>
      <c r="CN161" s="3302"/>
      <c r="CO161" s="3142"/>
    </row>
    <row r="162" customHeight="true" ht="15.0">
      <c r="A162" s="3649"/>
      <c r="B162" s="3650"/>
      <c r="C162" s="3651"/>
      <c r="D162" s="3652"/>
      <c r="E162" s="3653"/>
      <c r="F162" s="3654"/>
      <c r="G162" s="3655"/>
      <c r="H162" s="3656"/>
      <c r="I162" s="3657"/>
      <c r="J162" s="3658"/>
      <c r="K162" s="3659"/>
      <c r="L162" s="3660"/>
      <c r="M162" s="3661"/>
      <c r="N162" s="3662"/>
      <c r="O162" s="3663"/>
      <c r="P162" s="3664"/>
      <c r="Q162" s="3665"/>
      <c r="R162" s="3666"/>
      <c r="S162" s="3667"/>
      <c r="T162" s="3668"/>
      <c r="U162" s="3669"/>
      <c r="V162" s="3670"/>
      <c r="W162" s="3671"/>
      <c r="X162" s="3672"/>
      <c r="Y162" s="3673"/>
      <c r="Z162" s="3674"/>
      <c r="AA162" s="3675"/>
      <c r="AB162" s="3676"/>
      <c r="AC162" s="3677"/>
      <c r="AD162" s="3678"/>
      <c r="AE162" s="3679"/>
      <c r="AF162" s="3680"/>
      <c r="AG162" s="3681"/>
      <c r="AH162" s="3682"/>
      <c r="AI162" s="3683"/>
      <c r="AJ162" s="3684"/>
      <c r="AK162" s="3685"/>
      <c r="AL162" s="3686"/>
      <c r="AM162" s="3687"/>
      <c r="AN162" s="3688"/>
      <c r="AO162" s="3689"/>
      <c r="AP162" s="3690"/>
      <c r="AQ162" s="3691"/>
      <c r="AR162" s="3692"/>
      <c r="AS162" s="3693"/>
      <c r="AT162" s="3694"/>
      <c r="AU162" s="3695"/>
      <c r="AV162" s="3696"/>
      <c r="AW162" s="3697"/>
      <c r="AX162" s="3698"/>
      <c r="AY162" s="3699"/>
      <c r="AZ162" s="3700"/>
      <c r="BA162" s="3701"/>
      <c r="BB162" s="3702"/>
      <c r="BC162" s="3703"/>
      <c r="BD162" s="3704"/>
      <c r="BE162" s="3705"/>
      <c r="BF162" s="3706"/>
      <c r="BG162" s="3707"/>
      <c r="BH162" s="3708"/>
      <c r="BI162" s="3709"/>
      <c r="BJ162" s="3710"/>
      <c r="BK162" s="3711"/>
      <c r="BL162" s="3712"/>
      <c r="BM162" s="3713"/>
      <c r="BN162" s="3714"/>
      <c r="BO162" s="3715"/>
      <c r="BP162" s="3716"/>
      <c r="BQ162" s="3717"/>
      <c r="BR162" s="3718"/>
      <c r="BS162" s="3719"/>
      <c r="BT162" s="3720"/>
      <c r="BU162" s="3721"/>
      <c r="BV162" s="3722"/>
      <c r="BW162" s="3723"/>
      <c r="BX162" s="3724"/>
      <c r="BY162" s="3725"/>
      <c r="BZ162" s="3726"/>
      <c r="CA162" s="3727"/>
      <c r="CB162" s="3728"/>
      <c r="CC162" s="3729"/>
      <c r="CD162" s="3730"/>
      <c r="CE162" s="3731"/>
      <c r="CF162" s="3732"/>
      <c r="CG162" s="3733"/>
      <c r="CH162" s="3734"/>
      <c r="CI162" s="3270"/>
      <c r="CJ162" s="3270"/>
      <c r="CK162" s="3270"/>
      <c r="CL162" s="3270"/>
      <c r="CM162" s="3270"/>
      <c r="CN162" s="3270"/>
      <c r="CO162" s="3142"/>
    </row>
    <row r="163" customHeight="true" ht="15.0">
      <c r="A163" s="3169"/>
      <c r="B163" s="3169"/>
      <c r="C163" s="3300"/>
      <c r="D163" s="3301"/>
      <c r="E163" s="3301"/>
      <c r="F163" s="3301"/>
      <c r="G163" s="3301"/>
      <c r="H163" s="3270"/>
      <c r="I163" s="3270"/>
      <c r="J163" s="3169"/>
      <c r="K163" s="3270"/>
      <c r="L163" s="3169"/>
      <c r="M163" s="3270"/>
      <c r="N163" s="3270"/>
      <c r="O163" s="3270"/>
      <c r="P163" s="3270"/>
      <c r="Q163" s="3169"/>
      <c r="R163" s="3270"/>
      <c r="S163" s="3169"/>
      <c r="T163" s="3270"/>
      <c r="U163" s="3169"/>
      <c r="V163" s="3270"/>
      <c r="W163" s="3169"/>
      <c r="X163" s="3169"/>
      <c r="Y163" s="3169"/>
      <c r="Z163" s="3169"/>
      <c r="AA163" s="3169"/>
      <c r="AB163" s="3270"/>
      <c r="AC163" s="3169"/>
      <c r="AD163" s="3169"/>
      <c r="AE163" s="3270"/>
      <c r="AF163" s="3169"/>
      <c r="AG163" s="3169"/>
      <c r="AH163" s="3270"/>
      <c r="AI163" s="3169"/>
      <c r="AJ163" s="3169"/>
      <c r="AK163" s="3169"/>
      <c r="AL163" s="3169"/>
      <c r="AM163" s="3169"/>
      <c r="AN163" s="3270"/>
      <c r="AO163" s="3169"/>
      <c r="AP163" s="3169"/>
      <c r="AQ163" s="3169"/>
      <c r="AR163" s="3169"/>
      <c r="AS163" s="3169"/>
      <c r="AT163" s="3270"/>
      <c r="AU163" s="3169"/>
      <c r="AV163" s="3169"/>
      <c r="AW163" s="3169"/>
      <c r="AX163" s="3169"/>
      <c r="AY163" s="3169"/>
      <c r="AZ163" s="3270"/>
      <c r="BA163" s="3169"/>
      <c r="BB163" s="3169"/>
      <c r="BC163" s="3169"/>
      <c r="BD163" s="3169"/>
      <c r="BE163" s="3169"/>
      <c r="BF163" s="3270"/>
      <c r="BG163" s="3169"/>
      <c r="BH163" s="3169"/>
      <c r="BI163" s="3169"/>
      <c r="BJ163" s="3169"/>
      <c r="BK163" s="3169"/>
      <c r="BL163" s="3270"/>
      <c r="BM163" s="3169"/>
      <c r="BN163" s="3169"/>
      <c r="BO163" s="3270"/>
      <c r="BP163" s="3270"/>
      <c r="BQ163" s="3270"/>
      <c r="BR163" s="3270"/>
      <c r="BS163" s="3169"/>
      <c r="BT163" s="3270"/>
      <c r="BU163" s="3169"/>
      <c r="BV163" s="3169"/>
      <c r="BW163" s="3169"/>
      <c r="BX163" s="3270"/>
      <c r="BY163" s="3169"/>
      <c r="BZ163" s="3169"/>
      <c r="CA163" s="3169"/>
      <c r="CB163" s="3169"/>
      <c r="CC163" s="3169"/>
      <c r="CD163" s="3169"/>
      <c r="CE163" s="3169"/>
      <c r="CF163" s="3169"/>
      <c r="CG163" s="3169"/>
      <c r="CH163" s="3169"/>
      <c r="CI163" s="3302"/>
      <c r="CJ163" s="3302"/>
      <c r="CK163" s="3302"/>
      <c r="CL163" s="3302"/>
      <c r="CM163" s="3302"/>
      <c r="CN163" s="3302"/>
      <c r="CO163" s="3169"/>
    </row>
  </sheetData>
  <mergeCells>
    <mergeCell ref="A7:B9"/>
    <mergeCell ref="C7:H7"/>
    <mergeCell ref="I7:N7"/>
    <mergeCell ref="O7:T7"/>
    <mergeCell ref="U7:Z7"/>
    <mergeCell ref="P8:Q8"/>
    <mergeCell ref="R8:S8"/>
    <mergeCell ref="T8:T9"/>
    <mergeCell ref="U8:U9"/>
    <mergeCell ref="V8:W8"/>
    <mergeCell ref="X8:Y8"/>
    <mergeCell ref="Z8:Z9"/>
    <mergeCell ref="C8:C9"/>
    <mergeCell ref="D8:E8"/>
    <mergeCell ref="F8:G8"/>
    <mergeCell ref="H8:H9"/>
    <mergeCell ref="AA7:AF7"/>
    <mergeCell ref="AG7:AL7"/>
    <mergeCell ref="AM7:AR7"/>
    <mergeCell ref="CC7:CH7"/>
    <mergeCell ref="AD8:AE8"/>
    <mergeCell ref="AF8:AF9"/>
    <mergeCell ref="AG8:AG9"/>
    <mergeCell ref="AR8:AR9"/>
    <mergeCell ref="AS8:AS9"/>
    <mergeCell ref="AT8:AU8"/>
    <mergeCell ref="AV8:AW8"/>
    <mergeCell ref="AX8:AX9"/>
    <mergeCell ref="AY8:AY9"/>
    <mergeCell ref="AH8:AI8"/>
    <mergeCell ref="BZ8:CA8"/>
    <mergeCell ref="BT8:BU8"/>
    <mergeCell ref="BV8:BV9"/>
    <mergeCell ref="BW8:BW9"/>
    <mergeCell ref="BX8:BY8"/>
    <mergeCell ref="BD8:BD9"/>
    <mergeCell ref="BE8:BE9"/>
    <mergeCell ref="A42:B42"/>
    <mergeCell ref="A43:B43"/>
    <mergeCell ref="A45:B45"/>
    <mergeCell ref="CI18:CN18"/>
    <mergeCell ref="AY18:BD18"/>
    <mergeCell ref="BE18:BJ18"/>
    <mergeCell ref="BK18:BP18"/>
    <mergeCell ref="BQ18:BV18"/>
    <mergeCell ref="CI7:CN7"/>
    <mergeCell ref="A15:B15"/>
    <mergeCell ref="C18:H18"/>
    <mergeCell ref="I18:N18"/>
    <mergeCell ref="O18:T18"/>
    <mergeCell ref="U18:Z18"/>
    <mergeCell ref="AA18:AF18"/>
    <mergeCell ref="AG18:AL18"/>
    <mergeCell ref="AS7:AX7"/>
    <mergeCell ref="AY7:BD7"/>
    <mergeCell ref="BE7:BJ7"/>
    <mergeCell ref="BK7:BP7"/>
    <mergeCell ref="BQ7:BV7"/>
    <mergeCell ref="BW7:CB7"/>
    <mergeCell ref="BW18:CB18"/>
    <mergeCell ref="CC18:CH18"/>
    <mergeCell ref="AM18:AR18"/>
    <mergeCell ref="AS18:AX18"/>
    <mergeCell ref="AA19:AA20"/>
    <mergeCell ref="AB19:AC19"/>
    <mergeCell ref="AD19:AE19"/>
    <mergeCell ref="AF19:AF20"/>
    <mergeCell ref="AG19:AG20"/>
    <mergeCell ref="AH19:AI19"/>
    <mergeCell ref="R19:S19"/>
    <mergeCell ref="T19:T20"/>
    <mergeCell ref="U19:U20"/>
    <mergeCell ref="V19:W19"/>
    <mergeCell ref="X19:Y19"/>
    <mergeCell ref="Z19:Z20"/>
    <mergeCell ref="AX19:AX20"/>
    <mergeCell ref="AR19:AR20"/>
    <mergeCell ref="AS19:AS20"/>
    <mergeCell ref="AT19:AU19"/>
    <mergeCell ref="AV19:AW19"/>
    <mergeCell ref="AJ19:AK19"/>
    <mergeCell ref="AL19:AL20"/>
    <mergeCell ref="AM19:AM20"/>
    <mergeCell ref="AN19:AO19"/>
    <mergeCell ref="AP19:AQ19"/>
    <mergeCell ref="O19:O20"/>
    <mergeCell ref="P19:Q19"/>
    <mergeCell ref="AG63:AL63"/>
    <mergeCell ref="AM63:AR63"/>
    <mergeCell ref="A30:B30"/>
    <mergeCell ref="A40:B40"/>
    <mergeCell ref="A50:B50"/>
    <mergeCell ref="J19:K19"/>
    <mergeCell ref="L19:M19"/>
    <mergeCell ref="A29:B29"/>
    <mergeCell ref="A46:B46"/>
    <mergeCell ref="A47:B47"/>
    <mergeCell ref="A48:B48"/>
    <mergeCell ref="A49:B49"/>
    <mergeCell ref="A52:B52"/>
    <mergeCell ref="A32:B32"/>
    <mergeCell ref="A33:B33"/>
    <mergeCell ref="A34:B34"/>
    <mergeCell ref="A35:B35"/>
    <mergeCell ref="A36:B36"/>
    <mergeCell ref="A37:B37"/>
    <mergeCell ref="A38:B38"/>
    <mergeCell ref="A39:B39"/>
    <mergeCell ref="A44:B44"/>
    <mergeCell ref="AV64:AW64"/>
    <mergeCell ref="C64:C65"/>
    <mergeCell ref="F64:G64"/>
    <mergeCell ref="AA63:AF63"/>
    <mergeCell ref="H64:H65"/>
    <mergeCell ref="I64:I65"/>
    <mergeCell ref="A54:B54"/>
    <mergeCell ref="A55:B55"/>
    <mergeCell ref="A56:B56"/>
    <mergeCell ref="A57:B57"/>
    <mergeCell ref="C63:H63"/>
    <mergeCell ref="I63:N63"/>
    <mergeCell ref="O63:T63"/>
    <mergeCell ref="U63:Z63"/>
    <mergeCell ref="AA64:AA65"/>
    <mergeCell ref="AB64:AB65"/>
    <mergeCell ref="AC64:AC65"/>
    <mergeCell ref="AD64:AE64"/>
    <mergeCell ref="AF64:AF65"/>
    <mergeCell ref="A58:B58"/>
    <mergeCell ref="A59:B59"/>
    <mergeCell ref="A60:B60"/>
    <mergeCell ref="I106:N106"/>
    <mergeCell ref="AS63:AX63"/>
    <mergeCell ref="AY63:BD63"/>
    <mergeCell ref="BE63:BJ63"/>
    <mergeCell ref="J64:J65"/>
    <mergeCell ref="K64:K65"/>
    <mergeCell ref="O64:O65"/>
    <mergeCell ref="P64:P65"/>
    <mergeCell ref="U64:U65"/>
    <mergeCell ref="V64:V65"/>
    <mergeCell ref="W64:W65"/>
    <mergeCell ref="X64:Y64"/>
    <mergeCell ref="Z64:Z65"/>
    <mergeCell ref="N64:N65"/>
    <mergeCell ref="L64:M64"/>
    <mergeCell ref="T64:T65"/>
    <mergeCell ref="Q64:Q65"/>
    <mergeCell ref="R64:S64"/>
    <mergeCell ref="AG64:AG65"/>
    <mergeCell ref="AU64:AU65"/>
    <mergeCell ref="AR64:AR65"/>
    <mergeCell ref="AS64:AS65"/>
    <mergeCell ref="AT64:AT65"/>
    <mergeCell ref="BJ64:BJ65"/>
    <mergeCell ref="A75:B75"/>
    <mergeCell ref="D64:D65"/>
    <mergeCell ref="E64:E65"/>
    <mergeCell ref="A72:B72"/>
    <mergeCell ref="A73:B73"/>
    <mergeCell ref="A74:B74"/>
    <mergeCell ref="AG106:AL106"/>
    <mergeCell ref="AM106:AR106"/>
    <mergeCell ref="AS106:AX106"/>
    <mergeCell ref="AO64:AO65"/>
    <mergeCell ref="AP64:AQ64"/>
    <mergeCell ref="AX64:AX65"/>
    <mergeCell ref="A77:B77"/>
    <mergeCell ref="A78:B78"/>
    <mergeCell ref="A67:B67"/>
    <mergeCell ref="A68:B68"/>
    <mergeCell ref="A69:B69"/>
    <mergeCell ref="A63:B65"/>
    <mergeCell ref="A70:B70"/>
    <mergeCell ref="A71:B71"/>
    <mergeCell ref="A81:B81"/>
    <mergeCell ref="U106:Z106"/>
    <mergeCell ref="A93:B93"/>
    <mergeCell ref="A94:B94"/>
    <mergeCell ref="AY106:BD106"/>
    <mergeCell ref="BE106:BJ106"/>
    <mergeCell ref="CC109:CH109"/>
    <mergeCell ref="F110:G110"/>
    <mergeCell ref="J110:K110"/>
    <mergeCell ref="L110:M110"/>
    <mergeCell ref="O110:O111"/>
    <mergeCell ref="P110:Q110"/>
    <mergeCell ref="BK106:BP106"/>
    <mergeCell ref="BE109:BJ109"/>
    <mergeCell ref="AV110:AW110"/>
    <mergeCell ref="AX110:AX111"/>
    <mergeCell ref="AY110:AY111"/>
    <mergeCell ref="AZ110:BA110"/>
    <mergeCell ref="BK110:BK111"/>
    <mergeCell ref="BL110:BM110"/>
    <mergeCell ref="BN110:BO110"/>
    <mergeCell ref="BP110:BP111"/>
    <mergeCell ref="H110:H111"/>
    <mergeCell ref="I110:I111"/>
    <mergeCell ref="O106:T106"/>
    <mergeCell ref="AS109:AX109"/>
    <mergeCell ref="AY109:BD109"/>
    <mergeCell ref="I109:N109"/>
    <mergeCell ref="BK63:BP63"/>
    <mergeCell ref="BQ63:BV63"/>
    <mergeCell ref="BW63:CB63"/>
    <mergeCell ref="CC63:CH63"/>
    <mergeCell ref="CI109:CN109"/>
    <mergeCell ref="BK109:BP109"/>
    <mergeCell ref="BQ109:BV109"/>
    <mergeCell ref="BW109:CB109"/>
    <mergeCell ref="BR64:BR65"/>
    <mergeCell ref="BS64:BS65"/>
    <mergeCell ref="BT64:BU64"/>
    <mergeCell ref="BV64:BV65"/>
    <mergeCell ref="BW64:BW65"/>
    <mergeCell ref="BX64:BX65"/>
    <mergeCell ref="BK64:BK65"/>
    <mergeCell ref="BL64:BL65"/>
    <mergeCell ref="BQ106:BV106"/>
    <mergeCell ref="BW106:CB106"/>
    <mergeCell ref="CC106:CH106"/>
    <mergeCell ref="CI106:CN106"/>
    <mergeCell ref="CI63:CN63"/>
    <mergeCell ref="CL64:CM64"/>
    <mergeCell ref="CI64:CI65"/>
    <mergeCell ref="CK64:CK65"/>
    <mergeCell ref="A122:B122"/>
    <mergeCell ref="A133:B133"/>
    <mergeCell ref="A144:B144"/>
    <mergeCell ref="A155:B155"/>
    <mergeCell ref="C110:C111"/>
    <mergeCell ref="A121:B121"/>
    <mergeCell ref="A152:B152"/>
    <mergeCell ref="A115:B115"/>
    <mergeCell ref="A116:B116"/>
    <mergeCell ref="A117:B117"/>
    <mergeCell ref="A118:B118"/>
    <mergeCell ref="A109:B111"/>
    <mergeCell ref="A153:B153"/>
    <mergeCell ref="A154:B15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9:B149"/>
    <mergeCell ref="O109:T109"/>
    <mergeCell ref="U109:Z109"/>
    <mergeCell ref="AA109:AF109"/>
    <mergeCell ref="AG109:AL109"/>
    <mergeCell ref="AF110:AF111"/>
    <mergeCell ref="AG110:AG111"/>
    <mergeCell ref="AH110:AI110"/>
    <mergeCell ref="R110:S110"/>
    <mergeCell ref="T110:T111"/>
    <mergeCell ref="U110:U111"/>
    <mergeCell ref="AM109:AR109"/>
    <mergeCell ref="AA110:AA111"/>
    <mergeCell ref="AB110:AC110"/>
    <mergeCell ref="AD110:AE110"/>
    <mergeCell ref="C109:H109"/>
    <mergeCell ref="D110:E110"/>
    <mergeCell ref="AJ8:AK8"/>
    <mergeCell ref="AL8:AL9"/>
    <mergeCell ref="AM8:AM9"/>
    <mergeCell ref="AN8:AO8"/>
    <mergeCell ref="AP8:AQ8"/>
    <mergeCell ref="I8:I9"/>
    <mergeCell ref="N8:N9"/>
    <mergeCell ref="J8:K8"/>
    <mergeCell ref="L8:M8"/>
    <mergeCell ref="O8:O9"/>
    <mergeCell ref="AA8:AA9"/>
    <mergeCell ref="AB8:AC8"/>
    <mergeCell ref="AH64:AH65"/>
    <mergeCell ref="AI64:AI65"/>
    <mergeCell ref="AJ64:AK64"/>
    <mergeCell ref="AL64:AL65"/>
    <mergeCell ref="AM64:AM65"/>
    <mergeCell ref="AN64:AN65"/>
    <mergeCell ref="N110:N111"/>
    <mergeCell ref="AA106:AF106"/>
    <mergeCell ref="CN8:CN9"/>
    <mergeCell ref="CJ8:CK8"/>
    <mergeCell ref="CL8:CM8"/>
    <mergeCell ref="A18:B20"/>
    <mergeCell ref="C19:C20"/>
    <mergeCell ref="H19:H20"/>
    <mergeCell ref="D19:E19"/>
    <mergeCell ref="F19:G19"/>
    <mergeCell ref="I19:I20"/>
    <mergeCell ref="N19:N20"/>
    <mergeCell ref="CB8:CB9"/>
    <mergeCell ref="CC8:CC9"/>
    <mergeCell ref="CD8:CE8"/>
    <mergeCell ref="CF8:CG8"/>
    <mergeCell ref="CH8:CH9"/>
    <mergeCell ref="CI8:CI9"/>
    <mergeCell ref="BL8:BM8"/>
    <mergeCell ref="BN8:BO8"/>
    <mergeCell ref="BP8:BP9"/>
    <mergeCell ref="BQ8:BQ9"/>
    <mergeCell ref="AZ8:BA8"/>
    <mergeCell ref="BB8:BC8"/>
    <mergeCell ref="AY19:AY20"/>
    <mergeCell ref="AZ19:BA19"/>
    <mergeCell ref="BB19:BC19"/>
    <mergeCell ref="BD19:BD20"/>
    <mergeCell ref="BE19:BE20"/>
    <mergeCell ref="BF19:BG19"/>
    <mergeCell ref="BH19:BI19"/>
    <mergeCell ref="BJ19:BJ20"/>
    <mergeCell ref="BR8:BS8"/>
    <mergeCell ref="BF8:BG8"/>
    <mergeCell ref="BH8:BI8"/>
    <mergeCell ref="BK19:BK20"/>
    <mergeCell ref="BL19:BM19"/>
    <mergeCell ref="BN19:BO19"/>
    <mergeCell ref="BP19:BP20"/>
    <mergeCell ref="BQ19:BQ20"/>
    <mergeCell ref="BR19:BS19"/>
    <mergeCell ref="BJ8:BJ9"/>
    <mergeCell ref="BK8:BK9"/>
    <mergeCell ref="CI19:CI20"/>
    <mergeCell ref="CN19:CN20"/>
    <mergeCell ref="CJ19:CK19"/>
    <mergeCell ref="CL19:CM19"/>
    <mergeCell ref="BT19:BU19"/>
    <mergeCell ref="BV19:BV20"/>
    <mergeCell ref="BW19:BW20"/>
    <mergeCell ref="BX19:BY19"/>
    <mergeCell ref="BZ19:CA19"/>
    <mergeCell ref="CB19:CB20"/>
    <mergeCell ref="CC19:CC20"/>
    <mergeCell ref="CD19:CE19"/>
    <mergeCell ref="CF19:CG19"/>
    <mergeCell ref="CH19:CH20"/>
    <mergeCell ref="AY64:AY65"/>
    <mergeCell ref="AZ64:AZ65"/>
    <mergeCell ref="BA64:BA65"/>
    <mergeCell ref="BB64:BC64"/>
    <mergeCell ref="BD64:BD65"/>
    <mergeCell ref="BE64:BE65"/>
    <mergeCell ref="BF64:BF65"/>
    <mergeCell ref="BG64:BG65"/>
    <mergeCell ref="BH64:BI64"/>
    <mergeCell ref="CJ64:CJ65"/>
    <mergeCell ref="CN64:CN65"/>
    <mergeCell ref="BM64:BM65"/>
    <mergeCell ref="BN64:BO64"/>
    <mergeCell ref="BP64:BP65"/>
    <mergeCell ref="BQ64:BQ65"/>
    <mergeCell ref="CH64:CH65"/>
    <mergeCell ref="BY64:BY65"/>
    <mergeCell ref="BZ64:CA64"/>
    <mergeCell ref="CB64:CB65"/>
    <mergeCell ref="CF64:CG64"/>
    <mergeCell ref="CC64:CC65"/>
    <mergeCell ref="CE64:CE65"/>
    <mergeCell ref="CD64:CD65"/>
    <mergeCell ref="BF110:BG110"/>
    <mergeCell ref="BH110:BI110"/>
    <mergeCell ref="BJ110:BJ111"/>
    <mergeCell ref="V110:W110"/>
    <mergeCell ref="X110:Y110"/>
    <mergeCell ref="Z110:Z111"/>
    <mergeCell ref="AS110:AS111"/>
    <mergeCell ref="AT110:AU110"/>
    <mergeCell ref="AJ110:AK110"/>
    <mergeCell ref="AL110:AL111"/>
    <mergeCell ref="AM110:AM111"/>
    <mergeCell ref="AN110:AO110"/>
    <mergeCell ref="AP110:AQ110"/>
    <mergeCell ref="AR110:AR111"/>
    <mergeCell ref="CL110:CM110"/>
    <mergeCell ref="CN110:CN111"/>
    <mergeCell ref="CD110:CE110"/>
    <mergeCell ref="CF110:CG110"/>
    <mergeCell ref="CC110:CC111"/>
    <mergeCell ref="CH110:CH111"/>
    <mergeCell ref="CI110:CI111"/>
    <mergeCell ref="CJ110:CK110"/>
    <mergeCell ref="BQ110:BQ111"/>
    <mergeCell ref="BR110:BS110"/>
    <mergeCell ref="CB110:CB111"/>
    <mergeCell ref="A158:CH162"/>
    <mergeCell ref="C3:D3"/>
    <mergeCell ref="C4:D4"/>
    <mergeCell ref="A10:B10"/>
    <mergeCell ref="A11:B11"/>
    <mergeCell ref="A12:B12"/>
    <mergeCell ref="A13:B13"/>
    <mergeCell ref="A14:B14"/>
    <mergeCell ref="A22:B22"/>
    <mergeCell ref="A23:B23"/>
    <mergeCell ref="A24:B24"/>
    <mergeCell ref="A25:B25"/>
    <mergeCell ref="A26:B26"/>
    <mergeCell ref="A27:B27"/>
    <mergeCell ref="A28:B28"/>
    <mergeCell ref="BT110:BU110"/>
    <mergeCell ref="BV110:BV111"/>
    <mergeCell ref="BW110:BW111"/>
    <mergeCell ref="BX110:BY110"/>
    <mergeCell ref="BZ110:CA110"/>
    <mergeCell ref="BB110:BC110"/>
    <mergeCell ref="BD110:BD111"/>
    <mergeCell ref="BE110:BE111"/>
    <mergeCell ref="A53:B53"/>
    <mergeCell ref="A119:B119"/>
    <mergeCell ref="A83:B83"/>
    <mergeCell ref="A84:B84"/>
    <mergeCell ref="A87:B87"/>
    <mergeCell ref="A88:B88"/>
    <mergeCell ref="A89:B89"/>
    <mergeCell ref="A90:B90"/>
    <mergeCell ref="A91:B91"/>
    <mergeCell ref="A92:B92"/>
    <mergeCell ref="A85:B85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20:B120"/>
    <mergeCell ref="A82:B82"/>
    <mergeCell ref="A150:B150"/>
    <mergeCell ref="A151:B151"/>
    <mergeCell ref="A1:CN1"/>
    <mergeCell ref="A2:CN2"/>
    <mergeCell ref="A146:B146"/>
    <mergeCell ref="A147:B147"/>
    <mergeCell ref="A148:B148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13:B113"/>
    <mergeCell ref="A114:B114"/>
    <mergeCell ref="A95:B95"/>
    <mergeCell ref="A105:B105"/>
    <mergeCell ref="A79:B79"/>
    <mergeCell ref="A80:B80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6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15.71484375" hidden="false"/>
    <col min="2" max="2" style="0" customWidth="true" width="15.71484375" hidden="false"/>
    <col min="3" max="3" style="0" customWidth="true" width="15.71484375" hidden="false"/>
    <col min="4" max="4" style="0" customWidth="true" width="15.71484375" hidden="false"/>
    <col min="5" max="5" style="0" customWidth="true" width="15.71484375" hidden="false"/>
    <col min="6" max="6" style="0" customWidth="true" width="15.71484375" hidden="false"/>
    <col min="7" max="7" style="0" customWidth="true" width="15.71484375" hidden="false"/>
    <col min="8" max="8" style="0" customWidth="true" width="15.71484375" hidden="false"/>
    <col min="9" max="9" style="0" customWidth="true" width="15.71484375" hidden="true"/>
    <col min="10" max="10" style="0" customWidth="true" width="15.71484375" hidden="true"/>
    <col min="11" max="11" style="0" customWidth="true" width="15.71484375" hidden="true"/>
    <col min="12" max="12" style="0" customWidth="true" width="15.71484375" hidden="true"/>
    <col min="13" max="13" style="0" customWidth="true" width="15.71484375" hidden="true"/>
    <col min="14" max="14" style="0" customWidth="true" width="15.71484375" hidden="true"/>
    <col min="15" max="15" style="0" customWidth="true" width="15.71484375" hidden="true"/>
    <col min="16" max="16" style="0" customWidth="true" width="15.71484375" hidden="true"/>
    <col min="17" max="17" style="0" customWidth="true" width="15.71484375" hidden="true"/>
    <col min="18" max="18" style="0" customWidth="true" width="15.71484375" hidden="true"/>
    <col min="19" max="19" style="0" customWidth="true" width="15.71484375" hidden="true"/>
    <col min="20" max="20" style="0" customWidth="true" width="15.71484375" hidden="true"/>
    <col min="21" max="21" style="0" customWidth="true" width="15.71484375" hidden="true"/>
    <col min="22" max="22" style="0" customWidth="true" width="15.71484375" hidden="true"/>
    <col min="23" max="23" style="0" customWidth="true" width="15.71484375" hidden="true"/>
    <col min="24" max="24" style="0" customWidth="true" width="15.71484375" hidden="true"/>
    <col min="25" max="25" style="0" customWidth="true" width="15.71484375" hidden="true"/>
    <col min="26" max="26" style="0" customWidth="true" width="15.71484375" hidden="true"/>
    <col min="27" max="27" style="0" customWidth="true" width="15.71484375" hidden="true"/>
    <col min="28" max="28" style="0" customWidth="true" width="15.71484375" hidden="true"/>
    <col min="29" max="29" style="0" customWidth="true" width="15.71484375" hidden="true"/>
    <col min="30" max="30" style="0" customWidth="true" width="15.71484375" hidden="true"/>
    <col min="31" max="31" style="0" customWidth="true" width="15.71484375" hidden="true"/>
    <col min="32" max="32" style="0" customWidth="true" width="15.71484375" hidden="true"/>
    <col min="33" max="33" style="0" customWidth="true" width="15.71484375" hidden="true"/>
    <col min="34" max="34" style="0" customWidth="true" width="15.71484375" hidden="true"/>
    <col min="35" max="35" style="0" customWidth="true" width="15.71484375" hidden="true"/>
    <col min="36" max="36" style="0" customWidth="true" width="15.71484375" hidden="true"/>
    <col min="37" max="37" style="0" customWidth="true" width="15.71484375" hidden="true"/>
    <col min="38" max="38" style="0" customWidth="true" width="15.71484375" hidden="true"/>
    <col min="39" max="39" style="0" customWidth="true" width="15.71484375" hidden="true"/>
    <col min="40" max="40" style="0" customWidth="true" width="15.71484375" hidden="true"/>
    <col min="41" max="41" style="0" customWidth="true" width="15.71484375" hidden="true"/>
    <col min="42" max="42" style="0" customWidth="true" width="15.71484375" hidden="true"/>
    <col min="43" max="43" style="0" customWidth="true" width="15.71484375" hidden="true"/>
    <col min="44" max="44" style="0" customWidth="true" width="15.71484375" hidden="true"/>
    <col min="45" max="45" style="0" customWidth="true" width="15.71484375" hidden="false"/>
    <col min="46" max="46" style="0" customWidth="true" width="15.71484375" hidden="false"/>
    <col min="47" max="47" style="0" customWidth="true" width="15.71484375" hidden="false"/>
    <col min="48" max="48" style="0" customWidth="true" width="15.71484375" hidden="false"/>
    <col min="49" max="49" style="0" customWidth="true" width="15.71484375" hidden="false"/>
    <col min="50" max="50" style="0" customWidth="true" width="15.71484375" hidden="false"/>
    <col min="51" max="51" style="0" customWidth="true" width="15.71484375" hidden="false"/>
    <col min="52" max="52" style="0" customWidth="true" width="15.71484375" hidden="false"/>
    <col min="53" max="53" style="0" customWidth="true" width="15.71484375" hidden="false"/>
    <col min="54" max="54" style="0" customWidth="true" width="15.71484375" hidden="false"/>
    <col min="55" max="55" style="0" customWidth="true" width="15.71484375" hidden="false"/>
    <col min="56" max="56" style="0" customWidth="true" width="15.71484375" hidden="false"/>
    <col min="57" max="57" style="0" customWidth="true" width="15.71484375" hidden="true"/>
    <col min="58" max="58" style="0" customWidth="true" width="15.71484375" hidden="true"/>
    <col min="59" max="59" style="0" customWidth="true" width="15.71484375" hidden="true"/>
    <col min="60" max="60" style="0" customWidth="true" width="15.71484375" hidden="true"/>
    <col min="61" max="61" style="0" customWidth="true" width="15.71484375" hidden="true"/>
    <col min="62" max="62" style="0" customWidth="true" width="15.71484375" hidden="true"/>
    <col min="63" max="63" style="0" customWidth="true" width="15.71484375" hidden="true"/>
    <col min="64" max="64" style="0" customWidth="true" width="15.71484375" hidden="true"/>
    <col min="65" max="65" style="0" customWidth="true" width="15.71484375" hidden="true"/>
    <col min="66" max="66" style="0" customWidth="true" width="15.71484375" hidden="true"/>
    <col min="67" max="67" style="0" customWidth="true" width="15.71484375" hidden="true"/>
    <col min="68" max="68" style="0" customWidth="true" width="15.71484375" hidden="true"/>
    <col min="69" max="69" style="0" customWidth="true" width="15.71484375" hidden="true"/>
    <col min="70" max="70" style="0" customWidth="true" width="15.71484375" hidden="true"/>
    <col min="71" max="71" style="0" customWidth="true" width="15.71484375" hidden="true"/>
    <col min="72" max="72" style="0" customWidth="true" width="15.71484375" hidden="true"/>
    <col min="73" max="73" style="0" customWidth="true" width="15.71484375" hidden="true"/>
    <col min="74" max="74" style="0" customWidth="true" width="15.71484375" hidden="true"/>
    <col min="75" max="75" style="0" customWidth="true" width="15.71484375" hidden="true"/>
    <col min="76" max="76" style="0" customWidth="true" width="15.71484375" hidden="true"/>
    <col min="77" max="77" style="0" customWidth="true" width="15.71484375" hidden="true"/>
    <col min="78" max="78" style="0" customWidth="true" width="15.71484375" hidden="true"/>
    <col min="79" max="79" style="0" customWidth="true" width="15.71484375" hidden="true"/>
    <col min="80" max="80" style="0" customWidth="true" width="15.71484375" hidden="true"/>
    <col min="81" max="81" style="0" customWidth="true" width="15.71484375" hidden="false"/>
    <col min="82" max="82" style="0" customWidth="true" width="15.71484375" hidden="false"/>
    <col min="83" max="83" style="0" customWidth="true" width="15.71484375" hidden="false"/>
    <col min="84" max="84" style="0" customWidth="true" width="15.71484375" hidden="false"/>
    <col min="85" max="85" style="0" customWidth="true" width="15.71484375" hidden="false"/>
    <col min="86" max="86" style="0" customWidth="true" width="15.71484375" hidden="false"/>
    <col min="87" max="87" style="0" customWidth="true" width="15.71484375" hidden="false"/>
    <col min="88" max="88" style="0" customWidth="true" width="15.71484375" hidden="false"/>
    <col min="89" max="89" style="0" customWidth="true" width="15.71484375" hidden="false"/>
    <col min="90" max="90" style="0" customWidth="true" width="15.71484375" hidden="false"/>
    <col min="91" max="91" style="0" customWidth="true" width="15.71484375" hidden="false"/>
    <col min="92" max="92" style="0" customWidth="true" width="15.71484375" hidden="false"/>
  </cols>
  <sheetData>
    <row r="1" customHeight="true" ht="39.75">
      <c r="A1" s="3735" t="s">
        <v>293</v>
      </c>
      <c r="B1" s="3736"/>
      <c r="C1" s="3736"/>
      <c r="D1" s="3736"/>
      <c r="E1" s="3736"/>
      <c r="F1" s="3736"/>
      <c r="G1" s="3736"/>
      <c r="H1" s="3736"/>
      <c r="I1" s="3736"/>
      <c r="J1" s="3736"/>
      <c r="K1" s="3736"/>
      <c r="L1" s="3736"/>
      <c r="M1" s="3736"/>
      <c r="N1" s="3736"/>
      <c r="O1" s="3736"/>
      <c r="P1" s="3736"/>
      <c r="Q1" s="3736"/>
      <c r="R1" s="3736"/>
      <c r="S1" s="3736"/>
      <c r="T1" s="3736"/>
      <c r="U1" s="3736"/>
      <c r="V1" s="3736"/>
      <c r="W1" s="3736"/>
      <c r="X1" s="3736"/>
      <c r="Y1" s="3736"/>
      <c r="Z1" s="3736"/>
      <c r="AA1" s="3736"/>
      <c r="AB1" s="3736"/>
      <c r="AC1" s="3736"/>
      <c r="AD1" s="3736"/>
      <c r="AE1" s="3736"/>
      <c r="AF1" s="3736"/>
      <c r="AG1" s="3736"/>
      <c r="AH1" s="3736"/>
      <c r="AI1" s="3736"/>
      <c r="AJ1" s="3736"/>
      <c r="AK1" s="3736"/>
      <c r="AL1" s="3736"/>
      <c r="AM1" s="3736"/>
      <c r="AN1" s="3736"/>
      <c r="AO1" s="3736"/>
      <c r="AP1" s="3736"/>
      <c r="AQ1" s="3736"/>
      <c r="AR1" s="3736"/>
      <c r="AS1" s="3736"/>
      <c r="AT1" s="3736"/>
      <c r="AU1" s="3736"/>
      <c r="AV1" s="3736"/>
      <c r="AW1" s="3736"/>
      <c r="AX1" s="3736"/>
      <c r="AY1" s="3736"/>
      <c r="AZ1" s="3736"/>
      <c r="BA1" s="3736"/>
      <c r="BB1" s="3736"/>
      <c r="BC1" s="3736"/>
      <c r="BD1" s="3736"/>
      <c r="BE1" s="3736"/>
      <c r="BF1" s="3736"/>
      <c r="BG1" s="3736"/>
      <c r="BH1" s="3736"/>
      <c r="BI1" s="3736"/>
      <c r="BJ1" s="3736"/>
      <c r="BK1" s="3736"/>
      <c r="BL1" s="3736"/>
      <c r="BM1" s="3736"/>
      <c r="BN1" s="3736"/>
      <c r="BO1" s="3736"/>
      <c r="BP1" s="3736"/>
      <c r="BQ1" s="3736"/>
      <c r="BR1" s="3736"/>
      <c r="BS1" s="3736"/>
      <c r="BT1" s="3736"/>
      <c r="BU1" s="3736"/>
      <c r="BV1" s="3736"/>
      <c r="BW1" s="3736"/>
      <c r="BX1" s="3736"/>
      <c r="BY1" s="3736"/>
      <c r="BZ1" s="3736"/>
      <c r="CA1" s="3736"/>
      <c r="CB1" s="3736"/>
      <c r="CC1" s="3737"/>
      <c r="CD1" s="3737"/>
      <c r="CE1" s="3737"/>
      <c r="CF1" s="3737"/>
      <c r="CG1" s="3737"/>
      <c r="CH1" s="3737"/>
      <c r="CI1" s="3736"/>
      <c r="CJ1" s="3736"/>
      <c r="CK1" s="3736"/>
      <c r="CL1" s="3736"/>
      <c r="CM1" s="3736"/>
      <c r="CN1" s="3736"/>
    </row>
    <row r="2" customHeight="true" ht="39.75">
      <c r="A2" s="3736" t="s">
        <v>212</v>
      </c>
      <c r="B2" s="3736"/>
      <c r="C2" s="3736"/>
      <c r="D2" s="3736"/>
      <c r="E2" s="3736"/>
      <c r="F2" s="3736"/>
      <c r="G2" s="3736"/>
      <c r="H2" s="3736"/>
      <c r="I2" s="3736"/>
      <c r="J2" s="3736"/>
      <c r="K2" s="3736"/>
      <c r="L2" s="3736"/>
      <c r="M2" s="3736"/>
      <c r="N2" s="3736"/>
      <c r="O2" s="3736"/>
      <c r="P2" s="3736"/>
      <c r="Q2" s="3736"/>
      <c r="R2" s="3736"/>
      <c r="S2" s="3736"/>
      <c r="T2" s="3736"/>
      <c r="U2" s="3736"/>
      <c r="V2" s="3736"/>
      <c r="W2" s="3736"/>
      <c r="X2" s="3736"/>
      <c r="Y2" s="3736"/>
      <c r="Z2" s="3736"/>
      <c r="AA2" s="3736"/>
      <c r="AB2" s="3736"/>
      <c r="AC2" s="3736"/>
      <c r="AD2" s="3736"/>
      <c r="AE2" s="3736"/>
      <c r="AF2" s="3736"/>
      <c r="AG2" s="3736"/>
      <c r="AH2" s="3736"/>
      <c r="AI2" s="3736"/>
      <c r="AJ2" s="3736"/>
      <c r="AK2" s="3736"/>
      <c r="AL2" s="3736"/>
      <c r="AM2" s="3736"/>
      <c r="AN2" s="3736"/>
      <c r="AO2" s="3736"/>
      <c r="AP2" s="3736"/>
      <c r="AQ2" s="3736"/>
      <c r="AR2" s="3736"/>
      <c r="AS2" s="3736"/>
      <c r="AT2" s="3736"/>
      <c r="AU2" s="3736"/>
      <c r="AV2" s="3736"/>
      <c r="AW2" s="3736"/>
      <c r="AX2" s="3736"/>
      <c r="AY2" s="3736"/>
      <c r="AZ2" s="3736"/>
      <c r="BA2" s="3736"/>
      <c r="BB2" s="3736"/>
      <c r="BC2" s="3736"/>
      <c r="BD2" s="3736"/>
      <c r="BE2" s="3736"/>
      <c r="BF2" s="3736"/>
      <c r="BG2" s="3736"/>
      <c r="BH2" s="3736"/>
      <c r="BI2" s="3736"/>
      <c r="BJ2" s="3736"/>
      <c r="BK2" s="3736"/>
      <c r="BL2" s="3736"/>
      <c r="BM2" s="3736"/>
      <c r="BN2" s="3736"/>
      <c r="BO2" s="3736"/>
      <c r="BP2" s="3736"/>
      <c r="BQ2" s="3736"/>
      <c r="BR2" s="3736"/>
      <c r="BS2" s="3736"/>
      <c r="BT2" s="3736"/>
      <c r="BU2" s="3736"/>
      <c r="BV2" s="3736"/>
      <c r="BW2" s="3736"/>
      <c r="BX2" s="3736"/>
      <c r="BY2" s="3736"/>
      <c r="BZ2" s="3736"/>
      <c r="CA2" s="3736"/>
      <c r="CB2" s="3736"/>
      <c r="CC2" s="3737"/>
      <c r="CD2" s="3737"/>
      <c r="CE2" s="3737"/>
      <c r="CF2" s="3737"/>
      <c r="CG2" s="3737"/>
      <c r="CH2" s="3737"/>
      <c r="CI2" s="3736"/>
      <c r="CJ2" s="3736"/>
      <c r="CK2" s="3736"/>
      <c r="CL2" s="3736"/>
      <c r="CM2" s="3736"/>
      <c r="CN2" s="3736"/>
    </row>
    <row r="3" customHeight="true" ht="19.5">
      <c r="A3" s="3738" t="s">
        <v>2</v>
      </c>
      <c r="B3" s="3739" t="s">
        <v>3</v>
      </c>
      <c r="C3" s="3740" t="s">
        <v>4</v>
      </c>
      <c r="D3" s="3741"/>
      <c r="E3" s="3742"/>
      <c r="F3" s="3742"/>
      <c r="G3" s="3742"/>
      <c r="H3" s="3743"/>
      <c r="I3" s="3743"/>
      <c r="J3" s="3743"/>
      <c r="K3" s="3743"/>
      <c r="L3" s="3743"/>
      <c r="M3" s="3743"/>
      <c r="N3" s="3743"/>
      <c r="O3" s="3743"/>
      <c r="P3" s="3743"/>
      <c r="Q3" s="3743"/>
      <c r="R3" s="3743"/>
      <c r="S3" s="3743"/>
      <c r="T3" s="3743"/>
      <c r="U3" s="3744"/>
      <c r="V3" s="3743"/>
      <c r="W3" s="3743"/>
      <c r="X3" s="3744"/>
      <c r="Y3" s="3743"/>
      <c r="Z3" s="3744"/>
      <c r="AA3" s="3745"/>
      <c r="AB3" s="3743"/>
      <c r="AC3" s="3743"/>
      <c r="AD3" s="3745"/>
      <c r="AE3" s="3743"/>
      <c r="AF3" s="3745"/>
      <c r="AG3" s="3743"/>
      <c r="AH3" s="3743"/>
      <c r="AI3" s="3743"/>
      <c r="AJ3" s="3743"/>
      <c r="AK3" s="3744"/>
      <c r="AL3" s="3743"/>
      <c r="AM3" s="3743"/>
      <c r="AN3" s="3743"/>
      <c r="AO3" s="3743"/>
      <c r="AP3" s="3743"/>
      <c r="AQ3" s="3745"/>
      <c r="AR3" s="3746"/>
      <c r="AS3" s="3744"/>
      <c r="AT3" s="3743"/>
      <c r="AU3" s="3743"/>
      <c r="AV3" s="3744"/>
      <c r="AW3" s="3746"/>
      <c r="AX3" s="3744"/>
      <c r="AY3" s="3745"/>
      <c r="AZ3" s="3743"/>
      <c r="BA3" s="3743"/>
      <c r="BB3" s="3745"/>
      <c r="BC3" s="3746"/>
      <c r="BD3" s="3745"/>
      <c r="BE3" s="3746"/>
      <c r="BF3" s="3743"/>
      <c r="BG3" s="3743"/>
      <c r="BH3" s="3746"/>
      <c r="BI3" s="3744"/>
      <c r="BJ3" s="3746"/>
      <c r="BK3" s="3743"/>
      <c r="BL3" s="3743"/>
      <c r="BM3" s="3743"/>
      <c r="BN3" s="3743"/>
      <c r="BO3" s="3743"/>
      <c r="BP3" s="3743"/>
      <c r="BQ3" s="3743"/>
      <c r="BR3" s="3743"/>
      <c r="BS3" s="3743"/>
      <c r="BT3" s="3743"/>
      <c r="BU3" s="3743"/>
      <c r="BV3" s="3743"/>
      <c r="BW3" s="3743"/>
      <c r="BX3" s="3743"/>
      <c r="BY3" s="3743"/>
      <c r="BZ3" s="3743"/>
      <c r="CA3" s="3743"/>
      <c r="CB3" s="3743"/>
      <c r="CC3" s="3743"/>
      <c r="CD3" s="3743"/>
      <c r="CE3" s="3743"/>
      <c r="CF3" s="3743"/>
      <c r="CG3" s="3743"/>
      <c r="CH3" s="3743"/>
      <c r="CI3" s="3743"/>
      <c r="CJ3" s="3743"/>
      <c r="CK3" s="3743"/>
      <c r="CL3" s="3743"/>
      <c r="CM3" s="3743"/>
      <c r="CN3" s="3743"/>
    </row>
    <row r="4" customHeight="true" ht="19.5">
      <c r="A4" s="3738" t="s">
        <v>5</v>
      </c>
      <c r="B4" s="3747" t="s">
        <v>6</v>
      </c>
      <c r="C4" s="3748" t="s">
        <v>7</v>
      </c>
      <c r="D4" s="3749"/>
      <c r="E4" s="3750"/>
      <c r="F4" s="3750"/>
      <c r="G4" s="3750"/>
      <c r="H4" s="3751"/>
      <c r="I4" s="3751"/>
      <c r="J4" s="3751"/>
      <c r="K4" s="3751"/>
      <c r="L4" s="3751"/>
      <c r="M4" s="3751"/>
      <c r="N4" s="3751"/>
      <c r="O4" s="3751"/>
      <c r="P4" s="3751"/>
      <c r="Q4" s="3751"/>
      <c r="R4" s="3751"/>
      <c r="S4" s="3751"/>
      <c r="T4" s="3751"/>
      <c r="U4" s="3751"/>
      <c r="V4" s="3751"/>
      <c r="W4" s="3751"/>
      <c r="X4" s="3751"/>
      <c r="Y4" s="3751"/>
      <c r="Z4" s="3751"/>
      <c r="AA4" s="3751"/>
      <c r="AB4" s="3751"/>
      <c r="AC4" s="3751"/>
      <c r="AD4" s="3751"/>
      <c r="AE4" s="3751"/>
      <c r="AF4" s="3751"/>
      <c r="AG4" s="3751"/>
      <c r="AH4" s="3751"/>
      <c r="AI4" s="3751"/>
      <c r="AJ4" s="3751"/>
      <c r="AK4" s="3751"/>
      <c r="AL4" s="3751"/>
      <c r="AM4" s="3752"/>
      <c r="AN4" s="3751"/>
      <c r="AO4" s="3751"/>
      <c r="AP4" s="3752"/>
      <c r="AQ4" s="3751"/>
      <c r="AR4" s="3752"/>
      <c r="AS4" s="3751"/>
      <c r="AT4" s="3751"/>
      <c r="AU4" s="3751"/>
      <c r="AV4" s="3751"/>
      <c r="AW4" s="3751"/>
      <c r="AX4" s="3751"/>
      <c r="AY4" s="3751"/>
      <c r="AZ4" s="3751"/>
      <c r="BA4" s="3751"/>
      <c r="BB4" s="3751"/>
      <c r="BC4" s="3752"/>
      <c r="BD4" s="3751"/>
      <c r="BE4" s="3751"/>
      <c r="BF4" s="3751"/>
      <c r="BG4" s="3751"/>
      <c r="BH4" s="3751"/>
      <c r="BI4" s="3751"/>
      <c r="BJ4" s="3751"/>
      <c r="BK4" s="3752"/>
      <c r="BL4" s="3751"/>
      <c r="BM4" s="3751"/>
      <c r="BN4" s="3752"/>
      <c r="BO4" s="3751"/>
      <c r="BP4" s="3751"/>
      <c r="BQ4" s="3751"/>
      <c r="BR4" s="3751"/>
      <c r="BS4" s="3751"/>
      <c r="BT4" s="3751"/>
      <c r="BU4" s="3744"/>
      <c r="BV4" s="3744"/>
      <c r="BW4" s="3744"/>
      <c r="BX4" s="3751"/>
      <c r="BY4" s="3751"/>
      <c r="BZ4" s="3744"/>
      <c r="CA4" s="3744"/>
      <c r="CB4" s="3744"/>
      <c r="CC4" s="3744"/>
      <c r="CD4" s="3744"/>
      <c r="CE4" s="3744"/>
      <c r="CF4" s="3744"/>
      <c r="CG4" s="3744"/>
      <c r="CH4" s="3744"/>
      <c r="CI4" s="3743"/>
      <c r="CJ4" s="3743"/>
      <c r="CK4" s="3743"/>
      <c r="CL4" s="3743"/>
      <c r="CM4" s="3743"/>
      <c r="CN4" s="3743"/>
    </row>
    <row r="5" customHeight="true" ht="19.5">
      <c r="A5" s="3753"/>
      <c r="B5" s="3753"/>
      <c r="C5" s="3738"/>
      <c r="D5" s="3754"/>
      <c r="E5" s="3754"/>
      <c r="F5" s="3754"/>
      <c r="G5" s="3754"/>
      <c r="H5" s="3751"/>
      <c r="I5" s="3751"/>
      <c r="J5" s="3751"/>
      <c r="K5" s="3751"/>
      <c r="L5" s="3751"/>
      <c r="M5" s="3751"/>
      <c r="N5" s="3751"/>
      <c r="O5" s="3751"/>
      <c r="P5" s="3751"/>
      <c r="Q5" s="3751"/>
      <c r="R5" s="3751"/>
      <c r="S5" s="3751"/>
      <c r="T5" s="3751"/>
      <c r="U5" s="3752"/>
      <c r="V5" s="3751"/>
      <c r="W5" s="3751"/>
      <c r="X5" s="3752"/>
      <c r="Y5" s="3751"/>
      <c r="Z5" s="3751"/>
      <c r="AA5" s="3751"/>
      <c r="AB5" s="3751"/>
      <c r="AC5" s="3751"/>
      <c r="AD5" s="3751"/>
      <c r="AE5" s="3751"/>
      <c r="AF5" s="3751"/>
      <c r="AG5" s="3751"/>
      <c r="AH5" s="3751"/>
      <c r="AI5" s="3751"/>
      <c r="AJ5" s="3751"/>
      <c r="AK5" s="3751"/>
      <c r="AL5" s="3751"/>
      <c r="AM5" s="3752"/>
      <c r="AN5" s="3751"/>
      <c r="AO5" s="3751"/>
      <c r="AP5" s="3752"/>
      <c r="AQ5" s="3751"/>
      <c r="AR5" s="3752"/>
      <c r="AS5" s="3751"/>
      <c r="AT5" s="3751"/>
      <c r="AU5" s="3751"/>
      <c r="AV5" s="3751"/>
      <c r="AW5" s="3751"/>
      <c r="AX5" s="3751"/>
      <c r="AY5" s="3751"/>
      <c r="AZ5" s="3751"/>
      <c r="BA5" s="3751"/>
      <c r="BB5" s="3751"/>
      <c r="BC5" s="3752"/>
      <c r="BD5" s="3751"/>
      <c r="BE5" s="3751"/>
      <c r="BF5" s="3751"/>
      <c r="BG5" s="3751"/>
      <c r="BH5" s="3751"/>
      <c r="BI5" s="3751"/>
      <c r="BJ5" s="3751"/>
      <c r="BK5" s="3752"/>
      <c r="BL5" s="3751"/>
      <c r="BM5" s="3751"/>
      <c r="BN5" s="3752"/>
      <c r="BO5" s="3751"/>
      <c r="BP5" s="3751"/>
      <c r="BQ5" s="3751"/>
      <c r="BR5" s="3751"/>
      <c r="BS5" s="3751"/>
      <c r="BT5" s="3751"/>
      <c r="BU5" s="3744"/>
      <c r="BV5" s="3744"/>
      <c r="BW5" s="3744"/>
      <c r="BX5" s="3751"/>
      <c r="BY5" s="3751"/>
      <c r="BZ5" s="3744"/>
      <c r="CA5" s="3744"/>
      <c r="CB5" s="3744"/>
      <c r="CC5" s="3744"/>
      <c r="CD5" s="3744"/>
      <c r="CE5" s="3744"/>
      <c r="CF5" s="3744"/>
      <c r="CG5" s="3744"/>
      <c r="CH5" s="3744"/>
      <c r="CI5" s="3743"/>
      <c r="CJ5" s="3743"/>
      <c r="CK5" s="3743"/>
      <c r="CL5" s="3743"/>
      <c r="CM5" s="3743"/>
      <c r="CN5" s="3743"/>
    </row>
    <row r="6" customHeight="true" ht="19.5">
      <c r="A6" s="3755" t="s">
        <v>294</v>
      </c>
      <c r="B6" s="3755"/>
      <c r="C6" s="3755"/>
      <c r="D6" s="3755"/>
      <c r="E6" s="3755"/>
      <c r="F6" s="3755"/>
      <c r="G6" s="3755"/>
      <c r="H6" s="3755"/>
      <c r="I6" s="3755"/>
      <c r="J6" s="3755"/>
      <c r="K6" s="3755"/>
      <c r="L6" s="3755"/>
      <c r="M6" s="3755"/>
      <c r="N6" s="3755"/>
      <c r="O6" s="3755"/>
      <c r="P6" s="3755"/>
      <c r="Q6" s="3755"/>
      <c r="R6" s="3755"/>
      <c r="S6" s="3755"/>
      <c r="T6" s="3755"/>
      <c r="U6" s="3755"/>
      <c r="V6" s="3755"/>
      <c r="W6" s="3755"/>
      <c r="X6" s="3755"/>
      <c r="Y6" s="3755"/>
      <c r="Z6" s="3755"/>
      <c r="AA6" s="3755"/>
      <c r="AB6" s="3755"/>
      <c r="AC6" s="3755"/>
      <c r="AD6" s="3755"/>
      <c r="AE6" s="3755"/>
      <c r="AF6" s="3755"/>
      <c r="AG6" s="3755"/>
      <c r="AH6" s="3755"/>
      <c r="AI6" s="3755"/>
      <c r="AJ6" s="3755"/>
      <c r="AK6" s="3755"/>
      <c r="AL6" s="3755"/>
      <c r="AM6" s="3755"/>
      <c r="AN6" s="3755"/>
      <c r="AO6" s="3755"/>
      <c r="AP6" s="3755"/>
      <c r="AQ6" s="3755"/>
      <c r="AR6" s="3755"/>
      <c r="AS6" s="3755"/>
      <c r="AT6" s="3755"/>
      <c r="AU6" s="3755"/>
      <c r="AV6" s="3755"/>
      <c r="AW6" s="3755"/>
      <c r="AX6" s="3755"/>
      <c r="AY6" s="3755"/>
      <c r="AZ6" s="3755"/>
      <c r="BA6" s="3755"/>
      <c r="BB6" s="3755"/>
      <c r="BC6" s="3755"/>
      <c r="BD6" s="3755"/>
      <c r="BE6" s="3755"/>
      <c r="BF6" s="3755"/>
      <c r="BG6" s="3755"/>
      <c r="BH6" s="3755"/>
      <c r="BI6" s="3755"/>
      <c r="BJ6" s="3755"/>
      <c r="BK6" s="3755"/>
      <c r="BL6" s="3755"/>
      <c r="BM6" s="3755"/>
      <c r="BN6" s="3755"/>
      <c r="BO6" s="3755"/>
      <c r="BP6" s="3755"/>
      <c r="BQ6" s="3755"/>
      <c r="BR6" s="3755"/>
      <c r="BS6" s="3755"/>
      <c r="BT6" s="3755"/>
      <c r="BU6" s="3755"/>
      <c r="BV6" s="3755"/>
      <c r="BW6" s="3755"/>
      <c r="BX6" s="3755"/>
      <c r="BY6" s="3755"/>
      <c r="BZ6" s="3755"/>
      <c r="CA6" s="3755"/>
      <c r="CB6" s="3755"/>
      <c r="CC6" s="3755"/>
      <c r="CD6" s="3755"/>
      <c r="CE6" s="3755"/>
      <c r="CF6" s="3755"/>
      <c r="CG6" s="3755"/>
      <c r="CH6" s="3755"/>
      <c r="CI6" s="3755"/>
      <c r="CJ6" s="3755"/>
      <c r="CK6" s="3755"/>
      <c r="CL6" s="3755"/>
      <c r="CM6" s="3755"/>
      <c r="CN6" s="3755"/>
    </row>
    <row r="7" customHeight="true" ht="30.0">
      <c r="A7" s="3756" t="s">
        <v>295</v>
      </c>
      <c r="B7" s="3757"/>
      <c r="C7" s="3758" t="s">
        <v>296</v>
      </c>
      <c r="D7" s="3759"/>
      <c r="E7" s="3759"/>
      <c r="F7" s="3759"/>
      <c r="G7" s="3759"/>
      <c r="H7" s="3760"/>
      <c r="I7" s="3761" t="s">
        <v>9</v>
      </c>
      <c r="J7" s="3762"/>
      <c r="K7" s="3762"/>
      <c r="L7" s="3762"/>
      <c r="M7" s="3762"/>
      <c r="N7" s="3763"/>
      <c r="O7" s="3761" t="s">
        <v>10</v>
      </c>
      <c r="P7" s="3762"/>
      <c r="Q7" s="3762"/>
      <c r="R7" s="3762"/>
      <c r="S7" s="3762"/>
      <c r="T7" s="3763"/>
      <c r="U7" s="3761" t="s">
        <v>11</v>
      </c>
      <c r="V7" s="3762"/>
      <c r="W7" s="3762"/>
      <c r="X7" s="3762"/>
      <c r="Y7" s="3762"/>
      <c r="Z7" s="3763"/>
      <c r="AA7" s="3761" t="s">
        <v>12</v>
      </c>
      <c r="AB7" s="3762"/>
      <c r="AC7" s="3762"/>
      <c r="AD7" s="3762"/>
      <c r="AE7" s="3762"/>
      <c r="AF7" s="3763"/>
      <c r="AG7" s="3761" t="s">
        <v>13</v>
      </c>
      <c r="AH7" s="3762"/>
      <c r="AI7" s="3762"/>
      <c r="AJ7" s="3762"/>
      <c r="AK7" s="3762"/>
      <c r="AL7" s="3763"/>
      <c r="AM7" s="3761" t="s">
        <v>14</v>
      </c>
      <c r="AN7" s="3762"/>
      <c r="AO7" s="3762"/>
      <c r="AP7" s="3762"/>
      <c r="AQ7" s="3762"/>
      <c r="AR7" s="3763"/>
      <c r="AS7" s="3761" t="s">
        <v>15</v>
      </c>
      <c r="AT7" s="3762"/>
      <c r="AU7" s="3762"/>
      <c r="AV7" s="3762"/>
      <c r="AW7" s="3762"/>
      <c r="AX7" s="3763"/>
      <c r="AY7" s="3761" t="s">
        <v>3</v>
      </c>
      <c r="AZ7" s="3762"/>
      <c r="BA7" s="3762"/>
      <c r="BB7" s="3762"/>
      <c r="BC7" s="3762"/>
      <c r="BD7" s="3763"/>
      <c r="BE7" s="3761" t="s">
        <v>16</v>
      </c>
      <c r="BF7" s="3762"/>
      <c r="BG7" s="3762"/>
      <c r="BH7" s="3762"/>
      <c r="BI7" s="3762"/>
      <c r="BJ7" s="3763"/>
      <c r="BK7" s="3761" t="s">
        <v>17</v>
      </c>
      <c r="BL7" s="3762"/>
      <c r="BM7" s="3762"/>
      <c r="BN7" s="3762"/>
      <c r="BO7" s="3762"/>
      <c r="BP7" s="3763"/>
      <c r="BQ7" s="3761" t="s">
        <v>18</v>
      </c>
      <c r="BR7" s="3762"/>
      <c r="BS7" s="3762"/>
      <c r="BT7" s="3762"/>
      <c r="BU7" s="3762"/>
      <c r="BV7" s="3763"/>
      <c r="BW7" s="3761" t="s">
        <v>19</v>
      </c>
      <c r="BX7" s="3762"/>
      <c r="BY7" s="3762"/>
      <c r="BZ7" s="3762"/>
      <c r="CA7" s="3762"/>
      <c r="CB7" s="3763"/>
      <c r="CC7" s="3764" t="s">
        <v>297</v>
      </c>
      <c r="CD7" s="3765"/>
      <c r="CE7" s="3765"/>
      <c r="CF7" s="3765"/>
      <c r="CG7" s="3765"/>
      <c r="CH7" s="3765"/>
      <c r="CI7" s="3764" t="s">
        <v>298</v>
      </c>
      <c r="CJ7" s="3765"/>
      <c r="CK7" s="3765"/>
      <c r="CL7" s="3765"/>
      <c r="CM7" s="3765"/>
      <c r="CN7" s="3765"/>
    </row>
    <row r="8" customHeight="true" ht="30.0">
      <c r="A8" s="3756"/>
      <c r="B8" s="3757"/>
      <c r="C8" s="3766" t="s">
        <v>299</v>
      </c>
      <c r="D8" s="3766" t="s">
        <v>300</v>
      </c>
      <c r="E8" s="3766"/>
      <c r="F8" s="3766" t="s">
        <v>301</v>
      </c>
      <c r="G8" s="3766"/>
      <c r="H8" s="3767" t="s">
        <v>302</v>
      </c>
      <c r="I8" s="3768" t="s">
        <v>303</v>
      </c>
      <c r="J8" s="3766" t="s">
        <v>300</v>
      </c>
      <c r="K8" s="3766"/>
      <c r="L8" s="3766" t="s">
        <v>304</v>
      </c>
      <c r="M8" s="3766"/>
      <c r="N8" s="3769" t="s">
        <v>305</v>
      </c>
      <c r="O8" s="3768" t="s">
        <v>303</v>
      </c>
      <c r="P8" s="3766" t="s">
        <v>300</v>
      </c>
      <c r="Q8" s="3766"/>
      <c r="R8" s="3766" t="s">
        <v>304</v>
      </c>
      <c r="S8" s="3766"/>
      <c r="T8" s="3769" t="s">
        <v>305</v>
      </c>
      <c r="U8" s="3768" t="s">
        <v>303</v>
      </c>
      <c r="V8" s="3766" t="s">
        <v>300</v>
      </c>
      <c r="W8" s="3766"/>
      <c r="X8" s="3766" t="s">
        <v>304</v>
      </c>
      <c r="Y8" s="3766"/>
      <c r="Z8" s="3769" t="s">
        <v>305</v>
      </c>
      <c r="AA8" s="3768" t="s">
        <v>303</v>
      </c>
      <c r="AB8" s="3766" t="s">
        <v>300</v>
      </c>
      <c r="AC8" s="3766"/>
      <c r="AD8" s="3766" t="s">
        <v>304</v>
      </c>
      <c r="AE8" s="3766"/>
      <c r="AF8" s="3769" t="s">
        <v>305</v>
      </c>
      <c r="AG8" s="3768" t="s">
        <v>303</v>
      </c>
      <c r="AH8" s="3766" t="s">
        <v>300</v>
      </c>
      <c r="AI8" s="3766"/>
      <c r="AJ8" s="3766" t="s">
        <v>304</v>
      </c>
      <c r="AK8" s="3766"/>
      <c r="AL8" s="3769" t="s">
        <v>305</v>
      </c>
      <c r="AM8" s="3768" t="s">
        <v>303</v>
      </c>
      <c r="AN8" s="3766" t="s">
        <v>300</v>
      </c>
      <c r="AO8" s="3766"/>
      <c r="AP8" s="3766" t="s">
        <v>304</v>
      </c>
      <c r="AQ8" s="3766"/>
      <c r="AR8" s="3769" t="s">
        <v>305</v>
      </c>
      <c r="AS8" s="3768" t="s">
        <v>303</v>
      </c>
      <c r="AT8" s="3766" t="s">
        <v>300</v>
      </c>
      <c r="AU8" s="3766"/>
      <c r="AV8" s="3766" t="s">
        <v>304</v>
      </c>
      <c r="AW8" s="3766"/>
      <c r="AX8" s="3769" t="s">
        <v>305</v>
      </c>
      <c r="AY8" s="3768" t="s">
        <v>303</v>
      </c>
      <c r="AZ8" s="3766" t="s">
        <v>300</v>
      </c>
      <c r="BA8" s="3766"/>
      <c r="BB8" s="3766" t="s">
        <v>304</v>
      </c>
      <c r="BC8" s="3766"/>
      <c r="BD8" s="3769" t="s">
        <v>305</v>
      </c>
      <c r="BE8" s="3768" t="s">
        <v>303</v>
      </c>
      <c r="BF8" s="3766" t="s">
        <v>300</v>
      </c>
      <c r="BG8" s="3766"/>
      <c r="BH8" s="3766" t="s">
        <v>304</v>
      </c>
      <c r="BI8" s="3766"/>
      <c r="BJ8" s="3769" t="s">
        <v>305</v>
      </c>
      <c r="BK8" s="3768" t="s">
        <v>303</v>
      </c>
      <c r="BL8" s="3766" t="s">
        <v>300</v>
      </c>
      <c r="BM8" s="3766"/>
      <c r="BN8" s="3766" t="s">
        <v>304</v>
      </c>
      <c r="BO8" s="3766"/>
      <c r="BP8" s="3769" t="s">
        <v>305</v>
      </c>
      <c r="BQ8" s="3768" t="s">
        <v>303</v>
      </c>
      <c r="BR8" s="3766" t="s">
        <v>300</v>
      </c>
      <c r="BS8" s="3766"/>
      <c r="BT8" s="3766" t="s">
        <v>304</v>
      </c>
      <c r="BU8" s="3766"/>
      <c r="BV8" s="3769" t="s">
        <v>305</v>
      </c>
      <c r="BW8" s="3768" t="s">
        <v>303</v>
      </c>
      <c r="BX8" s="3766" t="s">
        <v>300</v>
      </c>
      <c r="BY8" s="3766"/>
      <c r="BZ8" s="3766" t="s">
        <v>304</v>
      </c>
      <c r="CA8" s="3766"/>
      <c r="CB8" s="3769" t="s">
        <v>305</v>
      </c>
      <c r="CC8" s="3770" t="s">
        <v>306</v>
      </c>
      <c r="CD8" s="3766" t="s">
        <v>300</v>
      </c>
      <c r="CE8" s="3766"/>
      <c r="CF8" s="3766" t="s">
        <v>304</v>
      </c>
      <c r="CG8" s="3766"/>
      <c r="CH8" s="3770" t="s">
        <v>307</v>
      </c>
      <c r="CI8" s="3771" t="s">
        <v>299</v>
      </c>
      <c r="CJ8" s="3766" t="s">
        <v>300</v>
      </c>
      <c r="CK8" s="3766"/>
      <c r="CL8" s="3766" t="s">
        <v>304</v>
      </c>
      <c r="CM8" s="3766"/>
      <c r="CN8" s="3768" t="s">
        <v>308</v>
      </c>
    </row>
    <row r="9" customHeight="true" ht="36.0">
      <c r="A9" s="3772"/>
      <c r="B9" s="3757"/>
      <c r="C9" s="3766"/>
      <c r="D9" s="3767" t="s">
        <v>21</v>
      </c>
      <c r="E9" s="3767" t="s">
        <v>22</v>
      </c>
      <c r="F9" s="3767" t="s">
        <v>226</v>
      </c>
      <c r="G9" s="3767" t="s">
        <v>227</v>
      </c>
      <c r="H9" s="3767"/>
      <c r="I9" s="3764"/>
      <c r="J9" s="3767" t="s">
        <v>21</v>
      </c>
      <c r="K9" s="3767" t="s">
        <v>22</v>
      </c>
      <c r="L9" s="3767" t="s">
        <v>309</v>
      </c>
      <c r="M9" s="3767" t="s">
        <v>310</v>
      </c>
      <c r="N9" s="3773"/>
      <c r="O9" s="3764"/>
      <c r="P9" s="3767" t="s">
        <v>21</v>
      </c>
      <c r="Q9" s="3767" t="s">
        <v>22</v>
      </c>
      <c r="R9" s="3767" t="s">
        <v>309</v>
      </c>
      <c r="S9" s="3767" t="s">
        <v>310</v>
      </c>
      <c r="T9" s="3773"/>
      <c r="U9" s="3764"/>
      <c r="V9" s="3767" t="s">
        <v>21</v>
      </c>
      <c r="W9" s="3767" t="s">
        <v>22</v>
      </c>
      <c r="X9" s="3767" t="s">
        <v>309</v>
      </c>
      <c r="Y9" s="3767" t="s">
        <v>310</v>
      </c>
      <c r="Z9" s="3773"/>
      <c r="AA9" s="3764"/>
      <c r="AB9" s="3767" t="s">
        <v>21</v>
      </c>
      <c r="AC9" s="3767" t="s">
        <v>22</v>
      </c>
      <c r="AD9" s="3767" t="s">
        <v>309</v>
      </c>
      <c r="AE9" s="3767" t="s">
        <v>310</v>
      </c>
      <c r="AF9" s="3773"/>
      <c r="AG9" s="3764"/>
      <c r="AH9" s="3767" t="s">
        <v>21</v>
      </c>
      <c r="AI9" s="3767" t="s">
        <v>22</v>
      </c>
      <c r="AJ9" s="3767" t="s">
        <v>309</v>
      </c>
      <c r="AK9" s="3767" t="s">
        <v>310</v>
      </c>
      <c r="AL9" s="3773"/>
      <c r="AM9" s="3764"/>
      <c r="AN9" s="3767" t="s">
        <v>21</v>
      </c>
      <c r="AO9" s="3767" t="s">
        <v>22</v>
      </c>
      <c r="AP9" s="3767" t="s">
        <v>309</v>
      </c>
      <c r="AQ9" s="3767" t="s">
        <v>310</v>
      </c>
      <c r="AR9" s="3773"/>
      <c r="AS9" s="3764"/>
      <c r="AT9" s="3767" t="s">
        <v>21</v>
      </c>
      <c r="AU9" s="3767" t="s">
        <v>22</v>
      </c>
      <c r="AV9" s="3767" t="s">
        <v>309</v>
      </c>
      <c r="AW9" s="3767" t="s">
        <v>310</v>
      </c>
      <c r="AX9" s="3773"/>
      <c r="AY9" s="3764"/>
      <c r="AZ9" s="3767" t="s">
        <v>21</v>
      </c>
      <c r="BA9" s="3767" t="s">
        <v>22</v>
      </c>
      <c r="BB9" s="3767" t="s">
        <v>309</v>
      </c>
      <c r="BC9" s="3767" t="s">
        <v>310</v>
      </c>
      <c r="BD9" s="3773"/>
      <c r="BE9" s="3764"/>
      <c r="BF9" s="3767" t="s">
        <v>21</v>
      </c>
      <c r="BG9" s="3767" t="s">
        <v>22</v>
      </c>
      <c r="BH9" s="3767" t="s">
        <v>309</v>
      </c>
      <c r="BI9" s="3767" t="s">
        <v>310</v>
      </c>
      <c r="BJ9" s="3773"/>
      <c r="BK9" s="3764"/>
      <c r="BL9" s="3767" t="s">
        <v>21</v>
      </c>
      <c r="BM9" s="3767" t="s">
        <v>22</v>
      </c>
      <c r="BN9" s="3767" t="s">
        <v>309</v>
      </c>
      <c r="BO9" s="3767" t="s">
        <v>310</v>
      </c>
      <c r="BP9" s="3773"/>
      <c r="BQ9" s="3764"/>
      <c r="BR9" s="3767" t="s">
        <v>21</v>
      </c>
      <c r="BS9" s="3767" t="s">
        <v>22</v>
      </c>
      <c r="BT9" s="3767" t="s">
        <v>309</v>
      </c>
      <c r="BU9" s="3767" t="s">
        <v>310</v>
      </c>
      <c r="BV9" s="3773"/>
      <c r="BW9" s="3764"/>
      <c r="BX9" s="3767" t="s">
        <v>21</v>
      </c>
      <c r="BY9" s="3767" t="s">
        <v>22</v>
      </c>
      <c r="BZ9" s="3767" t="s">
        <v>309</v>
      </c>
      <c r="CA9" s="3767" t="s">
        <v>310</v>
      </c>
      <c r="CB9" s="3773"/>
      <c r="CC9" s="3774"/>
      <c r="CD9" s="3775" t="s">
        <v>311</v>
      </c>
      <c r="CE9" s="3775" t="s">
        <v>312</v>
      </c>
      <c r="CF9" s="3775" t="s">
        <v>313</v>
      </c>
      <c r="CG9" s="3775" t="s">
        <v>314</v>
      </c>
      <c r="CH9" s="3774"/>
      <c r="CI9" s="3776"/>
      <c r="CJ9" s="3775" t="s">
        <v>315</v>
      </c>
      <c r="CK9" s="3775" t="s">
        <v>316</v>
      </c>
      <c r="CL9" s="3775" t="s">
        <v>317</v>
      </c>
      <c r="CM9" s="3775" t="s">
        <v>318</v>
      </c>
      <c r="CN9" s="3764"/>
    </row>
    <row r="10" customHeight="true" ht="19.5">
      <c r="A10" s="3777" t="s">
        <v>319</v>
      </c>
      <c r="B10" s="3777"/>
      <c r="C10" s="3778"/>
      <c r="D10" s="3778"/>
      <c r="E10" s="3778"/>
      <c r="F10" s="3778"/>
      <c r="G10" s="3778"/>
      <c r="H10" s="3778"/>
      <c r="I10" s="3778"/>
      <c r="J10" s="3779"/>
      <c r="K10" s="3779"/>
      <c r="L10" s="3779"/>
      <c r="M10" s="3779"/>
      <c r="N10" s="3779"/>
      <c r="O10" s="3778"/>
      <c r="P10" s="3779"/>
      <c r="Q10" s="3779"/>
      <c r="R10" s="3779"/>
      <c r="S10" s="3779"/>
      <c r="T10" s="3779"/>
      <c r="U10" s="3778"/>
      <c r="V10" s="3779"/>
      <c r="W10" s="3779"/>
      <c r="X10" s="3779"/>
      <c r="Y10" s="3779"/>
      <c r="Z10" s="3779"/>
      <c r="AA10" s="3778"/>
      <c r="AB10" s="3779"/>
      <c r="AC10" s="3779"/>
      <c r="AD10" s="3779"/>
      <c r="AE10" s="3779"/>
      <c r="AF10" s="3779"/>
      <c r="AG10" s="3778"/>
      <c r="AH10" s="3779"/>
      <c r="AI10" s="3779"/>
      <c r="AJ10" s="3779"/>
      <c r="AK10" s="3779"/>
      <c r="AL10" s="3779"/>
      <c r="AM10" s="3778"/>
      <c r="AN10" s="3779"/>
      <c r="AO10" s="3779"/>
      <c r="AP10" s="3779"/>
      <c r="AQ10" s="3779"/>
      <c r="AR10" s="3779"/>
      <c r="AS10" s="3778"/>
      <c r="AT10" s="3779"/>
      <c r="AU10" s="3779"/>
      <c r="AV10" s="3779"/>
      <c r="AW10" s="3779"/>
      <c r="AX10" s="3779"/>
      <c r="AY10" s="3778"/>
      <c r="AZ10" s="3779"/>
      <c r="BA10" s="3779"/>
      <c r="BB10" s="3779"/>
      <c r="BC10" s="3779"/>
      <c r="BD10" s="3779"/>
      <c r="BE10" s="3778"/>
      <c r="BF10" s="3779"/>
      <c r="BG10" s="3779"/>
      <c r="BH10" s="3779"/>
      <c r="BI10" s="3779"/>
      <c r="BJ10" s="3779"/>
      <c r="BK10" s="3778"/>
      <c r="BL10" s="3779"/>
      <c r="BM10" s="3779"/>
      <c r="BN10" s="3779"/>
      <c r="BO10" s="3779"/>
      <c r="BP10" s="3779"/>
      <c r="BQ10" s="3778"/>
      <c r="BR10" s="3779"/>
      <c r="BS10" s="3779"/>
      <c r="BT10" s="3779"/>
      <c r="BU10" s="3779"/>
      <c r="BV10" s="3779"/>
      <c r="BW10" s="3778"/>
      <c r="BX10" s="3779"/>
      <c r="BY10" s="3779"/>
      <c r="BZ10" s="3779"/>
      <c r="CA10" s="3779"/>
      <c r="CB10" s="3779"/>
      <c r="CC10" s="3779"/>
      <c r="CD10" s="3779"/>
      <c r="CE10" s="3779"/>
      <c r="CF10" s="3779"/>
      <c r="CG10" s="3779"/>
      <c r="CH10" s="3779"/>
      <c r="CI10" s="3779"/>
      <c r="CJ10" s="3779"/>
      <c r="CK10" s="3779"/>
      <c r="CL10" s="3779"/>
      <c r="CM10" s="3779"/>
      <c r="CN10" s="3779"/>
    </row>
    <row r="11" customHeight="true" ht="19.5">
      <c r="A11" s="3780" t="s">
        <v>320</v>
      </c>
      <c r="B11" s="3781"/>
      <c r="C11" s="3782" t="n">
        <v>0.0</v>
      </c>
      <c r="D11" s="3783" t="n">
        <v>0.0</v>
      </c>
      <c r="E11" s="3783" t="n">
        <v>0.0</v>
      </c>
      <c r="F11" s="3783" t="n">
        <v>0.0</v>
      </c>
      <c r="G11" s="3783" t="n">
        <v>0.0</v>
      </c>
      <c r="H11" s="3784">
        <f>C11+D11-E11+F11-G11</f>
      </c>
      <c r="I11" s="3785">
        <f>H11</f>
      </c>
      <c r="J11" s="3783" t="n">
        <v>0.0</v>
      </c>
      <c r="K11" s="3783" t="n">
        <v>0.0</v>
      </c>
      <c r="L11" s="3783" t="n">
        <v>0.0</v>
      </c>
      <c r="M11" s="3783" t="n">
        <v>0.0</v>
      </c>
      <c r="N11" s="3784">
        <f>I11+J11-K11+L11-M11</f>
      </c>
      <c r="O11" s="3785">
        <f>N11</f>
      </c>
      <c r="P11" s="3786" t="n">
        <v>0.0</v>
      </c>
      <c r="Q11" s="3786" t="n">
        <v>0.0</v>
      </c>
      <c r="R11" s="3783" t="n">
        <v>0.0</v>
      </c>
      <c r="S11" s="3786" t="n">
        <v>0.0</v>
      </c>
      <c r="T11" s="3784">
        <f>O11+P11-Q11+R11-S11</f>
      </c>
      <c r="U11" s="3785">
        <f>T11</f>
      </c>
      <c r="V11" s="3786" t="n">
        <v>0.0</v>
      </c>
      <c r="W11" s="3786" t="n">
        <v>0.0</v>
      </c>
      <c r="X11" s="3783" t="n">
        <v>0.0</v>
      </c>
      <c r="Y11" s="3786" t="n">
        <v>0.0</v>
      </c>
      <c r="Z11" s="3784">
        <f>U11+V11-W11+X11-Y11</f>
      </c>
      <c r="AA11" s="3785">
        <f>Z11</f>
      </c>
      <c r="AB11" s="3786" t="n">
        <v>0.0</v>
      </c>
      <c r="AC11" s="3786" t="n">
        <v>0.0</v>
      </c>
      <c r="AD11" s="3783" t="n">
        <v>0.0</v>
      </c>
      <c r="AE11" s="3786" t="n">
        <v>0.0</v>
      </c>
      <c r="AF11" s="3784">
        <f>AA11+AB11-AC11+AD11-AE11</f>
      </c>
      <c r="AG11" s="3785">
        <f>AF11</f>
      </c>
      <c r="AH11" s="3786" t="n">
        <v>0.0</v>
      </c>
      <c r="AI11" s="3786" t="n">
        <v>0.0</v>
      </c>
      <c r="AJ11" s="3783" t="n">
        <v>0.0</v>
      </c>
      <c r="AK11" s="3786" t="n">
        <v>0.0</v>
      </c>
      <c r="AL11" s="3784">
        <f>AG11+AH11-AI11+AJ11-AK11</f>
      </c>
      <c r="AM11" s="3785">
        <f>AL11</f>
      </c>
      <c r="AN11" s="3786" t="n">
        <v>0.0</v>
      </c>
      <c r="AO11" s="3786" t="n">
        <v>0.0</v>
      </c>
      <c r="AP11" s="3783" t="n">
        <v>0.0</v>
      </c>
      <c r="AQ11" s="3786" t="n">
        <v>0.0</v>
      </c>
      <c r="AR11" s="3784">
        <f>AM11+AN11-AO11+AP11-AQ11</f>
      </c>
      <c r="AS11" s="3785">
        <f>AR11</f>
      </c>
      <c r="AT11" s="3786" t="n">
        <v>0.0</v>
      </c>
      <c r="AU11" s="3786" t="n">
        <v>0.0</v>
      </c>
      <c r="AV11" s="3783" t="n">
        <v>0.0</v>
      </c>
      <c r="AW11" s="3786" t="n">
        <v>0.0</v>
      </c>
      <c r="AX11" s="3784">
        <f>AS11+AT11-AU11+AV11-AW11</f>
      </c>
      <c r="AY11" s="3785">
        <f>AX11</f>
      </c>
      <c r="AZ11" s="3787" t="n">
        <v>0.0</v>
      </c>
      <c r="BA11" s="3788" t="n">
        <v>0.0</v>
      </c>
      <c r="BB11" s="3783" t="n">
        <v>0.0</v>
      </c>
      <c r="BC11" s="3789" t="n">
        <v>0.0</v>
      </c>
      <c r="BD11" s="3784">
        <f>AY11+AZ11-BA11+BB11-BC11</f>
      </c>
      <c r="BE11" s="3785">
        <f>BD11</f>
      </c>
      <c r="BF11" s="3783" t="n">
        <v>0.0</v>
      </c>
      <c r="BG11" s="3783" t="n">
        <v>0.0</v>
      </c>
      <c r="BH11" s="3783" t="n">
        <v>0.0</v>
      </c>
      <c r="BI11" s="3783" t="n">
        <v>0.0</v>
      </c>
      <c r="BJ11" s="3784">
        <f>BE11+BF11-BG11+BH11-BI11</f>
      </c>
      <c r="BK11" s="3785">
        <f>BJ11</f>
      </c>
      <c r="BL11" s="3783" t="n">
        <v>0.0</v>
      </c>
      <c r="BM11" s="3783" t="n">
        <v>0.0</v>
      </c>
      <c r="BN11" s="3783" t="n">
        <v>0.0</v>
      </c>
      <c r="BO11" s="3783" t="n">
        <v>0.0</v>
      </c>
      <c r="BP11" s="3784">
        <f>BK11+BL11-BM11+BN11-BO11</f>
      </c>
      <c r="BQ11" s="3785">
        <f>BP11</f>
      </c>
      <c r="BR11" s="3783" t="n">
        <v>0.0</v>
      </c>
      <c r="BS11" s="3783" t="n">
        <v>0.0</v>
      </c>
      <c r="BT11" s="3783" t="n">
        <v>0.0</v>
      </c>
      <c r="BU11" s="3783" t="n">
        <v>0.0</v>
      </c>
      <c r="BV11" s="3784">
        <f>BQ11+BR11-BS11+BT11-BU11</f>
      </c>
      <c r="BW11" s="3785">
        <f>BV11</f>
      </c>
      <c r="BX11" s="3783" t="n">
        <v>0.0</v>
      </c>
      <c r="BY11" s="3783" t="n">
        <v>0.0</v>
      </c>
      <c r="BZ11" s="3783" t="n">
        <v>0.0</v>
      </c>
      <c r="CA11" s="3783" t="n">
        <v>0.0</v>
      </c>
      <c r="CB11" s="3784">
        <f>BW11+BX11-BY11+BZ11-CA11</f>
      </c>
      <c r="CC11" s="3790">
        <f>H11</f>
      </c>
      <c r="CD11" s="3790">
        <f>J11+P11+V11+AB11+AH11+AN11+AT11+AZ11+BF11+BL11+BR11+BX11</f>
      </c>
      <c r="CE11" s="3790">
        <f>K11+Q11+W11+AC11+AI11+AO11+AU11+BA11+BG11+BM11+BS11+BY11</f>
      </c>
      <c r="CF11" s="3790">
        <f>L11+R11+X11+AD11+AJ11+AP11+AV11+BB11+BH11+BN11+BT11+BZ11</f>
      </c>
      <c r="CG11" s="3790">
        <f>M11+S11+Y11+AE11+AK11+AQ11+AW11+BC11+BI11+BO11+BU11+CA11</f>
      </c>
      <c r="CH11" s="3784">
        <f>CC11+CD11-CE11+CF11-CG11</f>
      </c>
      <c r="CI11" s="3791">
        <f>C11</f>
      </c>
      <c r="CJ11" s="3790">
        <f>D11+CD11</f>
      </c>
      <c r="CK11" s="3790">
        <f>E11+CE11</f>
      </c>
      <c r="CL11" s="3790">
        <f>F11+CF11</f>
      </c>
      <c r="CM11" s="3790">
        <f>G11+CG11</f>
      </c>
      <c r="CN11" s="3790">
        <f>CI11+CJ11-CK11+CL11-CM11</f>
      </c>
    </row>
    <row r="12" customHeight="true" ht="19.5">
      <c r="A12" s="3780" t="s">
        <v>321</v>
      </c>
      <c r="B12" s="3781"/>
      <c r="C12" s="3782" t="n">
        <v>0.0</v>
      </c>
      <c r="D12" s="3783" t="n">
        <v>0.0</v>
      </c>
      <c r="E12" s="3783" t="n">
        <v>0.0</v>
      </c>
      <c r="F12" s="3783" t="n">
        <v>0.0</v>
      </c>
      <c r="G12" s="3783" t="n">
        <v>0.0</v>
      </c>
      <c r="H12" s="3784">
        <f>C12+D12-E12+F12-G12</f>
      </c>
      <c r="I12" s="3785">
        <f>H12</f>
      </c>
      <c r="J12" s="3783" t="n">
        <v>0.0</v>
      </c>
      <c r="K12" s="3783" t="n">
        <v>0.0</v>
      </c>
      <c r="L12" s="3783" t="n">
        <v>0.0</v>
      </c>
      <c r="M12" s="3783" t="n">
        <v>0.0</v>
      </c>
      <c r="N12" s="3784">
        <f>I12+J12-K12+L12-M12</f>
      </c>
      <c r="O12" s="3785">
        <f>N12</f>
      </c>
      <c r="P12" s="3786" t="n">
        <v>0.0</v>
      </c>
      <c r="Q12" s="3786" t="n">
        <v>0.0</v>
      </c>
      <c r="R12" s="3783" t="n">
        <v>0.0</v>
      </c>
      <c r="S12" s="3786" t="n">
        <v>0.0</v>
      </c>
      <c r="T12" s="3784">
        <f>O12+P12-Q12+R12-S12</f>
      </c>
      <c r="U12" s="3785">
        <f>T12</f>
      </c>
      <c r="V12" s="3786" t="n">
        <v>0.0</v>
      </c>
      <c r="W12" s="3786" t="n">
        <v>0.0</v>
      </c>
      <c r="X12" s="3783" t="n">
        <v>0.0</v>
      </c>
      <c r="Y12" s="3786" t="n">
        <v>0.0</v>
      </c>
      <c r="Z12" s="3784">
        <f>U12+V12-W12+X12-Y12</f>
      </c>
      <c r="AA12" s="3785">
        <f>Z12</f>
      </c>
      <c r="AB12" s="3786" t="n">
        <v>0.0</v>
      </c>
      <c r="AC12" s="3786" t="n">
        <v>0.0</v>
      </c>
      <c r="AD12" s="3783" t="n">
        <v>0.0</v>
      </c>
      <c r="AE12" s="3786" t="n">
        <v>0.0</v>
      </c>
      <c r="AF12" s="3784">
        <f>AA12+AB12-AC12+AD12-AE12</f>
      </c>
      <c r="AG12" s="3785">
        <f>AF12</f>
      </c>
      <c r="AH12" s="3786" t="n">
        <v>0.0</v>
      </c>
      <c r="AI12" s="3786" t="n">
        <v>0.0</v>
      </c>
      <c r="AJ12" s="3783" t="n">
        <v>0.0</v>
      </c>
      <c r="AK12" s="3786" t="n">
        <v>0.0</v>
      </c>
      <c r="AL12" s="3784">
        <f>AG12+AH12-AI12+AJ12-AK12</f>
      </c>
      <c r="AM12" s="3785">
        <f>AL12</f>
      </c>
      <c r="AN12" s="3786" t="n">
        <v>0.0</v>
      </c>
      <c r="AO12" s="3786" t="n">
        <v>0.0</v>
      </c>
      <c r="AP12" s="3783" t="n">
        <v>0.0</v>
      </c>
      <c r="AQ12" s="3786" t="n">
        <v>0.0</v>
      </c>
      <c r="AR12" s="3784">
        <f>AM12+AN12-AO12+AP12-AQ12</f>
      </c>
      <c r="AS12" s="3785">
        <f>AR12</f>
      </c>
      <c r="AT12" s="3786" t="n">
        <v>0.0</v>
      </c>
      <c r="AU12" s="3786" t="n">
        <v>0.0</v>
      </c>
      <c r="AV12" s="3783" t="n">
        <v>0.0</v>
      </c>
      <c r="AW12" s="3786" t="n">
        <v>0.0</v>
      </c>
      <c r="AX12" s="3784">
        <f>AS12+AT12-AU12+AV12-AW12</f>
      </c>
      <c r="AY12" s="3785">
        <f>AX12</f>
      </c>
      <c r="AZ12" s="3792" t="n">
        <v>0.0</v>
      </c>
      <c r="BA12" s="3793" t="n">
        <v>0.0</v>
      </c>
      <c r="BB12" s="3783" t="n">
        <v>0.0</v>
      </c>
      <c r="BC12" s="3794" t="n">
        <v>0.0</v>
      </c>
      <c r="BD12" s="3784">
        <f>AY12+AZ12-BA12+BB12-BC12</f>
      </c>
      <c r="BE12" s="3785">
        <f>BD12</f>
      </c>
      <c r="BF12" s="3783" t="n">
        <v>0.0</v>
      </c>
      <c r="BG12" s="3783" t="n">
        <v>0.0</v>
      </c>
      <c r="BH12" s="3783" t="n">
        <v>0.0</v>
      </c>
      <c r="BI12" s="3783" t="n">
        <v>0.0</v>
      </c>
      <c r="BJ12" s="3784">
        <f>BE12+BF12-BG12+BH12-BI12</f>
      </c>
      <c r="BK12" s="3785">
        <f>BJ12</f>
      </c>
      <c r="BL12" s="3783" t="n">
        <v>0.0</v>
      </c>
      <c r="BM12" s="3783" t="n">
        <v>0.0</v>
      </c>
      <c r="BN12" s="3783" t="n">
        <v>0.0</v>
      </c>
      <c r="BO12" s="3783" t="n">
        <v>0.0</v>
      </c>
      <c r="BP12" s="3784">
        <f>BK12+BL12-BM12+BN12-BO12</f>
      </c>
      <c r="BQ12" s="3785">
        <f>BP12</f>
      </c>
      <c r="BR12" s="3783" t="n">
        <v>0.0</v>
      </c>
      <c r="BS12" s="3783" t="n">
        <v>0.0</v>
      </c>
      <c r="BT12" s="3783" t="n">
        <v>0.0</v>
      </c>
      <c r="BU12" s="3783" t="n">
        <v>0.0</v>
      </c>
      <c r="BV12" s="3784">
        <f>BQ12+BR12-BS12+BT12-BU12</f>
      </c>
      <c r="BW12" s="3785">
        <f>BV12</f>
      </c>
      <c r="BX12" s="3783" t="n">
        <v>0.0</v>
      </c>
      <c r="BY12" s="3783" t="n">
        <v>0.0</v>
      </c>
      <c r="BZ12" s="3783" t="n">
        <v>0.0</v>
      </c>
      <c r="CA12" s="3783" t="n">
        <v>0.0</v>
      </c>
      <c r="CB12" s="3784">
        <f>BW12+BX12-BY12+BZ12-CA12</f>
      </c>
      <c r="CC12" s="3790">
        <f>H12</f>
      </c>
      <c r="CD12" s="3790">
        <f>J12+P12+V12+AB12+AH12+AN12+AT12+AZ12+BF12+BL12+BR12+BX12</f>
      </c>
      <c r="CE12" s="3790">
        <f>K12+Q12+W12+AC12+AI12+AO12+AU12+BA12+BG12+BM12+BS12+BY12</f>
      </c>
      <c r="CF12" s="3790">
        <f>L12+R12+X12+AD12+AJ12+AP12+AV12+BB12+BH12+BN12+BT12+BZ12</f>
      </c>
      <c r="CG12" s="3790">
        <f>M12+S12+Y12+AE12+AK12+AQ12+AW12+BC12+BI12+BO12+BU12+CA12</f>
      </c>
      <c r="CH12" s="3784">
        <f>CC12+CD12-CE12+CF12-CG12</f>
      </c>
      <c r="CI12" s="3785">
        <f>C12</f>
      </c>
      <c r="CJ12" s="3790">
        <f>D12+CD12</f>
      </c>
      <c r="CK12" s="3790">
        <f>E12+CE12</f>
      </c>
      <c r="CL12" s="3790">
        <f>F12+CF12</f>
      </c>
      <c r="CM12" s="3790">
        <f>G12+CG12</f>
      </c>
      <c r="CN12" s="3790">
        <f>CI12+CJ12-CK12+CL12-CM12</f>
      </c>
    </row>
    <row r="13" customHeight="true" ht="19.5">
      <c r="A13" s="3780" t="s">
        <v>322</v>
      </c>
      <c r="B13" s="3781"/>
      <c r="C13" s="3782" t="n">
        <v>0.0</v>
      </c>
      <c r="D13" s="3783" t="n">
        <v>0.0</v>
      </c>
      <c r="E13" s="3783" t="n">
        <v>0.0</v>
      </c>
      <c r="F13" s="3783" t="n">
        <v>0.0</v>
      </c>
      <c r="G13" s="3783" t="n">
        <v>0.0</v>
      </c>
      <c r="H13" s="3784">
        <f>C13+D13-E13+F13-G13</f>
      </c>
      <c r="I13" s="3785">
        <f>H13</f>
      </c>
      <c r="J13" s="3783" t="n">
        <v>0.0</v>
      </c>
      <c r="K13" s="3783" t="n">
        <v>0.0</v>
      </c>
      <c r="L13" s="3783" t="n">
        <v>0.0</v>
      </c>
      <c r="M13" s="3783" t="n">
        <v>0.0</v>
      </c>
      <c r="N13" s="3784">
        <f>I13+J13-K13+L13-M13</f>
      </c>
      <c r="O13" s="3785">
        <f>N13</f>
      </c>
      <c r="P13" s="3786" t="n">
        <v>0.0</v>
      </c>
      <c r="Q13" s="3786" t="n">
        <v>0.0</v>
      </c>
      <c r="R13" s="3783" t="n">
        <v>0.0</v>
      </c>
      <c r="S13" s="3786" t="n">
        <v>0.0</v>
      </c>
      <c r="T13" s="3784">
        <f>O13+P13-Q13+R13-S13</f>
      </c>
      <c r="U13" s="3785">
        <f>T13</f>
      </c>
      <c r="V13" s="3786" t="n">
        <v>0.0</v>
      </c>
      <c r="W13" s="3786" t="n">
        <v>0.0</v>
      </c>
      <c r="X13" s="3783" t="n">
        <v>0.0</v>
      </c>
      <c r="Y13" s="3786" t="n">
        <v>0.0</v>
      </c>
      <c r="Z13" s="3784">
        <f>U13+V13-W13+X13-Y13</f>
      </c>
      <c r="AA13" s="3785">
        <f>Z13</f>
      </c>
      <c r="AB13" s="3786" t="n">
        <v>0.0</v>
      </c>
      <c r="AC13" s="3786" t="n">
        <v>0.0</v>
      </c>
      <c r="AD13" s="3783" t="n">
        <v>0.0</v>
      </c>
      <c r="AE13" s="3786" t="n">
        <v>0.0</v>
      </c>
      <c r="AF13" s="3784">
        <f>AA13+AB13-AC13+AD13-AE13</f>
      </c>
      <c r="AG13" s="3785">
        <f>AF13</f>
      </c>
      <c r="AH13" s="3786" t="n">
        <v>0.0</v>
      </c>
      <c r="AI13" s="3786" t="n">
        <v>0.0</v>
      </c>
      <c r="AJ13" s="3783" t="n">
        <v>0.0</v>
      </c>
      <c r="AK13" s="3786" t="n">
        <v>0.0</v>
      </c>
      <c r="AL13" s="3784">
        <f>AG13+AH13-AI13+AJ13-AK13</f>
      </c>
      <c r="AM13" s="3785">
        <f>AL13</f>
      </c>
      <c r="AN13" s="3786" t="n">
        <v>0.0</v>
      </c>
      <c r="AO13" s="3786" t="n">
        <v>0.0</v>
      </c>
      <c r="AP13" s="3783" t="n">
        <v>0.0</v>
      </c>
      <c r="AQ13" s="3786" t="n">
        <v>0.0</v>
      </c>
      <c r="AR13" s="3784">
        <f>AM13+AN13-AO13+AP13-AQ13</f>
      </c>
      <c r="AS13" s="3785">
        <f>AR13</f>
      </c>
      <c r="AT13" s="3786" t="n">
        <v>0.0</v>
      </c>
      <c r="AU13" s="3786" t="n">
        <v>0.0</v>
      </c>
      <c r="AV13" s="3783" t="n">
        <v>0.0</v>
      </c>
      <c r="AW13" s="3786" t="n">
        <v>0.0</v>
      </c>
      <c r="AX13" s="3784">
        <f>AS13+AT13-AU13+AV13-AW13</f>
      </c>
      <c r="AY13" s="3785">
        <f>AX13</f>
      </c>
      <c r="AZ13" s="3795" t="n">
        <v>0.0</v>
      </c>
      <c r="BA13" s="3796" t="n">
        <v>0.0</v>
      </c>
      <c r="BB13" s="3783" t="n">
        <v>0.0</v>
      </c>
      <c r="BC13" s="3797" t="n">
        <v>0.0</v>
      </c>
      <c r="BD13" s="3784">
        <f>AY13+AZ13-BA13+BB13-BC13</f>
      </c>
      <c r="BE13" s="3785">
        <f>BD13</f>
      </c>
      <c r="BF13" s="3783" t="n">
        <v>0.0</v>
      </c>
      <c r="BG13" s="3783" t="n">
        <v>0.0</v>
      </c>
      <c r="BH13" s="3783" t="n">
        <v>0.0</v>
      </c>
      <c r="BI13" s="3783" t="n">
        <v>0.0</v>
      </c>
      <c r="BJ13" s="3784">
        <f>BE13+BF13-BG13+BH13-BI13</f>
      </c>
      <c r="BK13" s="3785">
        <f>BJ13</f>
      </c>
      <c r="BL13" s="3783" t="n">
        <v>0.0</v>
      </c>
      <c r="BM13" s="3783" t="n">
        <v>0.0</v>
      </c>
      <c r="BN13" s="3783" t="n">
        <v>0.0</v>
      </c>
      <c r="BO13" s="3783" t="n">
        <v>0.0</v>
      </c>
      <c r="BP13" s="3784">
        <f>BK13+BL13-BM13+BN13-BO13</f>
      </c>
      <c r="BQ13" s="3785">
        <f>BP13</f>
      </c>
      <c r="BR13" s="3783" t="n">
        <v>0.0</v>
      </c>
      <c r="BS13" s="3783" t="n">
        <v>0.0</v>
      </c>
      <c r="BT13" s="3783" t="n">
        <v>0.0</v>
      </c>
      <c r="BU13" s="3783" t="n">
        <v>0.0</v>
      </c>
      <c r="BV13" s="3784">
        <f>BQ13+BR13-BS13+BT13-BU13</f>
      </c>
      <c r="BW13" s="3785">
        <f>BV13</f>
      </c>
      <c r="BX13" s="3783" t="n">
        <v>0.0</v>
      </c>
      <c r="BY13" s="3783" t="n">
        <v>0.0</v>
      </c>
      <c r="BZ13" s="3783" t="n">
        <v>0.0</v>
      </c>
      <c r="CA13" s="3783" t="n">
        <v>0.0</v>
      </c>
      <c r="CB13" s="3784">
        <f>BW13+BX13-BY13+BZ13-CA13</f>
      </c>
      <c r="CC13" s="3790">
        <f>H13</f>
      </c>
      <c r="CD13" s="3790">
        <f>J13+P13+V13+AB13+AH13+AN13+AT13+AZ13+BF13+BL13+BR13+BX13</f>
      </c>
      <c r="CE13" s="3790">
        <f>K13+Q13+W13+AC13+AI13+AO13+AU13+BA13+BG13+BM13+BS13+BY13</f>
      </c>
      <c r="CF13" s="3790">
        <f>L13+R13+X13+AD13+AJ13+AP13+AV13+BB13+BH13+BN13+BT13+BZ13</f>
      </c>
      <c r="CG13" s="3790">
        <f>M13+S13+Y13+AE13+AK13+AQ13+AW13+BC13+BI13+BO13+BU13+CA13</f>
      </c>
      <c r="CH13" s="3784">
        <f>CC13+CD13-CE13+CF13-CG13</f>
      </c>
      <c r="CI13" s="3785">
        <f>C13</f>
      </c>
      <c r="CJ13" s="3790">
        <f>D13+CD13</f>
      </c>
      <c r="CK13" s="3790">
        <f>E13+CE13</f>
      </c>
      <c r="CL13" s="3790">
        <f>F13+CF13</f>
      </c>
      <c r="CM13" s="3790">
        <f>G13+CG13</f>
      </c>
      <c r="CN13" s="3790">
        <f>CI13+CJ13-CK13+CL13-CM13</f>
      </c>
    </row>
    <row r="14" customHeight="true" ht="19.5">
      <c r="A14" s="3779" t="s">
        <v>139</v>
      </c>
      <c r="B14" s="3798"/>
      <c r="C14" s="3799">
        <f>SUM(C11:C13)</f>
      </c>
      <c r="D14" s="3799">
        <f>SUM(D11:D13)</f>
      </c>
      <c r="E14" s="3799">
        <f>SUM(E11:E13)</f>
      </c>
      <c r="F14" s="3799">
        <f>SUM(F11:F13)</f>
      </c>
      <c r="G14" s="3799">
        <f>SUM(G11:G13)</f>
      </c>
      <c r="H14" s="3799">
        <f>SUM(H11:H13)</f>
      </c>
      <c r="I14" s="3799">
        <f>SUM(I11:I13)</f>
      </c>
      <c r="J14" s="3799">
        <f>SUM(J11:J13)</f>
      </c>
      <c r="K14" s="3799">
        <f>SUM(K11:K13)</f>
      </c>
      <c r="L14" s="3799">
        <f>SUM(L11:L13)</f>
      </c>
      <c r="M14" s="3799">
        <f>SUM(M11:M13)</f>
      </c>
      <c r="N14" s="3799">
        <f>SUM(N11:N13)</f>
      </c>
      <c r="O14" s="3799">
        <f>SUM(O11:O13)</f>
      </c>
      <c r="P14" s="3799">
        <f>SUM(P11:P13)</f>
      </c>
      <c r="Q14" s="3799">
        <f>SUM(Q11:Q13)</f>
      </c>
      <c r="R14" s="3799">
        <f>SUM(R11:R13)</f>
      </c>
      <c r="S14" s="3799">
        <f>SUM(S11:S13)</f>
      </c>
      <c r="T14" s="3799">
        <f>SUM(T11:T13)</f>
      </c>
      <c r="U14" s="3799">
        <f>SUM(U11:U13)</f>
      </c>
      <c r="V14" s="3799">
        <f>SUM(V11:V13)</f>
      </c>
      <c r="W14" s="3799">
        <f>SUM(W11:W13)</f>
      </c>
      <c r="X14" s="3799">
        <f>SUM(X11:X13)</f>
      </c>
      <c r="Y14" s="3799">
        <f>SUM(Y11:Y13)</f>
      </c>
      <c r="Z14" s="3799">
        <f>SUM(Z11:Z13)</f>
      </c>
      <c r="AA14" s="3799">
        <f>SUM(AA11:AA13)</f>
      </c>
      <c r="AB14" s="3799">
        <f>SUM(AB11:AB13)</f>
      </c>
      <c r="AC14" s="3799">
        <f>SUM(AC11:AC13)</f>
      </c>
      <c r="AD14" s="3799">
        <f>SUM(AD11:AD13)</f>
      </c>
      <c r="AE14" s="3799">
        <f>SUM(AE11:AE13)</f>
      </c>
      <c r="AF14" s="3799">
        <f>SUM(AF11:AF13)</f>
      </c>
      <c r="AG14" s="3799">
        <f>SUM(AG11:AG13)</f>
      </c>
      <c r="AH14" s="3799">
        <f>SUM(AH11:AH13)</f>
      </c>
      <c r="AI14" s="3799">
        <f>SUM(AI11:AI13)</f>
      </c>
      <c r="AJ14" s="3799">
        <f>SUM(AJ11:AJ13)</f>
      </c>
      <c r="AK14" s="3799">
        <f>SUM(AK11:AK13)</f>
      </c>
      <c r="AL14" s="3799">
        <f>SUM(AL11:AL13)</f>
      </c>
      <c r="AM14" s="3799">
        <f>SUM(AM11:AM13)</f>
      </c>
      <c r="AN14" s="3799">
        <f>SUM(AN11:AN13)</f>
      </c>
      <c r="AO14" s="3799">
        <f>SUM(AO11:AO13)</f>
      </c>
      <c r="AP14" s="3799">
        <f>SUM(AP11:AP13)</f>
      </c>
      <c r="AQ14" s="3799">
        <f>SUM(AQ11:AQ13)</f>
      </c>
      <c r="AR14" s="3799">
        <f>SUM(AR11:AR13)</f>
      </c>
      <c r="AS14" s="3799">
        <f>SUM(AS11:AS13)</f>
      </c>
      <c r="AT14" s="3799">
        <f>SUM(AT11:AT13)</f>
      </c>
      <c r="AU14" s="3799">
        <f>SUM(AU11:AU13)</f>
      </c>
      <c r="AV14" s="3799">
        <f>SUM(AV11:AV13)</f>
      </c>
      <c r="AW14" s="3799">
        <f>SUM(AW11:AW13)</f>
      </c>
      <c r="AX14" s="3799">
        <f>SUM(AX11:AX13)</f>
      </c>
      <c r="AY14" s="3799">
        <f>SUM(AY11:AY13)</f>
      </c>
      <c r="AZ14" s="3799">
        <f>SUM(AZ11:AZ13)</f>
      </c>
      <c r="BA14" s="3799">
        <f>SUM(BA11:BA13)</f>
      </c>
      <c r="BB14" s="3799">
        <f>SUM(BB11:BB13)</f>
      </c>
      <c r="BC14" s="3799">
        <f>SUM(BC11:BC13)</f>
      </c>
      <c r="BD14" s="3799">
        <f>SUM(BD11:BD13)</f>
      </c>
      <c r="BE14" s="3799">
        <f>SUM(BE11:BE13)</f>
      </c>
      <c r="BF14" s="3799">
        <f>SUM(BF11:BF13)</f>
      </c>
      <c r="BG14" s="3799">
        <f>SUM(BG11:BG13)</f>
      </c>
      <c r="BH14" s="3799">
        <f>SUM(BH11:BH13)</f>
      </c>
      <c r="BI14" s="3799">
        <f>SUM(BI11:BI13)</f>
      </c>
      <c r="BJ14" s="3799">
        <f>SUM(BJ11:BJ13)</f>
      </c>
      <c r="BK14" s="3799">
        <f>SUM(BK11:BK13)</f>
      </c>
      <c r="BL14" s="3799">
        <f>SUM(BL11:BL13)</f>
      </c>
      <c r="BM14" s="3799">
        <f>SUM(BM11:BM13)</f>
      </c>
      <c r="BN14" s="3799">
        <f>SUM(BN11:BN13)</f>
      </c>
      <c r="BO14" s="3799">
        <f>SUM(BO11:BO13)</f>
      </c>
      <c r="BP14" s="3799">
        <f>SUM(BP11:BP13)</f>
      </c>
      <c r="BQ14" s="3799">
        <f>SUM(BQ11:BQ13)</f>
      </c>
      <c r="BR14" s="3799">
        <f>SUM(BR11:BR13)</f>
      </c>
      <c r="BS14" s="3799">
        <f>SUM(BS11:BS13)</f>
      </c>
      <c r="BT14" s="3799">
        <f>SUM(BT11:BT13)</f>
      </c>
      <c r="BU14" s="3799">
        <f>SUM(BU11:BU13)</f>
      </c>
      <c r="BV14" s="3799">
        <f>SUM(BV11:BV13)</f>
      </c>
      <c r="BW14" s="3799">
        <f>SUM(BW11:BW13)</f>
      </c>
      <c r="BX14" s="3799">
        <f>SUM(BX11:BX13)</f>
      </c>
      <c r="BY14" s="3799">
        <f>SUM(BY11:BY13)</f>
      </c>
      <c r="BZ14" s="3799">
        <f>SUM(BZ11:BZ13)</f>
      </c>
      <c r="CA14" s="3799">
        <f>SUM(CA11:CA13)</f>
      </c>
      <c r="CB14" s="3799">
        <f>SUM(CB11:CB13)</f>
      </c>
      <c r="CC14" s="3799">
        <f>SUM(CC11:CC13)</f>
      </c>
      <c r="CD14" s="3799">
        <f>SUM(CD11:CD13)</f>
      </c>
      <c r="CE14" s="3799">
        <f>SUM(CE11:CE13)</f>
      </c>
      <c r="CF14" s="3799">
        <f>SUM(CF11:CF13)</f>
      </c>
      <c r="CG14" s="3799">
        <f>SUM(CG11:CG13)</f>
      </c>
      <c r="CH14" s="3799">
        <f>SUM(CH11:CH13)</f>
      </c>
      <c r="CI14" s="3799">
        <f>SUM(CI11:CI13)</f>
      </c>
      <c r="CJ14" s="3799">
        <f>SUM(CJ11:CJ13)</f>
      </c>
      <c r="CK14" s="3799">
        <f>SUM(CK11:CK13)</f>
      </c>
      <c r="CL14" s="3799">
        <f>SUM(CL11:CL13)</f>
      </c>
      <c r="CM14" s="3799">
        <f>SUM(CM11:CM13)</f>
      </c>
      <c r="CN14" s="3800">
        <f>SUM(CN11:CN13)</f>
      </c>
    </row>
    <row r="15" customHeight="true" ht="19.5">
      <c r="A15" s="3777" t="s">
        <v>323</v>
      </c>
      <c r="B15" s="3777"/>
      <c r="C15" s="3801"/>
      <c r="D15" s="3801"/>
      <c r="E15" s="3801"/>
      <c r="F15" s="3801"/>
      <c r="G15" s="3801"/>
      <c r="H15" s="3801"/>
      <c r="I15" s="3801"/>
      <c r="J15" s="3802"/>
      <c r="K15" s="3802"/>
      <c r="L15" s="3802"/>
      <c r="M15" s="3802"/>
      <c r="N15" s="3801"/>
      <c r="O15" s="3801"/>
      <c r="P15" s="3802"/>
      <c r="Q15" s="3802"/>
      <c r="R15" s="3802"/>
      <c r="S15" s="3802"/>
      <c r="T15" s="3801"/>
      <c r="U15" s="3801"/>
      <c r="V15" s="3802"/>
      <c r="W15" s="3802"/>
      <c r="X15" s="3802"/>
      <c r="Y15" s="3802"/>
      <c r="Z15" s="3801"/>
      <c r="AA15" s="3801"/>
      <c r="AB15" s="3802"/>
      <c r="AC15" s="3802"/>
      <c r="AD15" s="3802"/>
      <c r="AE15" s="3802"/>
      <c r="AF15" s="3801"/>
      <c r="AG15" s="3801"/>
      <c r="AH15" s="3802"/>
      <c r="AI15" s="3802"/>
      <c r="AJ15" s="3802"/>
      <c r="AK15" s="3802"/>
      <c r="AL15" s="3801"/>
      <c r="AM15" s="3801"/>
      <c r="AN15" s="3802"/>
      <c r="AO15" s="3802"/>
      <c r="AP15" s="3802"/>
      <c r="AQ15" s="3802"/>
      <c r="AR15" s="3801"/>
      <c r="AS15" s="3801"/>
      <c r="AT15" s="3802"/>
      <c r="AU15" s="3802"/>
      <c r="AV15" s="3802"/>
      <c r="AW15" s="3802"/>
      <c r="AX15" s="3801"/>
      <c r="AY15" s="3801"/>
      <c r="AZ15" s="3802"/>
      <c r="BA15" s="3802"/>
      <c r="BB15" s="3802"/>
      <c r="BC15" s="3802"/>
      <c r="BD15" s="3801"/>
      <c r="BE15" s="3801"/>
      <c r="BF15" s="3802"/>
      <c r="BG15" s="3802"/>
      <c r="BH15" s="3802"/>
      <c r="BI15" s="3802"/>
      <c r="BJ15" s="3801"/>
      <c r="BK15" s="3801"/>
      <c r="BL15" s="3802"/>
      <c r="BM15" s="3802"/>
      <c r="BN15" s="3802"/>
      <c r="BO15" s="3802"/>
      <c r="BP15" s="3801"/>
      <c r="BQ15" s="3801"/>
      <c r="BR15" s="3802"/>
      <c r="BS15" s="3802"/>
      <c r="BT15" s="3802"/>
      <c r="BU15" s="3802"/>
      <c r="BV15" s="3801"/>
      <c r="BW15" s="3801"/>
      <c r="BX15" s="3802"/>
      <c r="BY15" s="3802"/>
      <c r="BZ15" s="3802"/>
      <c r="CA15" s="3802"/>
      <c r="CB15" s="3801"/>
      <c r="CC15" s="3802"/>
      <c r="CD15" s="3802"/>
      <c r="CE15" s="3802"/>
      <c r="CF15" s="3802"/>
      <c r="CG15" s="3802"/>
      <c r="CH15" s="3801"/>
      <c r="CI15" s="3802"/>
      <c r="CJ15" s="3802"/>
      <c r="CK15" s="3802"/>
      <c r="CL15" s="3802"/>
      <c r="CM15" s="3802"/>
      <c r="CN15" s="3801"/>
    </row>
    <row r="16" customHeight="true" ht="19.5">
      <c r="A16" s="3780" t="s">
        <v>320</v>
      </c>
      <c r="B16" s="3781"/>
      <c r="C16" s="3782" t="n">
        <v>0.0</v>
      </c>
      <c r="D16" s="3783" t="n">
        <v>0.0</v>
      </c>
      <c r="E16" s="3783" t="n">
        <v>0.0</v>
      </c>
      <c r="F16" s="3783" t="n">
        <v>0.0</v>
      </c>
      <c r="G16" s="3783" t="n">
        <v>0.0</v>
      </c>
      <c r="H16" s="3784">
        <f>C16+D16-E16+F16-G16</f>
      </c>
      <c r="I16" s="3785">
        <f>H16</f>
      </c>
      <c r="J16" s="3783" t="n">
        <v>0.0</v>
      </c>
      <c r="K16" s="3783" t="n">
        <v>0.0</v>
      </c>
      <c r="L16" s="3783" t="n">
        <v>0.0</v>
      </c>
      <c r="M16" s="3783" t="n">
        <v>0.0</v>
      </c>
      <c r="N16" s="3784">
        <f>I16+J16-K16+L16-M16</f>
      </c>
      <c r="O16" s="3785">
        <f>N16</f>
      </c>
      <c r="P16" s="3786" t="n">
        <v>0.0</v>
      </c>
      <c r="Q16" s="3786" t="n">
        <v>0.0</v>
      </c>
      <c r="R16" s="3783" t="n">
        <v>0.0</v>
      </c>
      <c r="S16" s="3786" t="n">
        <v>0.0</v>
      </c>
      <c r="T16" s="3784">
        <f>O16+P16-Q16+R16-S16</f>
      </c>
      <c r="U16" s="3785">
        <f>T16</f>
      </c>
      <c r="V16" s="3786" t="n">
        <v>0.0</v>
      </c>
      <c r="W16" s="3786" t="n">
        <v>0.0</v>
      </c>
      <c r="X16" s="3783" t="n">
        <v>0.0</v>
      </c>
      <c r="Y16" s="3786" t="n">
        <v>0.0</v>
      </c>
      <c r="Z16" s="3784">
        <f>U16+V16-W16+X16-Y16</f>
      </c>
      <c r="AA16" s="3785">
        <f>Z16</f>
      </c>
      <c r="AB16" s="3786" t="n">
        <v>0.0</v>
      </c>
      <c r="AC16" s="3786" t="n">
        <v>0.0</v>
      </c>
      <c r="AD16" s="3783" t="n">
        <v>0.0</v>
      </c>
      <c r="AE16" s="3786" t="n">
        <v>0.0</v>
      </c>
      <c r="AF16" s="3784">
        <f>AA16+AB16-AC16+AD16-AE16</f>
      </c>
      <c r="AG16" s="3785">
        <f>AF16</f>
      </c>
      <c r="AH16" s="3786" t="n">
        <v>0.0</v>
      </c>
      <c r="AI16" s="3786" t="n">
        <v>0.0</v>
      </c>
      <c r="AJ16" s="3783" t="n">
        <v>0.0</v>
      </c>
      <c r="AK16" s="3786" t="n">
        <v>0.0</v>
      </c>
      <c r="AL16" s="3784">
        <f>AG16+AH16-AI16+AJ16-AK16</f>
      </c>
      <c r="AM16" s="3785">
        <f>AL16</f>
      </c>
      <c r="AN16" s="3786" t="n">
        <v>0.0</v>
      </c>
      <c r="AO16" s="3786" t="n">
        <v>0.0</v>
      </c>
      <c r="AP16" s="3783" t="n">
        <v>0.0</v>
      </c>
      <c r="AQ16" s="3786" t="n">
        <v>0.0</v>
      </c>
      <c r="AR16" s="3784">
        <f>AM16+AN16-AO16+AP16-AQ16</f>
      </c>
      <c r="AS16" s="3785">
        <f>AR16</f>
      </c>
      <c r="AT16" s="3786" t="n">
        <v>0.0</v>
      </c>
      <c r="AU16" s="3786" t="n">
        <v>0.0</v>
      </c>
      <c r="AV16" s="3783" t="n">
        <v>0.0</v>
      </c>
      <c r="AW16" s="3786" t="n">
        <v>0.0</v>
      </c>
      <c r="AX16" s="3784">
        <f>AS16+AT16-AU16+AV16-AW16</f>
      </c>
      <c r="AY16" s="3785">
        <f>AX16</f>
      </c>
      <c r="AZ16" s="3803" t="n">
        <v>0.0</v>
      </c>
      <c r="BA16" s="3804" t="n">
        <v>0.0</v>
      </c>
      <c r="BB16" s="3783" t="n">
        <v>0.0</v>
      </c>
      <c r="BC16" s="3805" t="n">
        <v>0.0</v>
      </c>
      <c r="BD16" s="3784">
        <f>AY16+AZ16-BA16+BB16-BC16</f>
      </c>
      <c r="BE16" s="3785">
        <f>BD16</f>
      </c>
      <c r="BF16" s="3783" t="n">
        <v>0.0</v>
      </c>
      <c r="BG16" s="3783" t="n">
        <v>0.0</v>
      </c>
      <c r="BH16" s="3783" t="n">
        <v>0.0</v>
      </c>
      <c r="BI16" s="3783" t="n">
        <v>0.0</v>
      </c>
      <c r="BJ16" s="3784">
        <f>BE16+BF16-BG16+BH16-BI16</f>
      </c>
      <c r="BK16" s="3785">
        <f>BJ16</f>
      </c>
      <c r="BL16" s="3783" t="n">
        <v>0.0</v>
      </c>
      <c r="BM16" s="3783" t="n">
        <v>0.0</v>
      </c>
      <c r="BN16" s="3783" t="n">
        <v>0.0</v>
      </c>
      <c r="BO16" s="3783" t="n">
        <v>0.0</v>
      </c>
      <c r="BP16" s="3784">
        <f>BK16+BL16-BM16+BN16-BO16</f>
      </c>
      <c r="BQ16" s="3785">
        <f>BP16</f>
      </c>
      <c r="BR16" s="3783" t="n">
        <v>0.0</v>
      </c>
      <c r="BS16" s="3783" t="n">
        <v>0.0</v>
      </c>
      <c r="BT16" s="3783" t="n">
        <v>0.0</v>
      </c>
      <c r="BU16" s="3783" t="n">
        <v>0.0</v>
      </c>
      <c r="BV16" s="3784">
        <f>BQ16+BR16-BS16+BT16-BU16</f>
      </c>
      <c r="BW16" s="3785">
        <f>BV16</f>
      </c>
      <c r="BX16" s="3783" t="n">
        <v>0.0</v>
      </c>
      <c r="BY16" s="3783" t="n">
        <v>0.0</v>
      </c>
      <c r="BZ16" s="3783" t="n">
        <v>0.0</v>
      </c>
      <c r="CA16" s="3783" t="n">
        <v>0.0</v>
      </c>
      <c r="CB16" s="3784">
        <f>BW16+BX16-BY16+BZ16-CA16</f>
      </c>
      <c r="CC16" s="3790">
        <f>H16</f>
      </c>
      <c r="CD16" s="3790">
        <f>J16+P16+V16+AB16+AH16+AN16+AT16+AZ16+BF16+BL16+BR16+BX16</f>
      </c>
      <c r="CE16" s="3790">
        <f>K16+Q16+W16+AC16+AI16+AO16+AU16+BA16+BG16+BM16+BS16+BY16</f>
      </c>
      <c r="CF16" s="3790">
        <f>L16+R16+X16+AD16+AJ16+AP16+AV16+BB16+BH16+BN16+BT16+BZ16</f>
      </c>
      <c r="CG16" s="3790">
        <f>M16+S16+Y16+AE16+AK16+AQ16+AW16+BC16+BI16+BO16+BU16+CA16</f>
      </c>
      <c r="CH16" s="3784">
        <f>CC16+CD16-CE16+CF16-CG16</f>
      </c>
      <c r="CI16" s="3791">
        <f>C16</f>
      </c>
      <c r="CJ16" s="3790">
        <f>D16+CD16</f>
      </c>
      <c r="CK16" s="3790">
        <f>E16+CE16</f>
      </c>
      <c r="CL16" s="3790">
        <f>F16+CF16</f>
      </c>
      <c r="CM16" s="3790">
        <f>G16+CG16</f>
      </c>
      <c r="CN16" s="3790">
        <f>CI16+CJ16-CK16+CL16-CM16</f>
      </c>
    </row>
    <row r="17" customHeight="true" ht="19.5">
      <c r="A17" s="3780" t="s">
        <v>321</v>
      </c>
      <c r="B17" s="3781"/>
      <c r="C17" s="3782" t="n">
        <v>0.0</v>
      </c>
      <c r="D17" s="3783" t="n">
        <v>0.0</v>
      </c>
      <c r="E17" s="3783" t="n">
        <v>0.0</v>
      </c>
      <c r="F17" s="3783" t="n">
        <v>0.0</v>
      </c>
      <c r="G17" s="3783" t="n">
        <v>0.0</v>
      </c>
      <c r="H17" s="3784">
        <f>C17+D17-E17+F17-G17</f>
      </c>
      <c r="I17" s="3785">
        <f>H17</f>
      </c>
      <c r="J17" s="3783" t="n">
        <v>0.0</v>
      </c>
      <c r="K17" s="3783" t="n">
        <v>0.0</v>
      </c>
      <c r="L17" s="3783" t="n">
        <v>0.0</v>
      </c>
      <c r="M17" s="3783" t="n">
        <v>0.0</v>
      </c>
      <c r="N17" s="3784">
        <f>I17+J17-K17+L17-M17</f>
      </c>
      <c r="O17" s="3785">
        <f>N17</f>
      </c>
      <c r="P17" s="3786" t="n">
        <v>0.0</v>
      </c>
      <c r="Q17" s="3786" t="n">
        <v>0.0</v>
      </c>
      <c r="R17" s="3783" t="n">
        <v>0.0</v>
      </c>
      <c r="S17" s="3786" t="n">
        <v>0.0</v>
      </c>
      <c r="T17" s="3784">
        <f>O17+P17-Q17+R17-S17</f>
      </c>
      <c r="U17" s="3785">
        <f>T17</f>
      </c>
      <c r="V17" s="3786" t="n">
        <v>0.0</v>
      </c>
      <c r="W17" s="3786" t="n">
        <v>0.0</v>
      </c>
      <c r="X17" s="3783" t="n">
        <v>0.0</v>
      </c>
      <c r="Y17" s="3786" t="n">
        <v>0.0</v>
      </c>
      <c r="Z17" s="3784">
        <f>U17+V17-W17+X17-Y17</f>
      </c>
      <c r="AA17" s="3785">
        <f>Z17</f>
      </c>
      <c r="AB17" s="3786" t="n">
        <v>0.0</v>
      </c>
      <c r="AC17" s="3786" t="n">
        <v>0.0</v>
      </c>
      <c r="AD17" s="3783" t="n">
        <v>0.0</v>
      </c>
      <c r="AE17" s="3786" t="n">
        <v>0.0</v>
      </c>
      <c r="AF17" s="3784">
        <f>AA17+AB17-AC17+AD17-AE17</f>
      </c>
      <c r="AG17" s="3785">
        <f>AF17</f>
      </c>
      <c r="AH17" s="3786" t="n">
        <v>0.0</v>
      </c>
      <c r="AI17" s="3786" t="n">
        <v>0.0</v>
      </c>
      <c r="AJ17" s="3783" t="n">
        <v>0.0</v>
      </c>
      <c r="AK17" s="3786" t="n">
        <v>0.0</v>
      </c>
      <c r="AL17" s="3784">
        <f>AG17+AH17-AI17+AJ17-AK17</f>
      </c>
      <c r="AM17" s="3785">
        <f>AL17</f>
      </c>
      <c r="AN17" s="3786" t="n">
        <v>0.0</v>
      </c>
      <c r="AO17" s="3786" t="n">
        <v>0.0</v>
      </c>
      <c r="AP17" s="3783" t="n">
        <v>0.0</v>
      </c>
      <c r="AQ17" s="3786" t="n">
        <v>0.0</v>
      </c>
      <c r="AR17" s="3784">
        <f>AM17+AN17-AO17+AP17-AQ17</f>
      </c>
      <c r="AS17" s="3785">
        <f>AR17</f>
      </c>
      <c r="AT17" s="3786" t="n">
        <v>0.0</v>
      </c>
      <c r="AU17" s="3786" t="n">
        <v>0.0</v>
      </c>
      <c r="AV17" s="3783" t="n">
        <v>0.0</v>
      </c>
      <c r="AW17" s="3786" t="n">
        <v>0.0</v>
      </c>
      <c r="AX17" s="3784">
        <f>AS17+AT17-AU17+AV17-AW17</f>
      </c>
      <c r="AY17" s="3785">
        <f>AX17</f>
      </c>
      <c r="AZ17" s="3806" t="n">
        <v>0.0</v>
      </c>
      <c r="BA17" s="3807" t="n">
        <v>0.0</v>
      </c>
      <c r="BB17" s="3783" t="n">
        <v>0.0</v>
      </c>
      <c r="BC17" s="3808" t="n">
        <v>0.0</v>
      </c>
      <c r="BD17" s="3784">
        <f>AY17+AZ17-BA17+BB17-BC17</f>
      </c>
      <c r="BE17" s="3785">
        <f>BD17</f>
      </c>
      <c r="BF17" s="3783" t="n">
        <v>0.0</v>
      </c>
      <c r="BG17" s="3783" t="n">
        <v>0.0</v>
      </c>
      <c r="BH17" s="3783" t="n">
        <v>0.0</v>
      </c>
      <c r="BI17" s="3783" t="n">
        <v>0.0</v>
      </c>
      <c r="BJ17" s="3784">
        <f>BE17+BF17-BG17+BH17-BI17</f>
      </c>
      <c r="BK17" s="3785">
        <f>BJ17</f>
      </c>
      <c r="BL17" s="3783" t="n">
        <v>0.0</v>
      </c>
      <c r="BM17" s="3783" t="n">
        <v>0.0</v>
      </c>
      <c r="BN17" s="3783" t="n">
        <v>0.0</v>
      </c>
      <c r="BO17" s="3783" t="n">
        <v>0.0</v>
      </c>
      <c r="BP17" s="3784">
        <f>BK17+BL17-BM17+BN17-BO17</f>
      </c>
      <c r="BQ17" s="3785">
        <f>BP17</f>
      </c>
      <c r="BR17" s="3783" t="n">
        <v>0.0</v>
      </c>
      <c r="BS17" s="3783" t="n">
        <v>0.0</v>
      </c>
      <c r="BT17" s="3783" t="n">
        <v>0.0</v>
      </c>
      <c r="BU17" s="3783" t="n">
        <v>0.0</v>
      </c>
      <c r="BV17" s="3784">
        <f>BQ17+BR17-BS17+BT17-BU17</f>
      </c>
      <c r="BW17" s="3785">
        <f>BV17</f>
      </c>
      <c r="BX17" s="3783" t="n">
        <v>0.0</v>
      </c>
      <c r="BY17" s="3783" t="n">
        <v>0.0</v>
      </c>
      <c r="BZ17" s="3783" t="n">
        <v>0.0</v>
      </c>
      <c r="CA17" s="3783" t="n">
        <v>0.0</v>
      </c>
      <c r="CB17" s="3784">
        <f>BW17+BX17-BY17+BZ17-CA17</f>
      </c>
      <c r="CC17" s="3790">
        <f>H17</f>
      </c>
      <c r="CD17" s="3790">
        <f>J17+P17+V17+AB17+AH17+AN17+AT17+AZ17+BF17+BL17+BR17+BX17</f>
      </c>
      <c r="CE17" s="3790">
        <f>K17+Q17+W17+AC17+AI17+AO17+AU17+BA17+BG17+BM17+BS17+BY17</f>
      </c>
      <c r="CF17" s="3790">
        <f>L17+R17+X17+AD17+AJ17+AP17+AV17+BB17+BH17+BN17+BT17+BZ17</f>
      </c>
      <c r="CG17" s="3790">
        <f>M17+S17+Y17+AE17+AK17+AQ17+AW17+BC17+BI17+BO17+BU17+CA17</f>
      </c>
      <c r="CH17" s="3784">
        <f>CC17+CD17-CE17+CF17-CG17</f>
      </c>
      <c r="CI17" s="3785">
        <f>C17</f>
      </c>
      <c r="CJ17" s="3790">
        <f>D17+CD17</f>
      </c>
      <c r="CK17" s="3790">
        <f>E17+CE17</f>
      </c>
      <c r="CL17" s="3790">
        <f>F17+CF17</f>
      </c>
      <c r="CM17" s="3790">
        <f>G17+CG17</f>
      </c>
      <c r="CN17" s="3790">
        <f>CI17+CJ17-CK17+CL17-CM17</f>
      </c>
    </row>
    <row r="18" customHeight="true" ht="19.5">
      <c r="A18" s="3780" t="s">
        <v>322</v>
      </c>
      <c r="B18" s="3781"/>
      <c r="C18" s="3782" t="n">
        <v>0.0</v>
      </c>
      <c r="D18" s="3783" t="n">
        <v>0.0</v>
      </c>
      <c r="E18" s="3783" t="n">
        <v>0.0</v>
      </c>
      <c r="F18" s="3783" t="n">
        <v>0.0</v>
      </c>
      <c r="G18" s="3783" t="n">
        <v>0.0</v>
      </c>
      <c r="H18" s="3784">
        <f>C18+D18-E18+F18-G18</f>
      </c>
      <c r="I18" s="3785">
        <f>H18</f>
      </c>
      <c r="J18" s="3783" t="n">
        <v>0.0</v>
      </c>
      <c r="K18" s="3783" t="n">
        <v>0.0</v>
      </c>
      <c r="L18" s="3783" t="n">
        <v>0.0</v>
      </c>
      <c r="M18" s="3783" t="n">
        <v>0.0</v>
      </c>
      <c r="N18" s="3784">
        <f>I18+J18-K18+L18-M18</f>
      </c>
      <c r="O18" s="3785">
        <f>N18</f>
      </c>
      <c r="P18" s="3786" t="n">
        <v>0.0</v>
      </c>
      <c r="Q18" s="3786" t="n">
        <v>0.0</v>
      </c>
      <c r="R18" s="3783" t="n">
        <v>0.0</v>
      </c>
      <c r="S18" s="3786" t="n">
        <v>0.0</v>
      </c>
      <c r="T18" s="3784">
        <f>O18+P18-Q18+R18-S18</f>
      </c>
      <c r="U18" s="3785">
        <f>T18</f>
      </c>
      <c r="V18" s="3786" t="n">
        <v>0.0</v>
      </c>
      <c r="W18" s="3786" t="n">
        <v>0.0</v>
      </c>
      <c r="X18" s="3783" t="n">
        <v>0.0</v>
      </c>
      <c r="Y18" s="3786" t="n">
        <v>0.0</v>
      </c>
      <c r="Z18" s="3784">
        <f>U18+V18-W18+X18-Y18</f>
      </c>
      <c r="AA18" s="3785">
        <f>Z18</f>
      </c>
      <c r="AB18" s="3786" t="n">
        <v>0.0</v>
      </c>
      <c r="AC18" s="3786" t="n">
        <v>0.0</v>
      </c>
      <c r="AD18" s="3783" t="n">
        <v>0.0</v>
      </c>
      <c r="AE18" s="3786" t="n">
        <v>0.0</v>
      </c>
      <c r="AF18" s="3784">
        <f>AA18+AB18-AC18+AD18-AE18</f>
      </c>
      <c r="AG18" s="3785">
        <f>AF18</f>
      </c>
      <c r="AH18" s="3786" t="n">
        <v>0.0</v>
      </c>
      <c r="AI18" s="3786" t="n">
        <v>0.0</v>
      </c>
      <c r="AJ18" s="3783" t="n">
        <v>0.0</v>
      </c>
      <c r="AK18" s="3786" t="n">
        <v>0.0</v>
      </c>
      <c r="AL18" s="3784">
        <f>AG18+AH18-AI18+AJ18-AK18</f>
      </c>
      <c r="AM18" s="3785">
        <f>AL18</f>
      </c>
      <c r="AN18" s="3786" t="n">
        <v>0.0</v>
      </c>
      <c r="AO18" s="3786" t="n">
        <v>0.0</v>
      </c>
      <c r="AP18" s="3783" t="n">
        <v>0.0</v>
      </c>
      <c r="AQ18" s="3786" t="n">
        <v>0.0</v>
      </c>
      <c r="AR18" s="3784">
        <f>AM18+AN18-AO18+AP18-AQ18</f>
      </c>
      <c r="AS18" s="3785">
        <f>AR18</f>
      </c>
      <c r="AT18" s="3786" t="n">
        <v>0.0</v>
      </c>
      <c r="AU18" s="3786" t="n">
        <v>0.0</v>
      </c>
      <c r="AV18" s="3783" t="n">
        <v>0.0</v>
      </c>
      <c r="AW18" s="3786" t="n">
        <v>0.0</v>
      </c>
      <c r="AX18" s="3784">
        <f>AS18+AT18-AU18+AV18-AW18</f>
      </c>
      <c r="AY18" s="3785">
        <f>AX18</f>
      </c>
      <c r="AZ18" s="3809" t="n">
        <v>0.0</v>
      </c>
      <c r="BA18" s="3810" t="n">
        <v>0.0</v>
      </c>
      <c r="BB18" s="3783" t="n">
        <v>0.0</v>
      </c>
      <c r="BC18" s="3811" t="n">
        <v>0.0</v>
      </c>
      <c r="BD18" s="3784">
        <f>AY18+AZ18-BA18+BB18-BC18</f>
      </c>
      <c r="BE18" s="3785">
        <f>BD18</f>
      </c>
      <c r="BF18" s="3783" t="n">
        <v>0.0</v>
      </c>
      <c r="BG18" s="3783" t="n">
        <v>0.0</v>
      </c>
      <c r="BH18" s="3783" t="n">
        <v>0.0</v>
      </c>
      <c r="BI18" s="3783" t="n">
        <v>0.0</v>
      </c>
      <c r="BJ18" s="3784">
        <f>BE18+BF18-BG18+BH18-BI18</f>
      </c>
      <c r="BK18" s="3785">
        <f>BJ18</f>
      </c>
      <c r="BL18" s="3783" t="n">
        <v>0.0</v>
      </c>
      <c r="BM18" s="3783" t="n">
        <v>0.0</v>
      </c>
      <c r="BN18" s="3783" t="n">
        <v>0.0</v>
      </c>
      <c r="BO18" s="3783" t="n">
        <v>0.0</v>
      </c>
      <c r="BP18" s="3784">
        <f>BK18+BL18-BM18+BN18-BO18</f>
      </c>
      <c r="BQ18" s="3785">
        <f>BP18</f>
      </c>
      <c r="BR18" s="3783" t="n">
        <v>0.0</v>
      </c>
      <c r="BS18" s="3783" t="n">
        <v>0.0</v>
      </c>
      <c r="BT18" s="3783" t="n">
        <v>0.0</v>
      </c>
      <c r="BU18" s="3783" t="n">
        <v>0.0</v>
      </c>
      <c r="BV18" s="3784">
        <f>BQ18+BR18-BS18+BT18-BU18</f>
      </c>
      <c r="BW18" s="3785">
        <f>BV18</f>
      </c>
      <c r="BX18" s="3783" t="n">
        <v>0.0</v>
      </c>
      <c r="BY18" s="3783" t="n">
        <v>0.0</v>
      </c>
      <c r="BZ18" s="3783" t="n">
        <v>0.0</v>
      </c>
      <c r="CA18" s="3783" t="n">
        <v>0.0</v>
      </c>
      <c r="CB18" s="3784">
        <f>BW18+BX18-BY18+BZ18-CA18</f>
      </c>
      <c r="CC18" s="3790">
        <f>H18</f>
      </c>
      <c r="CD18" s="3790">
        <f>J18+P18+V18+AB18+AH18+AN18+AT18+AZ18+BF18+BL18+BR18+BX18</f>
      </c>
      <c r="CE18" s="3790">
        <f>K18+Q18+W18+AC18+AI18+AO18+AU18+BA18+BG18+BM18+BS18+BY18</f>
      </c>
      <c r="CF18" s="3790">
        <f>L18+R18+X18+AD18+AJ18+AP18+AV18+BB18+BH18+BN18+BT18+BZ18</f>
      </c>
      <c r="CG18" s="3790">
        <f>M18+S18+Y18+AE18+AK18+AQ18+AW18+BC18+BI18+BO18+BU18+CA18</f>
      </c>
      <c r="CH18" s="3784">
        <f>CC18+CD18-CE18+CF18-CG18</f>
      </c>
      <c r="CI18" s="3785">
        <f>C18</f>
      </c>
      <c r="CJ18" s="3790">
        <f>D18+CD18</f>
      </c>
      <c r="CK18" s="3790">
        <f>E18+CE18</f>
      </c>
      <c r="CL18" s="3790">
        <f>F18+CF18</f>
      </c>
      <c r="CM18" s="3790">
        <f>G18+CG18</f>
      </c>
      <c r="CN18" s="3790">
        <f>CI18+CJ18-CK18+CL18-CM18</f>
      </c>
    </row>
    <row r="19" customHeight="true" ht="19.5">
      <c r="A19" s="3779" t="s">
        <v>139</v>
      </c>
      <c r="B19" s="3798"/>
      <c r="C19" s="3799">
        <f>SUM(C16:C18)</f>
      </c>
      <c r="D19" s="3799">
        <f>SUM(D16:D18)</f>
      </c>
      <c r="E19" s="3799">
        <f>SUM(E16:E18)</f>
      </c>
      <c r="F19" s="3799">
        <f>SUM(F16:F18)</f>
      </c>
      <c r="G19" s="3799">
        <f>SUM(G16:G18)</f>
      </c>
      <c r="H19" s="3799">
        <f>SUM(H16:H18)</f>
      </c>
      <c r="I19" s="3799">
        <f>SUM(I16:I18)</f>
      </c>
      <c r="J19" s="3799">
        <f>SUM(J16:J18)</f>
      </c>
      <c r="K19" s="3799">
        <f>SUM(K16:K18)</f>
      </c>
      <c r="L19" s="3799">
        <f>SUM(L16:L18)</f>
      </c>
      <c r="M19" s="3799">
        <f>SUM(M16:M18)</f>
      </c>
      <c r="N19" s="3799">
        <f>SUM(N16:N18)</f>
      </c>
      <c r="O19" s="3799">
        <f>SUM(O16:O18)</f>
      </c>
      <c r="P19" s="3799">
        <f>SUM(P16:P18)</f>
      </c>
      <c r="Q19" s="3799">
        <f>SUM(Q16:Q18)</f>
      </c>
      <c r="R19" s="3799">
        <f>SUM(R16:R18)</f>
      </c>
      <c r="S19" s="3799">
        <f>SUM(S16:S18)</f>
      </c>
      <c r="T19" s="3799">
        <f>SUM(T16:T18)</f>
      </c>
      <c r="U19" s="3799">
        <f>SUM(U16:U18)</f>
      </c>
      <c r="V19" s="3799">
        <f>SUM(V16:V18)</f>
      </c>
      <c r="W19" s="3799">
        <f>SUM(W16:W18)</f>
      </c>
      <c r="X19" s="3799">
        <f>SUM(X16:X18)</f>
      </c>
      <c r="Y19" s="3799">
        <f>SUM(Y16:Y18)</f>
      </c>
      <c r="Z19" s="3799">
        <f>SUM(Z16:Z18)</f>
      </c>
      <c r="AA19" s="3799">
        <f>SUM(AA16:AA18)</f>
      </c>
      <c r="AB19" s="3799">
        <f>SUM(AB16:AB18)</f>
      </c>
      <c r="AC19" s="3799">
        <f>SUM(AC16:AC18)</f>
      </c>
      <c r="AD19" s="3799">
        <f>SUM(AD16:AD18)</f>
      </c>
      <c r="AE19" s="3799">
        <f>SUM(AE16:AE18)</f>
      </c>
      <c r="AF19" s="3799">
        <f>SUM(AF16:AF18)</f>
      </c>
      <c r="AG19" s="3799">
        <f>SUM(AG16:AG18)</f>
      </c>
      <c r="AH19" s="3799">
        <f>SUM(AH16:AH18)</f>
      </c>
      <c r="AI19" s="3799">
        <f>SUM(AI16:AI18)</f>
      </c>
      <c r="AJ19" s="3799">
        <f>SUM(AJ16:AJ18)</f>
      </c>
      <c r="AK19" s="3799">
        <f>SUM(AK16:AK18)</f>
      </c>
      <c r="AL19" s="3799">
        <f>SUM(AL16:AL18)</f>
      </c>
      <c r="AM19" s="3799">
        <f>SUM(AM16:AM18)</f>
      </c>
      <c r="AN19" s="3799">
        <f>SUM(AN16:AN18)</f>
      </c>
      <c r="AO19" s="3799">
        <f>SUM(AO16:AO18)</f>
      </c>
      <c r="AP19" s="3799">
        <f>SUM(AP16:AP18)</f>
      </c>
      <c r="AQ19" s="3799">
        <f>SUM(AQ16:AQ18)</f>
      </c>
      <c r="AR19" s="3799">
        <f>SUM(AR16:AR18)</f>
      </c>
      <c r="AS19" s="3799">
        <f>SUM(AS16:AS18)</f>
      </c>
      <c r="AT19" s="3799">
        <f>SUM(AT16:AT18)</f>
      </c>
      <c r="AU19" s="3799">
        <f>SUM(AU16:AU18)</f>
      </c>
      <c r="AV19" s="3799">
        <f>SUM(AV16:AV18)</f>
      </c>
      <c r="AW19" s="3799">
        <f>SUM(AW16:AW18)</f>
      </c>
      <c r="AX19" s="3799">
        <f>SUM(AX16:AX18)</f>
      </c>
      <c r="AY19" s="3799">
        <f>SUM(AY16:AY18)</f>
      </c>
      <c r="AZ19" s="3799">
        <f>SUM(AZ16:AZ18)</f>
      </c>
      <c r="BA19" s="3799">
        <f>SUM(BA16:BA18)</f>
      </c>
      <c r="BB19" s="3799">
        <f>SUM(BB16:BB18)</f>
      </c>
      <c r="BC19" s="3799">
        <f>SUM(BC16:BC18)</f>
      </c>
      <c r="BD19" s="3799">
        <f>SUM(BD16:BD18)</f>
      </c>
      <c r="BE19" s="3799">
        <f>SUM(BE16:BE18)</f>
      </c>
      <c r="BF19" s="3799">
        <f>SUM(BF16:BF18)</f>
      </c>
      <c r="BG19" s="3799">
        <f>SUM(BG16:BG18)</f>
      </c>
      <c r="BH19" s="3799">
        <f>SUM(BH16:BH18)</f>
      </c>
      <c r="BI19" s="3799">
        <f>SUM(BI16:BI18)</f>
      </c>
      <c r="BJ19" s="3799">
        <f>SUM(BJ16:BJ18)</f>
      </c>
      <c r="BK19" s="3799">
        <f>SUM(BK16:BK18)</f>
      </c>
      <c r="BL19" s="3799">
        <f>SUM(BL16:BL18)</f>
      </c>
      <c r="BM19" s="3799">
        <f>SUM(BM16:BM18)</f>
      </c>
      <c r="BN19" s="3799">
        <f>SUM(BN16:BN18)</f>
      </c>
      <c r="BO19" s="3799">
        <f>SUM(BO16:BO18)</f>
      </c>
      <c r="BP19" s="3799">
        <f>SUM(BP16:BP18)</f>
      </c>
      <c r="BQ19" s="3799">
        <f>SUM(BQ16:BQ18)</f>
      </c>
      <c r="BR19" s="3799">
        <f>SUM(BR16:BR18)</f>
      </c>
      <c r="BS19" s="3799">
        <f>SUM(BS16:BS18)</f>
      </c>
      <c r="BT19" s="3799">
        <f>SUM(BT16:BT18)</f>
      </c>
      <c r="BU19" s="3799">
        <f>SUM(BU16:BU18)</f>
      </c>
      <c r="BV19" s="3799">
        <f>SUM(BV16:BV18)</f>
      </c>
      <c r="BW19" s="3799">
        <f>SUM(BW16:BW18)</f>
      </c>
      <c r="BX19" s="3799">
        <f>SUM(BX16:BX18)</f>
      </c>
      <c r="BY19" s="3799">
        <f>SUM(BY16:BY18)</f>
      </c>
      <c r="BZ19" s="3799">
        <f>SUM(BZ16:BZ18)</f>
      </c>
      <c r="CA19" s="3799">
        <f>SUM(CA16:CA18)</f>
      </c>
      <c r="CB19" s="3799">
        <f>SUM(CB16:CB18)</f>
      </c>
      <c r="CC19" s="3799">
        <f>SUM(CC16:CC18)</f>
      </c>
      <c r="CD19" s="3799">
        <f>SUM(CD16:CD18)</f>
      </c>
      <c r="CE19" s="3799">
        <f>SUM(CE16:CE18)</f>
      </c>
      <c r="CF19" s="3799">
        <f>SUM(CF16:CF18)</f>
      </c>
      <c r="CG19" s="3799">
        <f>SUM(CG16:CG18)</f>
      </c>
      <c r="CH19" s="3799">
        <f>SUM(CH16:CH18)</f>
      </c>
      <c r="CI19" s="3799">
        <f>SUM(CI16:CI18)</f>
      </c>
      <c r="CJ19" s="3799">
        <f>SUM(CJ16:CJ18)</f>
      </c>
      <c r="CK19" s="3799">
        <f>SUM(CK16:CK18)</f>
      </c>
      <c r="CL19" s="3799">
        <f>SUM(CL16:CL18)</f>
      </c>
      <c r="CM19" s="3799">
        <f>SUM(CM16:CM18)</f>
      </c>
      <c r="CN19" s="3800">
        <f>SUM(CN16:CN18)</f>
      </c>
    </row>
    <row r="20" customHeight="true" ht="19.5">
      <c r="A20" s="3777" t="s">
        <v>324</v>
      </c>
      <c r="B20" s="3777"/>
      <c r="C20" s="3801"/>
      <c r="D20" s="3801"/>
      <c r="E20" s="3801"/>
      <c r="F20" s="3801"/>
      <c r="G20" s="3801"/>
      <c r="H20" s="3801"/>
      <c r="I20" s="3801"/>
      <c r="J20" s="3802"/>
      <c r="K20" s="3802"/>
      <c r="L20" s="3802"/>
      <c r="M20" s="3802"/>
      <c r="N20" s="3801"/>
      <c r="O20" s="3801"/>
      <c r="P20" s="3802"/>
      <c r="Q20" s="3802"/>
      <c r="R20" s="3802"/>
      <c r="S20" s="3802"/>
      <c r="T20" s="3801"/>
      <c r="U20" s="3801"/>
      <c r="V20" s="3802"/>
      <c r="W20" s="3802"/>
      <c r="X20" s="3802"/>
      <c r="Y20" s="3802"/>
      <c r="Z20" s="3801"/>
      <c r="AA20" s="3801"/>
      <c r="AB20" s="3802"/>
      <c r="AC20" s="3802"/>
      <c r="AD20" s="3802"/>
      <c r="AE20" s="3802"/>
      <c r="AF20" s="3801"/>
      <c r="AG20" s="3801"/>
      <c r="AH20" s="3802"/>
      <c r="AI20" s="3802"/>
      <c r="AJ20" s="3802"/>
      <c r="AK20" s="3802"/>
      <c r="AL20" s="3801"/>
      <c r="AM20" s="3801"/>
      <c r="AN20" s="3802"/>
      <c r="AO20" s="3802"/>
      <c r="AP20" s="3802"/>
      <c r="AQ20" s="3802"/>
      <c r="AR20" s="3801"/>
      <c r="AS20" s="3801"/>
      <c r="AT20" s="3802"/>
      <c r="AU20" s="3802"/>
      <c r="AV20" s="3802"/>
      <c r="AW20" s="3802"/>
      <c r="AX20" s="3801"/>
      <c r="AY20" s="3801"/>
      <c r="AZ20" s="3802"/>
      <c r="BA20" s="3802"/>
      <c r="BB20" s="3802"/>
      <c r="BC20" s="3802"/>
      <c r="BD20" s="3801"/>
      <c r="BE20" s="3801"/>
      <c r="BF20" s="3802"/>
      <c r="BG20" s="3802"/>
      <c r="BH20" s="3802"/>
      <c r="BI20" s="3802"/>
      <c r="BJ20" s="3801"/>
      <c r="BK20" s="3801"/>
      <c r="BL20" s="3802"/>
      <c r="BM20" s="3802"/>
      <c r="BN20" s="3802"/>
      <c r="BO20" s="3802"/>
      <c r="BP20" s="3801"/>
      <c r="BQ20" s="3801"/>
      <c r="BR20" s="3802"/>
      <c r="BS20" s="3802"/>
      <c r="BT20" s="3802"/>
      <c r="BU20" s="3802"/>
      <c r="BV20" s="3801"/>
      <c r="BW20" s="3801"/>
      <c r="BX20" s="3802"/>
      <c r="BY20" s="3802"/>
      <c r="BZ20" s="3802"/>
      <c r="CA20" s="3802"/>
      <c r="CB20" s="3801"/>
      <c r="CC20" s="3802"/>
      <c r="CD20" s="3802"/>
      <c r="CE20" s="3802"/>
      <c r="CF20" s="3802"/>
      <c r="CG20" s="3802"/>
      <c r="CH20" s="3801"/>
      <c r="CI20" s="3802"/>
      <c r="CJ20" s="3802"/>
      <c r="CK20" s="3802"/>
      <c r="CL20" s="3802"/>
      <c r="CM20" s="3802"/>
      <c r="CN20" s="3801"/>
    </row>
    <row r="21" customHeight="true" ht="19.5">
      <c r="A21" s="3780" t="s">
        <v>320</v>
      </c>
      <c r="B21" s="3781"/>
      <c r="C21" s="3782" t="n">
        <v>0.0</v>
      </c>
      <c r="D21" s="3783" t="n">
        <v>0.0</v>
      </c>
      <c r="E21" s="3783" t="n">
        <v>0.0</v>
      </c>
      <c r="F21" s="3783" t="n">
        <v>0.0</v>
      </c>
      <c r="G21" s="3783" t="n">
        <v>0.0</v>
      </c>
      <c r="H21" s="3784">
        <f>C21+D21-E21+F21-G21</f>
      </c>
      <c r="I21" s="3785">
        <f>H21</f>
      </c>
      <c r="J21" s="3783" t="n">
        <v>0.0</v>
      </c>
      <c r="K21" s="3783" t="n">
        <v>0.0</v>
      </c>
      <c r="L21" s="3783" t="n">
        <v>0.0</v>
      </c>
      <c r="M21" s="3783" t="n">
        <v>0.0</v>
      </c>
      <c r="N21" s="3784">
        <f>I21+J21-K21+L21-M21</f>
      </c>
      <c r="O21" s="3785">
        <f>N21</f>
      </c>
      <c r="P21" s="3786" t="n">
        <v>0.0</v>
      </c>
      <c r="Q21" s="3786" t="n">
        <v>0.0</v>
      </c>
      <c r="R21" s="3783" t="n">
        <v>0.0</v>
      </c>
      <c r="S21" s="3786" t="n">
        <v>0.0</v>
      </c>
      <c r="T21" s="3784">
        <f>O21+P21-Q21+R21-S21</f>
      </c>
      <c r="U21" s="3785">
        <f>T21</f>
      </c>
      <c r="V21" s="3786" t="n">
        <v>0.0</v>
      </c>
      <c r="W21" s="3786" t="n">
        <v>0.0</v>
      </c>
      <c r="X21" s="3783" t="n">
        <v>0.0</v>
      </c>
      <c r="Y21" s="3786" t="n">
        <v>0.0</v>
      </c>
      <c r="Z21" s="3784">
        <f>U21+V21-W21+X21-Y21</f>
      </c>
      <c r="AA21" s="3785">
        <f>Z21</f>
      </c>
      <c r="AB21" s="3786" t="n">
        <v>0.0</v>
      </c>
      <c r="AC21" s="3786" t="n">
        <v>0.0</v>
      </c>
      <c r="AD21" s="3783" t="n">
        <v>0.0</v>
      </c>
      <c r="AE21" s="3786" t="n">
        <v>0.0</v>
      </c>
      <c r="AF21" s="3784">
        <f>AA21+AB21-AC21+AD21-AE21</f>
      </c>
      <c r="AG21" s="3785">
        <f>AF21</f>
      </c>
      <c r="AH21" s="3786" t="n">
        <v>0.0</v>
      </c>
      <c r="AI21" s="3786" t="n">
        <v>0.0</v>
      </c>
      <c r="AJ21" s="3783" t="n">
        <v>0.0</v>
      </c>
      <c r="AK21" s="3786" t="n">
        <v>0.0</v>
      </c>
      <c r="AL21" s="3784">
        <f>AG21+AH21-AI21+AJ21-AK21</f>
      </c>
      <c r="AM21" s="3785">
        <f>AL21</f>
      </c>
      <c r="AN21" s="3786" t="n">
        <v>0.0</v>
      </c>
      <c r="AO21" s="3786" t="n">
        <v>0.0</v>
      </c>
      <c r="AP21" s="3783" t="n">
        <v>0.0</v>
      </c>
      <c r="AQ21" s="3786" t="n">
        <v>0.0</v>
      </c>
      <c r="AR21" s="3784">
        <f>AM21+AN21-AO21+AP21-AQ21</f>
      </c>
      <c r="AS21" s="3785">
        <f>AR21</f>
      </c>
      <c r="AT21" s="3786" t="n">
        <v>0.0</v>
      </c>
      <c r="AU21" s="3786" t="n">
        <v>0.0</v>
      </c>
      <c r="AV21" s="3783" t="n">
        <v>0.0</v>
      </c>
      <c r="AW21" s="3786" t="n">
        <v>0.0</v>
      </c>
      <c r="AX21" s="3784">
        <f>AS21+AT21-AU21+AV21-AW21</f>
      </c>
      <c r="AY21" s="3785">
        <f>AX21</f>
      </c>
      <c r="AZ21" s="3812" t="n">
        <v>0.0</v>
      </c>
      <c r="BA21" s="3813" t="n">
        <v>0.0</v>
      </c>
      <c r="BB21" s="3783" t="n">
        <v>0.0</v>
      </c>
      <c r="BC21" s="3814" t="n">
        <v>0.0</v>
      </c>
      <c r="BD21" s="3784">
        <f>AY21+AZ21-BA21+BB21-BC21</f>
      </c>
      <c r="BE21" s="3785">
        <f>BD21</f>
      </c>
      <c r="BF21" s="3783" t="n">
        <v>0.0</v>
      </c>
      <c r="BG21" s="3783" t="n">
        <v>0.0</v>
      </c>
      <c r="BH21" s="3783" t="n">
        <v>0.0</v>
      </c>
      <c r="BI21" s="3783" t="n">
        <v>0.0</v>
      </c>
      <c r="BJ21" s="3784">
        <f>BE21+BF21-BG21+BH21-BI21</f>
      </c>
      <c r="BK21" s="3785">
        <f>BJ21</f>
      </c>
      <c r="BL21" s="3783" t="n">
        <v>0.0</v>
      </c>
      <c r="BM21" s="3783" t="n">
        <v>0.0</v>
      </c>
      <c r="BN21" s="3783" t="n">
        <v>0.0</v>
      </c>
      <c r="BO21" s="3783" t="n">
        <v>0.0</v>
      </c>
      <c r="BP21" s="3784">
        <f>BK21+BL21-BM21+BN21-BO21</f>
      </c>
      <c r="BQ21" s="3785">
        <f>BP21</f>
      </c>
      <c r="BR21" s="3783" t="n">
        <v>0.0</v>
      </c>
      <c r="BS21" s="3783" t="n">
        <v>0.0</v>
      </c>
      <c r="BT21" s="3783" t="n">
        <v>0.0</v>
      </c>
      <c r="BU21" s="3783" t="n">
        <v>0.0</v>
      </c>
      <c r="BV21" s="3784">
        <f>BQ21+BR21-BS21+BT21-BU21</f>
      </c>
      <c r="BW21" s="3785">
        <f>BV21</f>
      </c>
      <c r="BX21" s="3783" t="n">
        <v>0.0</v>
      </c>
      <c r="BY21" s="3783" t="n">
        <v>0.0</v>
      </c>
      <c r="BZ21" s="3783" t="n">
        <v>0.0</v>
      </c>
      <c r="CA21" s="3783" t="n">
        <v>0.0</v>
      </c>
      <c r="CB21" s="3784">
        <f>BW21+BX21-BY21+BZ21-CA21</f>
      </c>
      <c r="CC21" s="3790">
        <f>H21</f>
      </c>
      <c r="CD21" s="3790">
        <f>J21+P21+V21+AB21+AH21+AN21+AT21+AZ21+BF21+BL21+BR21+BX21</f>
      </c>
      <c r="CE21" s="3790">
        <f>K21+Q21+W21+AC21+AI21+AO21+AU21+BA21+BG21+BM21+BS21+BY21</f>
      </c>
      <c r="CF21" s="3790">
        <f>L21+R21+X21+AD21+AJ21+AP21+AV21+BB21+BH21+BN21+BT21+BZ21</f>
      </c>
      <c r="CG21" s="3790">
        <f>M21+S21+Y21+AE21+AK21+AQ21+AW21+BC21+BI21+BO21+BU21+CA21</f>
      </c>
      <c r="CH21" s="3784">
        <f>CC21+CD21-CE21+CF21-CG21</f>
      </c>
      <c r="CI21" s="3791">
        <f>C21</f>
      </c>
      <c r="CJ21" s="3790">
        <f>D21+CD21</f>
      </c>
      <c r="CK21" s="3790">
        <f>E21+CE21</f>
      </c>
      <c r="CL21" s="3790">
        <f>F21+CF21</f>
      </c>
      <c r="CM21" s="3790">
        <f>G21+CG21</f>
      </c>
      <c r="CN21" s="3790">
        <f>CI21+CJ21-CK21+CL21-CM21</f>
      </c>
    </row>
    <row r="22" customHeight="true" ht="19.5">
      <c r="A22" s="3780" t="s">
        <v>321</v>
      </c>
      <c r="B22" s="3781"/>
      <c r="C22" s="3782" t="n">
        <v>0.0</v>
      </c>
      <c r="D22" s="3783" t="n">
        <v>0.0</v>
      </c>
      <c r="E22" s="3783">
        <f>1-1</f>
      </c>
      <c r="F22" s="3783" t="n">
        <v>0.0</v>
      </c>
      <c r="G22" s="3783">
        <f>1-1</f>
      </c>
      <c r="H22" s="3784">
        <f>C22+D22-E22+F22-G22</f>
      </c>
      <c r="I22" s="3785">
        <f>H22</f>
      </c>
      <c r="J22" s="3783" t="n">
        <v>0.0</v>
      </c>
      <c r="K22" s="3783" t="n">
        <v>0.0</v>
      </c>
      <c r="L22" s="3783" t="n">
        <v>0.0</v>
      </c>
      <c r="M22" s="3783" t="n">
        <v>0.0</v>
      </c>
      <c r="N22" s="3784">
        <f>I22+J22-K22+L22-M22</f>
      </c>
      <c r="O22" s="3785">
        <f>N22</f>
      </c>
      <c r="P22" s="3786" t="n">
        <v>0.0</v>
      </c>
      <c r="Q22" s="3786" t="n">
        <v>0.0</v>
      </c>
      <c r="R22" s="3783" t="n">
        <v>0.0</v>
      </c>
      <c r="S22" s="3786" t="n">
        <v>0.0</v>
      </c>
      <c r="T22" s="3784">
        <f>O22+P22-Q22+R22-S22</f>
      </c>
      <c r="U22" s="3785">
        <f>T22</f>
      </c>
      <c r="V22" s="3786" t="n">
        <v>0.0</v>
      </c>
      <c r="W22" s="3786" t="n">
        <v>0.0</v>
      </c>
      <c r="X22" s="3783" t="n">
        <v>0.0</v>
      </c>
      <c r="Y22" s="3786" t="n">
        <v>0.0</v>
      </c>
      <c r="Z22" s="3784">
        <f>U22+V22-W22+X22-Y22</f>
      </c>
      <c r="AA22" s="3785">
        <f>Z22</f>
      </c>
      <c r="AB22" s="3786" t="n">
        <v>0.0</v>
      </c>
      <c r="AC22" s="3786" t="n">
        <v>0.0</v>
      </c>
      <c r="AD22" s="3783" t="n">
        <v>0.0</v>
      </c>
      <c r="AE22" s="3786" t="n">
        <v>0.0</v>
      </c>
      <c r="AF22" s="3784">
        <f>AA22+AB22-AC22+AD22-AE22</f>
      </c>
      <c r="AG22" s="3785">
        <f>AF22</f>
      </c>
      <c r="AH22" s="3786" t="n">
        <v>0.0</v>
      </c>
      <c r="AI22" s="3786" t="n">
        <v>0.0</v>
      </c>
      <c r="AJ22" s="3783" t="n">
        <v>0.0</v>
      </c>
      <c r="AK22" s="3786" t="n">
        <v>0.0</v>
      </c>
      <c r="AL22" s="3784">
        <f>AG22+AH22-AI22+AJ22-AK22</f>
      </c>
      <c r="AM22" s="3785">
        <f>AL22</f>
      </c>
      <c r="AN22" s="3786" t="n">
        <v>0.0</v>
      </c>
      <c r="AO22" s="3786" t="n">
        <v>0.0</v>
      </c>
      <c r="AP22" s="3783" t="n">
        <v>0.0</v>
      </c>
      <c r="AQ22" s="3786" t="n">
        <v>0.0</v>
      </c>
      <c r="AR22" s="3784">
        <f>AM22+AN22-AO22+AP22-AQ22</f>
      </c>
      <c r="AS22" s="3785">
        <f>AR22</f>
      </c>
      <c r="AT22" s="3786" t="n">
        <v>0.0</v>
      </c>
      <c r="AU22" s="3786" t="n">
        <v>0.0</v>
      </c>
      <c r="AV22" s="3783" t="n">
        <v>0.0</v>
      </c>
      <c r="AW22" s="3786" t="n">
        <v>0.0</v>
      </c>
      <c r="AX22" s="3784">
        <f>AS22+AT22-AU22+AV22-AW22</f>
      </c>
      <c r="AY22" s="3785">
        <f>AX22</f>
      </c>
      <c r="AZ22" s="3815" t="n">
        <v>0.0</v>
      </c>
      <c r="BA22" s="3816" t="n">
        <v>0.0</v>
      </c>
      <c r="BB22" s="3783" t="n">
        <v>0.0</v>
      </c>
      <c r="BC22" s="3817" t="n">
        <v>0.0</v>
      </c>
      <c r="BD22" s="3784">
        <f>AY22+AZ22-BA22+BB22-BC22</f>
      </c>
      <c r="BE22" s="3785">
        <f>BD22</f>
      </c>
      <c r="BF22" s="3783" t="n">
        <v>0.0</v>
      </c>
      <c r="BG22" s="3783" t="n">
        <v>0.0</v>
      </c>
      <c r="BH22" s="3783" t="n">
        <v>0.0</v>
      </c>
      <c r="BI22" s="3783" t="n">
        <v>0.0</v>
      </c>
      <c r="BJ22" s="3784">
        <f>BE22+BF22-BG22+BH22-BI22</f>
      </c>
      <c r="BK22" s="3785">
        <f>BJ22</f>
      </c>
      <c r="BL22" s="3783" t="n">
        <v>0.0</v>
      </c>
      <c r="BM22" s="3783" t="n">
        <v>0.0</v>
      </c>
      <c r="BN22" s="3783" t="n">
        <v>0.0</v>
      </c>
      <c r="BO22" s="3783" t="n">
        <v>0.0</v>
      </c>
      <c r="BP22" s="3784">
        <f>BK22+BL22-BM22+BN22-BO22</f>
      </c>
      <c r="BQ22" s="3785">
        <f>BP22</f>
      </c>
      <c r="BR22" s="3783" t="n">
        <v>0.0</v>
      </c>
      <c r="BS22" s="3783" t="n">
        <v>0.0</v>
      </c>
      <c r="BT22" s="3783" t="n">
        <v>0.0</v>
      </c>
      <c r="BU22" s="3783" t="n">
        <v>0.0</v>
      </c>
      <c r="BV22" s="3784">
        <f>BQ22+BR22-BS22+BT22-BU22</f>
      </c>
      <c r="BW22" s="3785">
        <f>BV22</f>
      </c>
      <c r="BX22" s="3783" t="n">
        <v>0.0</v>
      </c>
      <c r="BY22" s="3783" t="n">
        <v>0.0</v>
      </c>
      <c r="BZ22" s="3783" t="n">
        <v>0.0</v>
      </c>
      <c r="CA22" s="3783" t="n">
        <v>0.0</v>
      </c>
      <c r="CB22" s="3784">
        <f>BW22+BX22-BY22+BZ22-CA22</f>
      </c>
      <c r="CC22" s="3790">
        <f>H22</f>
      </c>
      <c r="CD22" s="3790">
        <f>J22+P22+V22+AB22+AH22+AN22+AT22+AZ22+BF22+BL22+BR22+BX22</f>
      </c>
      <c r="CE22" s="3790">
        <f>K22+Q22+W22+AC22+AI22+AO22+AU22+BA22+BG22+BM22+BS22+BY22</f>
      </c>
      <c r="CF22" s="3790">
        <f>L22+R22+X22+AD22+AJ22+AP22+AV22+BB22+BH22+BN22+BT22+BZ22</f>
      </c>
      <c r="CG22" s="3790">
        <f>M22+S22+Y22+AE22+AK22+AQ22+AW22+BC22+BI22+BO22+BU22+CA22</f>
      </c>
      <c r="CH22" s="3784">
        <f>CC22+CD22-CE22+CF22-CG22</f>
      </c>
      <c r="CI22" s="3785">
        <f>C22</f>
      </c>
      <c r="CJ22" s="3790">
        <f>D22+CD22</f>
      </c>
      <c r="CK22" s="3790">
        <f>E22+CE22</f>
      </c>
      <c r="CL22" s="3790">
        <f>F22+CF22</f>
      </c>
      <c r="CM22" s="3790">
        <f>G22+CG22</f>
      </c>
      <c r="CN22" s="3790">
        <f>CI22+CJ22-CK22+CL22-CM22</f>
      </c>
    </row>
    <row r="23" customHeight="true" ht="19.5">
      <c r="A23" s="3780" t="s">
        <v>322</v>
      </c>
      <c r="B23" s="3781"/>
      <c r="C23" s="3782" t="n">
        <v>0.0</v>
      </c>
      <c r="D23" s="3783" t="n">
        <v>0.0</v>
      </c>
      <c r="E23" s="3783" t="n">
        <v>0.0</v>
      </c>
      <c r="F23" s="3783" t="n">
        <v>0.0</v>
      </c>
      <c r="G23" s="3783" t="n">
        <v>0.0</v>
      </c>
      <c r="H23" s="3784">
        <f>C23+D23-E23+F23-G23</f>
      </c>
      <c r="I23" s="3785">
        <f>H23</f>
      </c>
      <c r="J23" s="3783" t="n">
        <v>0.0</v>
      </c>
      <c r="K23" s="3783" t="n">
        <v>0.0</v>
      </c>
      <c r="L23" s="3783" t="n">
        <v>0.0</v>
      </c>
      <c r="M23" s="3783" t="n">
        <v>0.0</v>
      </c>
      <c r="N23" s="3784">
        <f>I23+J23-K23+L23-M23</f>
      </c>
      <c r="O23" s="3785">
        <f>N23</f>
      </c>
      <c r="P23" s="3786" t="n">
        <v>0.0</v>
      </c>
      <c r="Q23" s="3786" t="n">
        <v>0.0</v>
      </c>
      <c r="R23" s="3783" t="n">
        <v>0.0</v>
      </c>
      <c r="S23" s="3786" t="n">
        <v>0.0</v>
      </c>
      <c r="T23" s="3784">
        <f>O23+P23-Q23+R23-S23</f>
      </c>
      <c r="U23" s="3785">
        <f>T23</f>
      </c>
      <c r="V23" s="3786" t="n">
        <v>0.0</v>
      </c>
      <c r="W23" s="3786" t="n">
        <v>0.0</v>
      </c>
      <c r="X23" s="3783" t="n">
        <v>0.0</v>
      </c>
      <c r="Y23" s="3786" t="n">
        <v>0.0</v>
      </c>
      <c r="Z23" s="3784">
        <f>U23+V23-W23+X23-Y23</f>
      </c>
      <c r="AA23" s="3785">
        <f>Z23</f>
      </c>
      <c r="AB23" s="3786" t="n">
        <v>0.0</v>
      </c>
      <c r="AC23" s="3786" t="n">
        <v>0.0</v>
      </c>
      <c r="AD23" s="3783" t="n">
        <v>0.0</v>
      </c>
      <c r="AE23" s="3786" t="n">
        <v>0.0</v>
      </c>
      <c r="AF23" s="3784">
        <f>AA23+AB23-AC23+AD23-AE23</f>
      </c>
      <c r="AG23" s="3785">
        <f>AF23</f>
      </c>
      <c r="AH23" s="3786" t="n">
        <v>0.0</v>
      </c>
      <c r="AI23" s="3786" t="n">
        <v>0.0</v>
      </c>
      <c r="AJ23" s="3783" t="n">
        <v>0.0</v>
      </c>
      <c r="AK23" s="3786" t="n">
        <v>0.0</v>
      </c>
      <c r="AL23" s="3784">
        <f>AG23+AH23-AI23+AJ23-AK23</f>
      </c>
      <c r="AM23" s="3785">
        <f>AL23</f>
      </c>
      <c r="AN23" s="3786" t="n">
        <v>0.0</v>
      </c>
      <c r="AO23" s="3786" t="n">
        <v>0.0</v>
      </c>
      <c r="AP23" s="3783" t="n">
        <v>0.0</v>
      </c>
      <c r="AQ23" s="3786" t="n">
        <v>0.0</v>
      </c>
      <c r="AR23" s="3784">
        <f>AM23+AN23-AO23+AP23-AQ23</f>
      </c>
      <c r="AS23" s="3785">
        <f>AR23</f>
      </c>
      <c r="AT23" s="3786" t="n">
        <v>0.0</v>
      </c>
      <c r="AU23" s="3786" t="n">
        <v>0.0</v>
      </c>
      <c r="AV23" s="3783" t="n">
        <v>0.0</v>
      </c>
      <c r="AW23" s="3786" t="n">
        <v>0.0</v>
      </c>
      <c r="AX23" s="3784">
        <f>AS23+AT23-AU23+AV23-AW23</f>
      </c>
      <c r="AY23" s="3785">
        <f>AX23</f>
      </c>
      <c r="AZ23" s="3818" t="n">
        <v>0.0</v>
      </c>
      <c r="BA23" s="3819" t="n">
        <v>0.0</v>
      </c>
      <c r="BB23" s="3783" t="n">
        <v>0.0</v>
      </c>
      <c r="BC23" s="3820" t="n">
        <v>0.0</v>
      </c>
      <c r="BD23" s="3784">
        <f>AY23+AZ23-BA23+BB23-BC23</f>
      </c>
      <c r="BE23" s="3785">
        <f>BD23</f>
      </c>
      <c r="BF23" s="3783" t="n">
        <v>0.0</v>
      </c>
      <c r="BG23" s="3783" t="n">
        <v>0.0</v>
      </c>
      <c r="BH23" s="3783" t="n">
        <v>0.0</v>
      </c>
      <c r="BI23" s="3783" t="n">
        <v>0.0</v>
      </c>
      <c r="BJ23" s="3784">
        <f>BE23+BF23-BG23+BH23-BI23</f>
      </c>
      <c r="BK23" s="3785">
        <f>BJ23</f>
      </c>
      <c r="BL23" s="3783" t="n">
        <v>0.0</v>
      </c>
      <c r="BM23" s="3783" t="n">
        <v>0.0</v>
      </c>
      <c r="BN23" s="3783" t="n">
        <v>0.0</v>
      </c>
      <c r="BO23" s="3783" t="n">
        <v>0.0</v>
      </c>
      <c r="BP23" s="3784">
        <f>BK23+BL23-BM23+BN23-BO23</f>
      </c>
      <c r="BQ23" s="3785">
        <f>BP23</f>
      </c>
      <c r="BR23" s="3783" t="n">
        <v>0.0</v>
      </c>
      <c r="BS23" s="3783" t="n">
        <v>0.0</v>
      </c>
      <c r="BT23" s="3783" t="n">
        <v>0.0</v>
      </c>
      <c r="BU23" s="3783" t="n">
        <v>0.0</v>
      </c>
      <c r="BV23" s="3784">
        <f>BQ23+BR23-BS23+BT23-BU23</f>
      </c>
      <c r="BW23" s="3785">
        <f>BV23</f>
      </c>
      <c r="BX23" s="3783" t="n">
        <v>0.0</v>
      </c>
      <c r="BY23" s="3783" t="n">
        <v>0.0</v>
      </c>
      <c r="BZ23" s="3783" t="n">
        <v>0.0</v>
      </c>
      <c r="CA23" s="3783" t="n">
        <v>0.0</v>
      </c>
      <c r="CB23" s="3784">
        <f>BW23+BX23-BY23+BZ23-CA23</f>
      </c>
      <c r="CC23" s="3790">
        <f>H23</f>
      </c>
      <c r="CD23" s="3790">
        <f>J23+P23+V23+AB23+AH23+AN23+AT23+AZ23+BF23+BL23+BR23+BX23</f>
      </c>
      <c r="CE23" s="3790">
        <f>K23+Q23+W23+AC23+AI23+AO23+AU23+BA23+BG23+BM23+BS23+BY23</f>
      </c>
      <c r="CF23" s="3790">
        <f>L23+R23+X23+AD23+AJ23+AP23+AV23+BB23+BH23+BN23+BT23+BZ23</f>
      </c>
      <c r="CG23" s="3790">
        <f>M23+S23+Y23+AE23+AK23+AQ23+AW23+BC23+BI23+BO23+BU23+CA23</f>
      </c>
      <c r="CH23" s="3784">
        <f>CC23+CD23-CE23+CF23-CG23</f>
      </c>
      <c r="CI23" s="3785">
        <f>C23</f>
      </c>
      <c r="CJ23" s="3790">
        <f>D23+CD23</f>
      </c>
      <c r="CK23" s="3790">
        <f>E23+CE23</f>
      </c>
      <c r="CL23" s="3790">
        <f>F23+CF23</f>
      </c>
      <c r="CM23" s="3790">
        <f>G23+CG23</f>
      </c>
      <c r="CN23" s="3790">
        <f>CI23+CJ23-CK23+CL23-CM23</f>
      </c>
    </row>
    <row r="24" customHeight="true" ht="19.5">
      <c r="A24" s="3821" t="s">
        <v>139</v>
      </c>
      <c r="B24" s="3822"/>
      <c r="C24" s="3823">
        <f>SUM(C21:C23)</f>
      </c>
      <c r="D24" s="3823">
        <f>SUM(D21:D23)</f>
      </c>
      <c r="E24" s="3823">
        <f>SUM(E21:E23)</f>
      </c>
      <c r="F24" s="3823">
        <f>SUM(F21:F23)</f>
      </c>
      <c r="G24" s="3823">
        <f>SUM(G21:G23)</f>
      </c>
      <c r="H24" s="3823">
        <f>SUM(H21:H23)</f>
      </c>
      <c r="I24" s="3823">
        <f>SUM(I21:I23)</f>
      </c>
      <c r="J24" s="3823">
        <f>SUM(J21:J23)</f>
      </c>
      <c r="K24" s="3823">
        <f>SUM(K21:K23)</f>
      </c>
      <c r="L24" s="3823">
        <f>SUM(L21:L23)</f>
      </c>
      <c r="M24" s="3823">
        <f>SUM(M21:M23)</f>
      </c>
      <c r="N24" s="3823">
        <f>SUM(N21:N23)</f>
      </c>
      <c r="O24" s="3823">
        <f>SUM(O21:O23)</f>
      </c>
      <c r="P24" s="3823">
        <f>SUM(P21:P23)</f>
      </c>
      <c r="Q24" s="3823">
        <f>SUM(Q21:Q23)</f>
      </c>
      <c r="R24" s="3823">
        <f>SUM(R21:R23)</f>
      </c>
      <c r="S24" s="3823">
        <f>SUM(S21:S23)</f>
      </c>
      <c r="T24" s="3823">
        <f>SUM(T21:T23)</f>
      </c>
      <c r="U24" s="3823">
        <f>SUM(U21:U23)</f>
      </c>
      <c r="V24" s="3823">
        <f>SUM(V21:V23)</f>
      </c>
      <c r="W24" s="3823">
        <f>SUM(W21:W23)</f>
      </c>
      <c r="X24" s="3823">
        <f>SUM(X21:X23)</f>
      </c>
      <c r="Y24" s="3823">
        <f>SUM(Y21:Y23)</f>
      </c>
      <c r="Z24" s="3823">
        <f>SUM(Z21:Z23)</f>
      </c>
      <c r="AA24" s="3823">
        <f>SUM(AA21:AA23)</f>
      </c>
      <c r="AB24" s="3823">
        <f>SUM(AB21:AB23)</f>
      </c>
      <c r="AC24" s="3823">
        <f>SUM(AC21:AC23)</f>
      </c>
      <c r="AD24" s="3823">
        <f>SUM(AD21:AD23)</f>
      </c>
      <c r="AE24" s="3823">
        <f>SUM(AE21:AE23)</f>
      </c>
      <c r="AF24" s="3823">
        <f>SUM(AF21:AF23)</f>
      </c>
      <c r="AG24" s="3823">
        <f>SUM(AG21:AG23)</f>
      </c>
      <c r="AH24" s="3823">
        <f>SUM(AH21:AH23)</f>
      </c>
      <c r="AI24" s="3823">
        <f>SUM(AI21:AI23)</f>
      </c>
      <c r="AJ24" s="3823">
        <f>SUM(AJ21:AJ23)</f>
      </c>
      <c r="AK24" s="3823">
        <f>SUM(AK21:AK23)</f>
      </c>
      <c r="AL24" s="3823">
        <f>SUM(AL21:AL23)</f>
      </c>
      <c r="AM24" s="3823">
        <f>SUM(AM21:AM23)</f>
      </c>
      <c r="AN24" s="3823">
        <f>SUM(AN21:AN23)</f>
      </c>
      <c r="AO24" s="3823">
        <f>SUM(AO21:AO23)</f>
      </c>
      <c r="AP24" s="3823">
        <f>SUM(AP21:AP23)</f>
      </c>
      <c r="AQ24" s="3823">
        <f>SUM(AQ21:AQ23)</f>
      </c>
      <c r="AR24" s="3823">
        <f>SUM(AR21:AR23)</f>
      </c>
      <c r="AS24" s="3823">
        <f>SUM(AS21:AS23)</f>
      </c>
      <c r="AT24" s="3823">
        <f>SUM(AT21:AT23)</f>
      </c>
      <c r="AU24" s="3823">
        <f>SUM(AU21:AU23)</f>
      </c>
      <c r="AV24" s="3823">
        <f>SUM(AV21:AV23)</f>
      </c>
      <c r="AW24" s="3823">
        <f>SUM(AW21:AW23)</f>
      </c>
      <c r="AX24" s="3823">
        <f>SUM(AX21:AX23)</f>
      </c>
      <c r="AY24" s="3823">
        <f>SUM(AY21:AY23)</f>
      </c>
      <c r="AZ24" s="3823">
        <f>SUM(AZ21:AZ23)</f>
      </c>
      <c r="BA24" s="3823">
        <f>SUM(BA21:BA23)</f>
      </c>
      <c r="BB24" s="3823">
        <f>SUM(BB21:BB23)</f>
      </c>
      <c r="BC24" s="3823">
        <f>SUM(BC21:BC23)</f>
      </c>
      <c r="BD24" s="3823">
        <f>SUM(BD21:BD23)</f>
      </c>
      <c r="BE24" s="3823">
        <f>SUM(BE21:BE23)</f>
      </c>
      <c r="BF24" s="3823">
        <f>SUM(BF21:BF23)</f>
      </c>
      <c r="BG24" s="3823">
        <f>SUM(BG21:BG23)</f>
      </c>
      <c r="BH24" s="3823">
        <f>SUM(BH21:BH23)</f>
      </c>
      <c r="BI24" s="3823">
        <f>SUM(BI21:BI23)</f>
      </c>
      <c r="BJ24" s="3823">
        <f>SUM(BJ21:BJ23)</f>
      </c>
      <c r="BK24" s="3823">
        <f>SUM(BK21:BK23)</f>
      </c>
      <c r="BL24" s="3823">
        <f>SUM(BL21:BL23)</f>
      </c>
      <c r="BM24" s="3823">
        <f>SUM(BM21:BM23)</f>
      </c>
      <c r="BN24" s="3823">
        <f>SUM(BN21:BN23)</f>
      </c>
      <c r="BO24" s="3823">
        <f>SUM(BO21:BO23)</f>
      </c>
      <c r="BP24" s="3823">
        <f>SUM(BP21:BP23)</f>
      </c>
      <c r="BQ24" s="3823">
        <f>SUM(BQ21:BQ23)</f>
      </c>
      <c r="BR24" s="3823">
        <f>SUM(BR21:BR23)</f>
      </c>
      <c r="BS24" s="3823">
        <f>SUM(BS21:BS23)</f>
      </c>
      <c r="BT24" s="3823">
        <f>SUM(BT21:BT23)</f>
      </c>
      <c r="BU24" s="3823">
        <f>SUM(BU21:BU23)</f>
      </c>
      <c r="BV24" s="3823">
        <f>SUM(BV21:BV23)</f>
      </c>
      <c r="BW24" s="3823">
        <f>SUM(BW21:BW23)</f>
      </c>
      <c r="BX24" s="3823">
        <f>SUM(BX21:BX23)</f>
      </c>
      <c r="BY24" s="3823">
        <f>SUM(BY21:BY23)</f>
      </c>
      <c r="BZ24" s="3823">
        <f>SUM(BZ21:BZ23)</f>
      </c>
      <c r="CA24" s="3823">
        <f>SUM(CA21:CA23)</f>
      </c>
      <c r="CB24" s="3823">
        <f>SUM(CB21:CB23)</f>
      </c>
      <c r="CC24" s="3823">
        <f>SUM(CC21:CC23)</f>
      </c>
      <c r="CD24" s="3823">
        <f>SUM(CD21:CD23)</f>
      </c>
      <c r="CE24" s="3823">
        <f>SUM(CE21:CE23)</f>
      </c>
      <c r="CF24" s="3823">
        <f>SUM(CF21:CF23)</f>
      </c>
      <c r="CG24" s="3823">
        <f>SUM(CG21:CG23)</f>
      </c>
      <c r="CH24" s="3823">
        <f>SUM(CH21:CH23)</f>
      </c>
      <c r="CI24" s="3823">
        <f>SUM(CI21:CI23)</f>
      </c>
      <c r="CJ24" s="3823">
        <f>SUM(CJ21:CJ23)</f>
      </c>
      <c r="CK24" s="3823">
        <f>SUM(CK21:CK23)</f>
      </c>
      <c r="CL24" s="3823">
        <f>SUM(CL21:CL23)</f>
      </c>
      <c r="CM24" s="3823">
        <f>SUM(CM21:CM23)</f>
      </c>
      <c r="CN24" s="3824">
        <f>SUM(CN21:CN23)</f>
      </c>
    </row>
    <row r="25" customHeight="true" ht="19.5">
      <c r="A25" s="3777" t="s">
        <v>325</v>
      </c>
      <c r="B25" s="3777"/>
      <c r="C25" s="3801"/>
      <c r="D25" s="3801"/>
      <c r="E25" s="3801"/>
      <c r="F25" s="3801"/>
      <c r="G25" s="3801"/>
      <c r="H25" s="3801"/>
      <c r="I25" s="3801"/>
      <c r="J25" s="3802"/>
      <c r="K25" s="3802"/>
      <c r="L25" s="3802"/>
      <c r="M25" s="3802"/>
      <c r="N25" s="3801"/>
      <c r="O25" s="3801"/>
      <c r="P25" s="3802"/>
      <c r="Q25" s="3802"/>
      <c r="R25" s="3802"/>
      <c r="S25" s="3802"/>
      <c r="T25" s="3801"/>
      <c r="U25" s="3801"/>
      <c r="V25" s="3802"/>
      <c r="W25" s="3802"/>
      <c r="X25" s="3802"/>
      <c r="Y25" s="3802"/>
      <c r="Z25" s="3801"/>
      <c r="AA25" s="3801"/>
      <c r="AB25" s="3802"/>
      <c r="AC25" s="3802"/>
      <c r="AD25" s="3802"/>
      <c r="AE25" s="3802"/>
      <c r="AF25" s="3801"/>
      <c r="AG25" s="3801"/>
      <c r="AH25" s="3802"/>
      <c r="AI25" s="3802"/>
      <c r="AJ25" s="3802"/>
      <c r="AK25" s="3802"/>
      <c r="AL25" s="3801"/>
      <c r="AM25" s="3801"/>
      <c r="AN25" s="3802"/>
      <c r="AO25" s="3802"/>
      <c r="AP25" s="3802"/>
      <c r="AQ25" s="3802"/>
      <c r="AR25" s="3801"/>
      <c r="AS25" s="3801"/>
      <c r="AT25" s="3802"/>
      <c r="AU25" s="3802"/>
      <c r="AV25" s="3802"/>
      <c r="AW25" s="3802"/>
      <c r="AX25" s="3801"/>
      <c r="AY25" s="3801"/>
      <c r="AZ25" s="3802"/>
      <c r="BA25" s="3802"/>
      <c r="BB25" s="3802"/>
      <c r="BC25" s="3802"/>
      <c r="BD25" s="3801"/>
      <c r="BE25" s="3801"/>
      <c r="BF25" s="3802"/>
      <c r="BG25" s="3802"/>
      <c r="BH25" s="3802"/>
      <c r="BI25" s="3802"/>
      <c r="BJ25" s="3801"/>
      <c r="BK25" s="3801"/>
      <c r="BL25" s="3802"/>
      <c r="BM25" s="3802"/>
      <c r="BN25" s="3802"/>
      <c r="BO25" s="3802"/>
      <c r="BP25" s="3801"/>
      <c r="BQ25" s="3801"/>
      <c r="BR25" s="3802"/>
      <c r="BS25" s="3802"/>
      <c r="BT25" s="3802"/>
      <c r="BU25" s="3802"/>
      <c r="BV25" s="3801"/>
      <c r="BW25" s="3801"/>
      <c r="BX25" s="3802"/>
      <c r="BY25" s="3802"/>
      <c r="BZ25" s="3802"/>
      <c r="CA25" s="3802"/>
      <c r="CB25" s="3801"/>
      <c r="CC25" s="3802"/>
      <c r="CD25" s="3802"/>
      <c r="CE25" s="3802"/>
      <c r="CF25" s="3802"/>
      <c r="CG25" s="3802"/>
      <c r="CH25" s="3801"/>
      <c r="CI25" s="3802"/>
      <c r="CJ25" s="3802"/>
      <c r="CK25" s="3802"/>
      <c r="CL25" s="3802"/>
      <c r="CM25" s="3802"/>
      <c r="CN25" s="3801"/>
    </row>
    <row r="26" customHeight="true" ht="19.5">
      <c r="A26" s="3780" t="s">
        <v>320</v>
      </c>
      <c r="B26" s="3781"/>
      <c r="C26" s="3782" t="n">
        <v>0.0</v>
      </c>
      <c r="D26" s="3783" t="n">
        <v>0.0</v>
      </c>
      <c r="E26" s="3783" t="n">
        <v>0.0</v>
      </c>
      <c r="F26" s="3783" t="n">
        <v>0.0</v>
      </c>
      <c r="G26" s="3783" t="n">
        <v>0.0</v>
      </c>
      <c r="H26" s="3784">
        <f>C26+D26-E26+F26-G26</f>
      </c>
      <c r="I26" s="3785">
        <f>H26</f>
      </c>
      <c r="J26" s="3783" t="n">
        <v>0.0</v>
      </c>
      <c r="K26" s="3783" t="n">
        <v>0.0</v>
      </c>
      <c r="L26" s="3783" t="n">
        <v>0.0</v>
      </c>
      <c r="M26" s="3783" t="n">
        <v>0.0</v>
      </c>
      <c r="N26" s="3784">
        <f>I26+J26-K26+L26-M26</f>
      </c>
      <c r="O26" s="3785">
        <f>N26</f>
      </c>
      <c r="P26" s="3786" t="n">
        <v>0.0</v>
      </c>
      <c r="Q26" s="3786" t="n">
        <v>0.0</v>
      </c>
      <c r="R26" s="3783" t="n">
        <v>0.0</v>
      </c>
      <c r="S26" s="3786" t="n">
        <v>0.0</v>
      </c>
      <c r="T26" s="3784">
        <f>O26+P26-Q26+R26-S26</f>
      </c>
      <c r="U26" s="3785">
        <f>T26</f>
      </c>
      <c r="V26" s="3786" t="n">
        <v>0.0</v>
      </c>
      <c r="W26" s="3786" t="n">
        <v>0.0</v>
      </c>
      <c r="X26" s="3783" t="n">
        <v>0.0</v>
      </c>
      <c r="Y26" s="3786" t="n">
        <v>0.0</v>
      </c>
      <c r="Z26" s="3784">
        <f>U26+V26-W26+X26-Y26</f>
      </c>
      <c r="AA26" s="3785">
        <f>Z26</f>
      </c>
      <c r="AB26" s="3786" t="n">
        <v>0.0</v>
      </c>
      <c r="AC26" s="3786" t="n">
        <v>0.0</v>
      </c>
      <c r="AD26" s="3783" t="n">
        <v>0.0</v>
      </c>
      <c r="AE26" s="3786" t="n">
        <v>0.0</v>
      </c>
      <c r="AF26" s="3784">
        <f>AA26+AB26-AC26+AD26-AE26</f>
      </c>
      <c r="AG26" s="3785">
        <f>AF26</f>
      </c>
      <c r="AH26" s="3786" t="n">
        <v>0.0</v>
      </c>
      <c r="AI26" s="3786" t="n">
        <v>0.0</v>
      </c>
      <c r="AJ26" s="3783" t="n">
        <v>0.0</v>
      </c>
      <c r="AK26" s="3786" t="n">
        <v>0.0</v>
      </c>
      <c r="AL26" s="3784">
        <f>AG26+AH26-AI26+AJ26-AK26</f>
      </c>
      <c r="AM26" s="3785">
        <f>AL26</f>
      </c>
      <c r="AN26" s="3786" t="n">
        <v>0.0</v>
      </c>
      <c r="AO26" s="3786" t="n">
        <v>0.0</v>
      </c>
      <c r="AP26" s="3783" t="n">
        <v>0.0</v>
      </c>
      <c r="AQ26" s="3786" t="n">
        <v>0.0</v>
      </c>
      <c r="AR26" s="3784">
        <f>AM26+AN26-AO26+AP26-AQ26</f>
      </c>
      <c r="AS26" s="3785">
        <f>AR26</f>
      </c>
      <c r="AT26" s="3786" t="n">
        <v>0.0</v>
      </c>
      <c r="AU26" s="3786" t="n">
        <v>0.0</v>
      </c>
      <c r="AV26" s="3783" t="n">
        <v>0.0</v>
      </c>
      <c r="AW26" s="3786" t="n">
        <v>0.0</v>
      </c>
      <c r="AX26" s="3784">
        <f>AS26+AT26-AU26+AV26-AW26</f>
      </c>
      <c r="AY26" s="3785">
        <f>AX26</f>
      </c>
      <c r="AZ26" s="3825" t="n">
        <v>0.0</v>
      </c>
      <c r="BA26" s="3826" t="n">
        <v>0.0</v>
      </c>
      <c r="BB26" s="3783" t="n">
        <v>0.0</v>
      </c>
      <c r="BC26" s="3827" t="n">
        <v>0.0</v>
      </c>
      <c r="BD26" s="3784">
        <f>AY26+AZ26-BA26+BB26-BC26</f>
      </c>
      <c r="BE26" s="3785">
        <f>BD26</f>
      </c>
      <c r="BF26" s="3783" t="n">
        <v>0.0</v>
      </c>
      <c r="BG26" s="3783" t="n">
        <v>0.0</v>
      </c>
      <c r="BH26" s="3783" t="n">
        <v>0.0</v>
      </c>
      <c r="BI26" s="3783" t="n">
        <v>0.0</v>
      </c>
      <c r="BJ26" s="3784">
        <f>BE26+BF26-BG26+BH26-BI26</f>
      </c>
      <c r="BK26" s="3785">
        <f>BJ26</f>
      </c>
      <c r="BL26" s="3783" t="n">
        <v>0.0</v>
      </c>
      <c r="BM26" s="3783" t="n">
        <v>0.0</v>
      </c>
      <c r="BN26" s="3783" t="n">
        <v>0.0</v>
      </c>
      <c r="BO26" s="3783" t="n">
        <v>0.0</v>
      </c>
      <c r="BP26" s="3784">
        <f>BK26+BL26-BM26+BN26-BO26</f>
      </c>
      <c r="BQ26" s="3785">
        <f>BP26</f>
      </c>
      <c r="BR26" s="3783" t="n">
        <v>0.0</v>
      </c>
      <c r="BS26" s="3783" t="n">
        <v>0.0</v>
      </c>
      <c r="BT26" s="3783" t="n">
        <v>0.0</v>
      </c>
      <c r="BU26" s="3783" t="n">
        <v>0.0</v>
      </c>
      <c r="BV26" s="3784">
        <f>BQ26+BR26-BS26+BT26-BU26</f>
      </c>
      <c r="BW26" s="3785">
        <f>BV26</f>
      </c>
      <c r="BX26" s="3783" t="n">
        <v>0.0</v>
      </c>
      <c r="BY26" s="3783" t="n">
        <v>0.0</v>
      </c>
      <c r="BZ26" s="3783" t="n">
        <v>0.0</v>
      </c>
      <c r="CA26" s="3783" t="n">
        <v>0.0</v>
      </c>
      <c r="CB26" s="3784">
        <f>BW26+BX26-BY26+BZ26-CA26</f>
      </c>
      <c r="CC26" s="3790">
        <f>H26</f>
      </c>
      <c r="CD26" s="3790">
        <f>J26+P26+V26+AB26+AH26+AN26+AT26+AZ26+BF26+BL26+BR26+BX26</f>
      </c>
      <c r="CE26" s="3790">
        <f>K26+Q26+W26+AC26+AI26+AO26+AU26+BA26+BG26+BM26+BS26+BY26</f>
      </c>
      <c r="CF26" s="3790">
        <f>L26+R26+X26+AD26+AJ26+AP26+AV26+BB26+BH26+BN26+BT26+BZ26</f>
      </c>
      <c r="CG26" s="3790">
        <f>M26+S26+Y26+AE26+AK26+AQ26+AW26+BC26+BI26+BO26+BU26+CA26</f>
      </c>
      <c r="CH26" s="3784">
        <f>CC26+CD26-CE26+CF26-CG26</f>
      </c>
      <c r="CI26" s="3791">
        <f>C26</f>
      </c>
      <c r="CJ26" s="3790">
        <f>D26+CD26</f>
      </c>
      <c r="CK26" s="3790">
        <f>E26+CE26</f>
      </c>
      <c r="CL26" s="3790">
        <f>F26+CF26</f>
      </c>
      <c r="CM26" s="3790">
        <f>G26+CG26</f>
      </c>
      <c r="CN26" s="3790">
        <f>CI26+CJ26-CK26+CL26-CM26</f>
      </c>
    </row>
    <row r="27" customHeight="true" ht="19.5">
      <c r="A27" s="3780" t="s">
        <v>321</v>
      </c>
      <c r="B27" s="3781"/>
      <c r="C27" s="3782" t="n">
        <v>0.0</v>
      </c>
      <c r="D27" s="3783" t="n">
        <v>0.0</v>
      </c>
      <c r="E27" s="3783" t="n">
        <v>0.0</v>
      </c>
      <c r="F27" s="3783" t="n">
        <v>0.0</v>
      </c>
      <c r="G27" s="3783" t="n">
        <v>0.0</v>
      </c>
      <c r="H27" s="3784">
        <f>C27+D27-E27+F27-G27</f>
      </c>
      <c r="I27" s="3785">
        <f>H27</f>
      </c>
      <c r="J27" s="3783" t="n">
        <v>0.0</v>
      </c>
      <c r="K27" s="3783" t="n">
        <v>0.0</v>
      </c>
      <c r="L27" s="3783" t="n">
        <v>0.0</v>
      </c>
      <c r="M27" s="3783" t="n">
        <v>0.0</v>
      </c>
      <c r="N27" s="3784">
        <f>I27+J27-K27+L27-M27</f>
      </c>
      <c r="O27" s="3785">
        <f>N27</f>
      </c>
      <c r="P27" s="3786" t="n">
        <v>0.0</v>
      </c>
      <c r="Q27" s="3786" t="n">
        <v>0.0</v>
      </c>
      <c r="R27" s="3783" t="n">
        <v>0.0</v>
      </c>
      <c r="S27" s="3786" t="n">
        <v>0.0</v>
      </c>
      <c r="T27" s="3784">
        <f>O27+P27-Q27+R27-S27</f>
      </c>
      <c r="U27" s="3785">
        <f>T27</f>
      </c>
      <c r="V27" s="3786" t="n">
        <v>0.0</v>
      </c>
      <c r="W27" s="3786" t="n">
        <v>0.0</v>
      </c>
      <c r="X27" s="3783" t="n">
        <v>0.0</v>
      </c>
      <c r="Y27" s="3786" t="n">
        <v>0.0</v>
      </c>
      <c r="Z27" s="3784">
        <f>U27+V27-W27+X27-Y27</f>
      </c>
      <c r="AA27" s="3785">
        <f>Z27</f>
      </c>
      <c r="AB27" s="3786" t="n">
        <v>0.0</v>
      </c>
      <c r="AC27" s="3786" t="n">
        <v>0.0</v>
      </c>
      <c r="AD27" s="3783" t="n">
        <v>0.0</v>
      </c>
      <c r="AE27" s="3786" t="n">
        <v>0.0</v>
      </c>
      <c r="AF27" s="3784">
        <f>AA27+AB27-AC27+AD27-AE27</f>
      </c>
      <c r="AG27" s="3785">
        <f>AF27</f>
      </c>
      <c r="AH27" s="3786" t="n">
        <v>0.0</v>
      </c>
      <c r="AI27" s="3786" t="n">
        <v>0.0</v>
      </c>
      <c r="AJ27" s="3783" t="n">
        <v>0.0</v>
      </c>
      <c r="AK27" s="3786" t="n">
        <v>0.0</v>
      </c>
      <c r="AL27" s="3784">
        <f>AG27+AH27-AI27+AJ27-AK27</f>
      </c>
      <c r="AM27" s="3785">
        <f>AL27</f>
      </c>
      <c r="AN27" s="3786" t="n">
        <v>0.0</v>
      </c>
      <c r="AO27" s="3786" t="n">
        <v>0.0</v>
      </c>
      <c r="AP27" s="3783" t="n">
        <v>0.0</v>
      </c>
      <c r="AQ27" s="3786" t="n">
        <v>0.0</v>
      </c>
      <c r="AR27" s="3784">
        <f>AM27+AN27-AO27+AP27-AQ27</f>
      </c>
      <c r="AS27" s="3785">
        <f>AR27</f>
      </c>
      <c r="AT27" s="3786" t="n">
        <v>0.0</v>
      </c>
      <c r="AU27" s="3786" t="n">
        <v>0.0</v>
      </c>
      <c r="AV27" s="3783" t="n">
        <v>0.0</v>
      </c>
      <c r="AW27" s="3786" t="n">
        <v>0.0</v>
      </c>
      <c r="AX27" s="3784">
        <f>AS27+AT27-AU27+AV27-AW27</f>
      </c>
      <c r="AY27" s="3785">
        <f>AX27</f>
      </c>
      <c r="AZ27" s="3828" t="n">
        <v>0.0</v>
      </c>
      <c r="BA27" s="3829" t="n">
        <v>0.0</v>
      </c>
      <c r="BB27" s="3783" t="n">
        <v>0.0</v>
      </c>
      <c r="BC27" s="3830" t="n">
        <v>0.0</v>
      </c>
      <c r="BD27" s="3784">
        <f>AY27+AZ27-BA27+BB27-BC27</f>
      </c>
      <c r="BE27" s="3785">
        <f>BD27</f>
      </c>
      <c r="BF27" s="3783" t="n">
        <v>0.0</v>
      </c>
      <c r="BG27" s="3783" t="n">
        <v>0.0</v>
      </c>
      <c r="BH27" s="3783" t="n">
        <v>0.0</v>
      </c>
      <c r="BI27" s="3783" t="n">
        <v>0.0</v>
      </c>
      <c r="BJ27" s="3784">
        <f>BE27+BF27-BG27+BH27-BI27</f>
      </c>
      <c r="BK27" s="3785">
        <f>BJ27</f>
      </c>
      <c r="BL27" s="3783" t="n">
        <v>0.0</v>
      </c>
      <c r="BM27" s="3783" t="n">
        <v>0.0</v>
      </c>
      <c r="BN27" s="3783" t="n">
        <v>0.0</v>
      </c>
      <c r="BO27" s="3783" t="n">
        <v>0.0</v>
      </c>
      <c r="BP27" s="3784">
        <f>BK27+BL27-BM27+BN27-BO27</f>
      </c>
      <c r="BQ27" s="3785">
        <f>BP27</f>
      </c>
      <c r="BR27" s="3783" t="n">
        <v>0.0</v>
      </c>
      <c r="BS27" s="3783" t="n">
        <v>0.0</v>
      </c>
      <c r="BT27" s="3783" t="n">
        <v>0.0</v>
      </c>
      <c r="BU27" s="3783" t="n">
        <v>0.0</v>
      </c>
      <c r="BV27" s="3784">
        <f>BQ27+BR27-BS27+BT27-BU27</f>
      </c>
      <c r="BW27" s="3785">
        <f>BV27</f>
      </c>
      <c r="BX27" s="3783" t="n">
        <v>0.0</v>
      </c>
      <c r="BY27" s="3783" t="n">
        <v>0.0</v>
      </c>
      <c r="BZ27" s="3783" t="n">
        <v>0.0</v>
      </c>
      <c r="CA27" s="3783" t="n">
        <v>0.0</v>
      </c>
      <c r="CB27" s="3784">
        <f>BW27+BX27-BY27+BZ27-CA27</f>
      </c>
      <c r="CC27" s="3790">
        <f>H27</f>
      </c>
      <c r="CD27" s="3790">
        <f>J27+P27+V27+AB27+AH27+AN27+AT27+AZ27+BF27+BL27+BR27+BX27</f>
      </c>
      <c r="CE27" s="3790">
        <f>K27+Q27+W27+AC27+AI27+AO27+AU27+BA27+BG27+BM27+BS27+BY27</f>
      </c>
      <c r="CF27" s="3790">
        <f>L27+R27+X27+AD27+AJ27+AP27+AV27+BB27+BH27+BN27+BT27+BZ27</f>
      </c>
      <c r="CG27" s="3790">
        <f>M27+S27+Y27+AE27+AK27+AQ27+AW27+BC27+BI27+BO27+BU27+CA27</f>
      </c>
      <c r="CH27" s="3784">
        <f>CC27+CD27-CE27+CF27-CG27</f>
      </c>
      <c r="CI27" s="3785">
        <f>C27</f>
      </c>
      <c r="CJ27" s="3790">
        <f>D27+CD27</f>
      </c>
      <c r="CK27" s="3790">
        <f>E27+CE27</f>
      </c>
      <c r="CL27" s="3790">
        <f>F27+CF27</f>
      </c>
      <c r="CM27" s="3790">
        <f>G27+CG27</f>
      </c>
      <c r="CN27" s="3790">
        <f>CI27+CJ27-CK27+CL27-CM27</f>
      </c>
    </row>
    <row r="28" customHeight="true" ht="19.5">
      <c r="A28" s="3780" t="s">
        <v>322</v>
      </c>
      <c r="B28" s="3781"/>
      <c r="C28" s="3782" t="n">
        <v>0.0</v>
      </c>
      <c r="D28" s="3783" t="n">
        <v>0.0</v>
      </c>
      <c r="E28" s="3783" t="n">
        <v>0.0</v>
      </c>
      <c r="F28" s="3783" t="n">
        <v>0.0</v>
      </c>
      <c r="G28" s="3783" t="n">
        <v>0.0</v>
      </c>
      <c r="H28" s="3784">
        <f>C28+D28-E28+F28-G28</f>
      </c>
      <c r="I28" s="3785">
        <f>H28</f>
      </c>
      <c r="J28" s="3783" t="n">
        <v>0.0</v>
      </c>
      <c r="K28" s="3783" t="n">
        <v>0.0</v>
      </c>
      <c r="L28" s="3783" t="n">
        <v>0.0</v>
      </c>
      <c r="M28" s="3783" t="n">
        <v>0.0</v>
      </c>
      <c r="N28" s="3784">
        <f>I28+J28-K28+L28-M28</f>
      </c>
      <c r="O28" s="3785">
        <f>N28</f>
      </c>
      <c r="P28" s="3786" t="n">
        <v>0.0</v>
      </c>
      <c r="Q28" s="3786" t="n">
        <v>0.0</v>
      </c>
      <c r="R28" s="3783" t="n">
        <v>0.0</v>
      </c>
      <c r="S28" s="3786" t="n">
        <v>0.0</v>
      </c>
      <c r="T28" s="3784">
        <f>O28+P28-Q28+R28-S28</f>
      </c>
      <c r="U28" s="3785">
        <f>T28</f>
      </c>
      <c r="V28" s="3786" t="n">
        <v>0.0</v>
      </c>
      <c r="W28" s="3786" t="n">
        <v>0.0</v>
      </c>
      <c r="X28" s="3783" t="n">
        <v>0.0</v>
      </c>
      <c r="Y28" s="3786" t="n">
        <v>0.0</v>
      </c>
      <c r="Z28" s="3784">
        <f>U28+V28-W28+X28-Y28</f>
      </c>
      <c r="AA28" s="3785">
        <f>Z28</f>
      </c>
      <c r="AB28" s="3786" t="n">
        <v>0.0</v>
      </c>
      <c r="AC28" s="3786" t="n">
        <v>0.0</v>
      </c>
      <c r="AD28" s="3783" t="n">
        <v>0.0</v>
      </c>
      <c r="AE28" s="3786" t="n">
        <v>0.0</v>
      </c>
      <c r="AF28" s="3784">
        <f>AA28+AB28-AC28+AD28-AE28</f>
      </c>
      <c r="AG28" s="3785">
        <f>AF28</f>
      </c>
      <c r="AH28" s="3786" t="n">
        <v>0.0</v>
      </c>
      <c r="AI28" s="3786" t="n">
        <v>0.0</v>
      </c>
      <c r="AJ28" s="3783" t="n">
        <v>0.0</v>
      </c>
      <c r="AK28" s="3786" t="n">
        <v>0.0</v>
      </c>
      <c r="AL28" s="3784">
        <f>AG28+AH28-AI28+AJ28-AK28</f>
      </c>
      <c r="AM28" s="3785">
        <f>AL28</f>
      </c>
      <c r="AN28" s="3786" t="n">
        <v>0.0</v>
      </c>
      <c r="AO28" s="3786" t="n">
        <v>0.0</v>
      </c>
      <c r="AP28" s="3783" t="n">
        <v>0.0</v>
      </c>
      <c r="AQ28" s="3786" t="n">
        <v>0.0</v>
      </c>
      <c r="AR28" s="3784">
        <f>AM28+AN28-AO28+AP28-AQ28</f>
      </c>
      <c r="AS28" s="3785">
        <f>AR28</f>
      </c>
      <c r="AT28" s="3786" t="n">
        <v>0.0</v>
      </c>
      <c r="AU28" s="3786" t="n">
        <v>0.0</v>
      </c>
      <c r="AV28" s="3783" t="n">
        <v>0.0</v>
      </c>
      <c r="AW28" s="3786" t="n">
        <v>0.0</v>
      </c>
      <c r="AX28" s="3784">
        <f>AS28+AT28-AU28+AV28-AW28</f>
      </c>
      <c r="AY28" s="3785">
        <f>AX28</f>
      </c>
      <c r="AZ28" s="3831" t="n">
        <v>0.0</v>
      </c>
      <c r="BA28" s="3832" t="n">
        <v>0.0</v>
      </c>
      <c r="BB28" s="3783" t="n">
        <v>0.0</v>
      </c>
      <c r="BC28" s="3833" t="n">
        <v>0.0</v>
      </c>
      <c r="BD28" s="3784">
        <f>AY28+AZ28-BA28+BB28-BC28</f>
      </c>
      <c r="BE28" s="3785">
        <f>BD28</f>
      </c>
      <c r="BF28" s="3783" t="n">
        <v>0.0</v>
      </c>
      <c r="BG28" s="3783" t="n">
        <v>0.0</v>
      </c>
      <c r="BH28" s="3783" t="n">
        <v>0.0</v>
      </c>
      <c r="BI28" s="3783" t="n">
        <v>0.0</v>
      </c>
      <c r="BJ28" s="3784">
        <f>BE28+BF28-BG28+BH28-BI28</f>
      </c>
      <c r="BK28" s="3785">
        <f>BJ28</f>
      </c>
      <c r="BL28" s="3783" t="n">
        <v>0.0</v>
      </c>
      <c r="BM28" s="3783" t="n">
        <v>0.0</v>
      </c>
      <c r="BN28" s="3783" t="n">
        <v>0.0</v>
      </c>
      <c r="BO28" s="3783" t="n">
        <v>0.0</v>
      </c>
      <c r="BP28" s="3784">
        <f>BK28+BL28-BM28+BN28-BO28</f>
      </c>
      <c r="BQ28" s="3785">
        <f>BP28</f>
      </c>
      <c r="BR28" s="3783" t="n">
        <v>0.0</v>
      </c>
      <c r="BS28" s="3783" t="n">
        <v>0.0</v>
      </c>
      <c r="BT28" s="3783" t="n">
        <v>0.0</v>
      </c>
      <c r="BU28" s="3783" t="n">
        <v>0.0</v>
      </c>
      <c r="BV28" s="3784">
        <f>BQ28+BR28-BS28+BT28-BU28</f>
      </c>
      <c r="BW28" s="3785">
        <f>BV28</f>
      </c>
      <c r="BX28" s="3783" t="n">
        <v>0.0</v>
      </c>
      <c r="BY28" s="3783" t="n">
        <v>0.0</v>
      </c>
      <c r="BZ28" s="3783" t="n">
        <v>0.0</v>
      </c>
      <c r="CA28" s="3783" t="n">
        <v>0.0</v>
      </c>
      <c r="CB28" s="3784">
        <f>BW28+BX28-BY28+BZ28-CA28</f>
      </c>
      <c r="CC28" s="3790">
        <f>H28</f>
      </c>
      <c r="CD28" s="3790">
        <f>J28+P28+V28+AB28+AH28+AN28+AT28+AZ28+BF28+BL28+BR28+BX28</f>
      </c>
      <c r="CE28" s="3790">
        <f>K28+Q28+W28+AC28+AI28+AO28+AU28+BA28+BG28+BM28+BS28+BY28</f>
      </c>
      <c r="CF28" s="3790">
        <f>L28+R28+X28+AD28+AJ28+AP28+AV28+BB28+BH28+BN28+BT28+BZ28</f>
      </c>
      <c r="CG28" s="3790">
        <f>M28+S28+Y28+AE28+AK28+AQ28+AW28+BC28+BI28+BO28+BU28+CA28</f>
      </c>
      <c r="CH28" s="3784">
        <f>CC28+CD28-CE28+CF28-CG28</f>
      </c>
      <c r="CI28" s="3785">
        <f>C28</f>
      </c>
      <c r="CJ28" s="3790">
        <f>D28+CD28</f>
      </c>
      <c r="CK28" s="3790">
        <f>E28+CE28</f>
      </c>
      <c r="CL28" s="3790">
        <f>F28+CF28</f>
      </c>
      <c r="CM28" s="3790">
        <f>G28+CG28</f>
      </c>
      <c r="CN28" s="3790">
        <f>CI28+CJ28-CK28+CL28-CM28</f>
      </c>
    </row>
    <row r="29" customHeight="true" ht="19.5">
      <c r="A29" s="3821" t="s">
        <v>139</v>
      </c>
      <c r="B29" s="3822"/>
      <c r="C29" s="3823">
        <f>SUM(C26:C28)</f>
      </c>
      <c r="D29" s="3823">
        <f>SUM(D26:D28)</f>
      </c>
      <c r="E29" s="3823">
        <f>SUM(E26:E28)</f>
      </c>
      <c r="F29" s="3823">
        <f>SUM(F26:F28)</f>
      </c>
      <c r="G29" s="3823">
        <f>SUM(G26:G28)</f>
      </c>
      <c r="H29" s="3823">
        <f>SUM(H26:H28)</f>
      </c>
      <c r="I29" s="3823">
        <f>SUM(I26:I28)</f>
      </c>
      <c r="J29" s="3823">
        <f>SUM(J26:J28)</f>
      </c>
      <c r="K29" s="3823">
        <f>SUM(K26:K28)</f>
      </c>
      <c r="L29" s="3823">
        <f>SUM(L26:L28)</f>
      </c>
      <c r="M29" s="3823">
        <f>SUM(M26:M28)</f>
      </c>
      <c r="N29" s="3823">
        <f>SUM(N26:N28)</f>
      </c>
      <c r="O29" s="3823">
        <f>SUM(O26:O28)</f>
      </c>
      <c r="P29" s="3823">
        <f>SUM(P26:P28)</f>
      </c>
      <c r="Q29" s="3823">
        <f>SUM(Q26:Q28)</f>
      </c>
      <c r="R29" s="3823">
        <f>SUM(R26:R28)</f>
      </c>
      <c r="S29" s="3823">
        <f>SUM(S26:S28)</f>
      </c>
      <c r="T29" s="3823">
        <f>SUM(T26:T28)</f>
      </c>
      <c r="U29" s="3823">
        <f>SUM(U26:U28)</f>
      </c>
      <c r="V29" s="3823">
        <f>SUM(V26:V28)</f>
      </c>
      <c r="W29" s="3823">
        <f>SUM(W26:W28)</f>
      </c>
      <c r="X29" s="3823">
        <f>SUM(X26:X28)</f>
      </c>
      <c r="Y29" s="3823">
        <f>SUM(Y26:Y28)</f>
      </c>
      <c r="Z29" s="3823">
        <f>SUM(Z26:Z28)</f>
      </c>
      <c r="AA29" s="3823">
        <f>SUM(AA26:AA28)</f>
      </c>
      <c r="AB29" s="3823">
        <f>SUM(AB26:AB28)</f>
      </c>
      <c r="AC29" s="3823">
        <f>SUM(AC26:AC28)</f>
      </c>
      <c r="AD29" s="3823">
        <f>SUM(AD26:AD28)</f>
      </c>
      <c r="AE29" s="3823">
        <f>SUM(AE26:AE28)</f>
      </c>
      <c r="AF29" s="3823">
        <f>SUM(AF26:AF28)</f>
      </c>
      <c r="AG29" s="3823">
        <f>SUM(AG26:AG28)</f>
      </c>
      <c r="AH29" s="3823">
        <f>SUM(AH26:AH28)</f>
      </c>
      <c r="AI29" s="3823">
        <f>SUM(AI26:AI28)</f>
      </c>
      <c r="AJ29" s="3823">
        <f>SUM(AJ26:AJ28)</f>
      </c>
      <c r="AK29" s="3823">
        <f>SUM(AK26:AK28)</f>
      </c>
      <c r="AL29" s="3823">
        <f>SUM(AL26:AL28)</f>
      </c>
      <c r="AM29" s="3823">
        <f>SUM(AM26:AM28)</f>
      </c>
      <c r="AN29" s="3823">
        <f>SUM(AN26:AN28)</f>
      </c>
      <c r="AO29" s="3823">
        <f>SUM(AO26:AO28)</f>
      </c>
      <c r="AP29" s="3823">
        <f>SUM(AP26:AP28)</f>
      </c>
      <c r="AQ29" s="3823">
        <f>SUM(AQ26:AQ28)</f>
      </c>
      <c r="AR29" s="3823">
        <f>SUM(AR26:AR28)</f>
      </c>
      <c r="AS29" s="3823">
        <f>SUM(AS26:AS28)</f>
      </c>
      <c r="AT29" s="3823">
        <f>SUM(AT26:AT28)</f>
      </c>
      <c r="AU29" s="3823">
        <f>SUM(AU26:AU28)</f>
      </c>
      <c r="AV29" s="3823">
        <f>SUM(AV26:AV28)</f>
      </c>
      <c r="AW29" s="3823">
        <f>SUM(AW26:AW28)</f>
      </c>
      <c r="AX29" s="3823">
        <f>SUM(AX26:AX28)</f>
      </c>
      <c r="AY29" s="3823">
        <f>SUM(AY26:AY28)</f>
      </c>
      <c r="AZ29" s="3823">
        <f>SUM(AZ26:AZ28)</f>
      </c>
      <c r="BA29" s="3823">
        <f>SUM(BA26:BA28)</f>
      </c>
      <c r="BB29" s="3823">
        <f>SUM(BB26:BB28)</f>
      </c>
      <c r="BC29" s="3823">
        <f>SUM(BC26:BC28)</f>
      </c>
      <c r="BD29" s="3823">
        <f>SUM(BD26:BD28)</f>
      </c>
      <c r="BE29" s="3823">
        <f>SUM(BE26:BE28)</f>
      </c>
      <c r="BF29" s="3823">
        <f>SUM(BF26:BF28)</f>
      </c>
      <c r="BG29" s="3823">
        <f>SUM(BG26:BG28)</f>
      </c>
      <c r="BH29" s="3823">
        <f>SUM(BH26:BH28)</f>
      </c>
      <c r="BI29" s="3823">
        <f>SUM(BI26:BI28)</f>
      </c>
      <c r="BJ29" s="3823">
        <f>SUM(BJ26:BJ28)</f>
      </c>
      <c r="BK29" s="3823">
        <f>SUM(BK26:BK28)</f>
      </c>
      <c r="BL29" s="3823">
        <f>SUM(BL26:BL28)</f>
      </c>
      <c r="BM29" s="3823">
        <f>SUM(BM26:BM28)</f>
      </c>
      <c r="BN29" s="3823">
        <f>SUM(BN26:BN28)</f>
      </c>
      <c r="BO29" s="3823">
        <f>SUM(BO26:BO28)</f>
      </c>
      <c r="BP29" s="3823">
        <f>SUM(BP26:BP28)</f>
      </c>
      <c r="BQ29" s="3823">
        <f>SUM(BQ26:BQ28)</f>
      </c>
      <c r="BR29" s="3823">
        <f>SUM(BR26:BR28)</f>
      </c>
      <c r="BS29" s="3823">
        <f>SUM(BS26:BS28)</f>
      </c>
      <c r="BT29" s="3823">
        <f>SUM(BT26:BT28)</f>
      </c>
      <c r="BU29" s="3823">
        <f>SUM(BU26:BU28)</f>
      </c>
      <c r="BV29" s="3823">
        <f>SUM(BV26:BV28)</f>
      </c>
      <c r="BW29" s="3823">
        <f>SUM(BW26:BW28)</f>
      </c>
      <c r="BX29" s="3823">
        <f>SUM(BX26:BX28)</f>
      </c>
      <c r="BY29" s="3823">
        <f>SUM(BY26:BY28)</f>
      </c>
      <c r="BZ29" s="3823">
        <f>SUM(BZ26:BZ28)</f>
      </c>
      <c r="CA29" s="3823">
        <f>SUM(CA26:CA28)</f>
      </c>
      <c r="CB29" s="3823">
        <f>SUM(CB26:CB28)</f>
      </c>
      <c r="CC29" s="3823">
        <f>SUM(CC26:CC28)</f>
      </c>
      <c r="CD29" s="3823">
        <f>SUM(CD26:CD28)</f>
      </c>
      <c r="CE29" s="3823">
        <f>SUM(CE26:CE28)</f>
      </c>
      <c r="CF29" s="3823">
        <f>SUM(CF26:CF28)</f>
      </c>
      <c r="CG29" s="3823">
        <f>SUM(CG26:CG28)</f>
      </c>
      <c r="CH29" s="3823">
        <f>SUM(CH26:CH28)</f>
      </c>
      <c r="CI29" s="3823">
        <f>SUM(CI26:CI28)</f>
      </c>
      <c r="CJ29" s="3823">
        <f>SUM(CJ26:CJ28)</f>
      </c>
      <c r="CK29" s="3823">
        <f>SUM(CK26:CK28)</f>
      </c>
      <c r="CL29" s="3823">
        <f>SUM(CL26:CL28)</f>
      </c>
      <c r="CM29" s="3823">
        <f>SUM(CM26:CM28)</f>
      </c>
      <c r="CN29" s="3824">
        <f>SUM(CN26:CN28)</f>
      </c>
    </row>
    <row r="30" customHeight="true" ht="19.5">
      <c r="A30" s="3777" t="s">
        <v>326</v>
      </c>
      <c r="B30" s="3777"/>
      <c r="C30" s="3801"/>
      <c r="D30" s="3801"/>
      <c r="E30" s="3801"/>
      <c r="F30" s="3801"/>
      <c r="G30" s="3801"/>
      <c r="H30" s="3801"/>
      <c r="I30" s="3801"/>
      <c r="J30" s="3802"/>
      <c r="K30" s="3802"/>
      <c r="L30" s="3802"/>
      <c r="M30" s="3802"/>
      <c r="N30" s="3801"/>
      <c r="O30" s="3801"/>
      <c r="P30" s="3802"/>
      <c r="Q30" s="3802"/>
      <c r="R30" s="3802"/>
      <c r="S30" s="3802"/>
      <c r="T30" s="3801"/>
      <c r="U30" s="3801"/>
      <c r="V30" s="3802"/>
      <c r="W30" s="3802"/>
      <c r="X30" s="3802"/>
      <c r="Y30" s="3802"/>
      <c r="Z30" s="3801"/>
      <c r="AA30" s="3801"/>
      <c r="AB30" s="3802"/>
      <c r="AC30" s="3802"/>
      <c r="AD30" s="3802"/>
      <c r="AE30" s="3802"/>
      <c r="AF30" s="3801"/>
      <c r="AG30" s="3801"/>
      <c r="AH30" s="3802"/>
      <c r="AI30" s="3802"/>
      <c r="AJ30" s="3802"/>
      <c r="AK30" s="3802"/>
      <c r="AL30" s="3801"/>
      <c r="AM30" s="3801"/>
      <c r="AN30" s="3802"/>
      <c r="AO30" s="3802"/>
      <c r="AP30" s="3802"/>
      <c r="AQ30" s="3802"/>
      <c r="AR30" s="3801"/>
      <c r="AS30" s="3801"/>
      <c r="AT30" s="3802"/>
      <c r="AU30" s="3802"/>
      <c r="AV30" s="3802"/>
      <c r="AW30" s="3802"/>
      <c r="AX30" s="3801"/>
      <c r="AY30" s="3801"/>
      <c r="AZ30" s="3802"/>
      <c r="BA30" s="3802"/>
      <c r="BB30" s="3802"/>
      <c r="BC30" s="3802"/>
      <c r="BD30" s="3801"/>
      <c r="BE30" s="3801"/>
      <c r="BF30" s="3802"/>
      <c r="BG30" s="3802"/>
      <c r="BH30" s="3802"/>
      <c r="BI30" s="3802"/>
      <c r="BJ30" s="3801"/>
      <c r="BK30" s="3801"/>
      <c r="BL30" s="3802"/>
      <c r="BM30" s="3802"/>
      <c r="BN30" s="3802"/>
      <c r="BO30" s="3802"/>
      <c r="BP30" s="3801"/>
      <c r="BQ30" s="3801"/>
      <c r="BR30" s="3802"/>
      <c r="BS30" s="3802"/>
      <c r="BT30" s="3802"/>
      <c r="BU30" s="3802"/>
      <c r="BV30" s="3801"/>
      <c r="BW30" s="3801"/>
      <c r="BX30" s="3802"/>
      <c r="BY30" s="3802"/>
      <c r="BZ30" s="3802"/>
      <c r="CA30" s="3802"/>
      <c r="CB30" s="3801"/>
      <c r="CC30" s="3802"/>
      <c r="CD30" s="3802"/>
      <c r="CE30" s="3802"/>
      <c r="CF30" s="3802"/>
      <c r="CG30" s="3802"/>
      <c r="CH30" s="3801"/>
      <c r="CI30" s="3802"/>
      <c r="CJ30" s="3802"/>
      <c r="CK30" s="3802"/>
      <c r="CL30" s="3802"/>
      <c r="CM30" s="3802"/>
      <c r="CN30" s="3801"/>
    </row>
    <row r="31" customHeight="true" ht="19.5">
      <c r="A31" s="3780" t="s">
        <v>320</v>
      </c>
      <c r="B31" s="3781"/>
      <c r="C31" s="3782" t="n">
        <v>0.0</v>
      </c>
      <c r="D31" s="3783" t="n">
        <v>0.0</v>
      </c>
      <c r="E31" s="3783" t="n">
        <v>0.0</v>
      </c>
      <c r="F31" s="3783" t="n">
        <v>0.0</v>
      </c>
      <c r="G31" s="3783" t="n">
        <v>0.0</v>
      </c>
      <c r="H31" s="3784">
        <f>C31+D31-E31+F31-G31</f>
      </c>
      <c r="I31" s="3785">
        <f>H31</f>
      </c>
      <c r="J31" s="3783" t="n">
        <v>0.0</v>
      </c>
      <c r="K31" s="3783" t="n">
        <v>0.0</v>
      </c>
      <c r="L31" s="3783" t="n">
        <v>0.0</v>
      </c>
      <c r="M31" s="3783" t="n">
        <v>0.0</v>
      </c>
      <c r="N31" s="3784">
        <f>I31+J31-K31+L31-M31</f>
      </c>
      <c r="O31" s="3785">
        <f>N31</f>
      </c>
      <c r="P31" s="3786" t="n">
        <v>0.0</v>
      </c>
      <c r="Q31" s="3786" t="n">
        <v>0.0</v>
      </c>
      <c r="R31" s="3786" t="n">
        <v>0.0</v>
      </c>
      <c r="S31" s="3786" t="n">
        <v>0.0</v>
      </c>
      <c r="T31" s="3784">
        <f>O31+P31-Q31+R31-S31</f>
      </c>
      <c r="U31" s="3785">
        <f>T31</f>
      </c>
      <c r="V31" s="3786" t="n">
        <v>0.0</v>
      </c>
      <c r="W31" s="3786" t="n">
        <v>0.0</v>
      </c>
      <c r="X31" s="3786" t="n">
        <v>0.0</v>
      </c>
      <c r="Y31" s="3786" t="n">
        <v>0.0</v>
      </c>
      <c r="Z31" s="3784">
        <f>U31+V31-W31+X31-Y31</f>
      </c>
      <c r="AA31" s="3785">
        <f>Z31</f>
      </c>
      <c r="AB31" s="3786" t="n">
        <v>0.0</v>
      </c>
      <c r="AC31" s="3786" t="n">
        <v>0.0</v>
      </c>
      <c r="AD31" s="3786" t="n">
        <v>0.0</v>
      </c>
      <c r="AE31" s="3786" t="n">
        <v>0.0</v>
      </c>
      <c r="AF31" s="3784">
        <f>AA31+AB31-AC31+AD31-AE31</f>
      </c>
      <c r="AG31" s="3785">
        <f>AF31</f>
      </c>
      <c r="AH31" s="3786" t="n">
        <v>0.0</v>
      </c>
      <c r="AI31" s="3786" t="n">
        <v>0.0</v>
      </c>
      <c r="AJ31" s="3786" t="n">
        <v>0.0</v>
      </c>
      <c r="AK31" s="3786" t="n">
        <v>0.0</v>
      </c>
      <c r="AL31" s="3784">
        <f>AG31+AH31-AI31+AJ31-AK31</f>
      </c>
      <c r="AM31" s="3785">
        <f>AL31</f>
      </c>
      <c r="AN31" s="3786" t="n">
        <v>0.0</v>
      </c>
      <c r="AO31" s="3786" t="n">
        <v>0.0</v>
      </c>
      <c r="AP31" s="3786" t="n">
        <v>0.0</v>
      </c>
      <c r="AQ31" s="3786" t="n">
        <v>0.0</v>
      </c>
      <c r="AR31" s="3784">
        <f>AM31+AN31-AO31+AP31-AQ31</f>
      </c>
      <c r="AS31" s="3785">
        <f>AR31</f>
      </c>
      <c r="AT31" s="3786" t="n">
        <v>0.0</v>
      </c>
      <c r="AU31" s="3786" t="n">
        <v>0.0</v>
      </c>
      <c r="AV31" s="3786" t="n">
        <v>0.0</v>
      </c>
      <c r="AW31" s="3786" t="n">
        <v>0.0</v>
      </c>
      <c r="AX31" s="3784">
        <f>AS31+AT31-AU31+AV31-AW31</f>
      </c>
      <c r="AY31" s="3785">
        <f>AX31</f>
      </c>
      <c r="AZ31" s="3834" t="n">
        <v>0.0</v>
      </c>
      <c r="BA31" s="3835" t="n">
        <v>0.0</v>
      </c>
      <c r="BB31" s="3836" t="n">
        <v>0.0</v>
      </c>
      <c r="BC31" s="3837" t="n">
        <v>0.0</v>
      </c>
      <c r="BD31" s="3784">
        <f>AY31+AZ31-BA31+BB31-BC31</f>
      </c>
      <c r="BE31" s="3785">
        <f>BD31</f>
      </c>
      <c r="BF31" s="3783" t="n">
        <v>0.0</v>
      </c>
      <c r="BG31" s="3783" t="n">
        <v>0.0</v>
      </c>
      <c r="BH31" s="3783" t="n">
        <v>0.0</v>
      </c>
      <c r="BI31" s="3783" t="n">
        <v>0.0</v>
      </c>
      <c r="BJ31" s="3784">
        <f>BE31+BF31-BG31+BH31-BI31</f>
      </c>
      <c r="BK31" s="3785">
        <f>BJ31</f>
      </c>
      <c r="BL31" s="3783" t="n">
        <v>0.0</v>
      </c>
      <c r="BM31" s="3783" t="n">
        <v>0.0</v>
      </c>
      <c r="BN31" s="3783" t="n">
        <v>0.0</v>
      </c>
      <c r="BO31" s="3783" t="n">
        <v>0.0</v>
      </c>
      <c r="BP31" s="3784">
        <f>BK31+BL31-BM31+BN31-BO31</f>
      </c>
      <c r="BQ31" s="3785">
        <f>BP31</f>
      </c>
      <c r="BR31" s="3783" t="n">
        <v>0.0</v>
      </c>
      <c r="BS31" s="3783" t="n">
        <v>0.0</v>
      </c>
      <c r="BT31" s="3783" t="n">
        <v>0.0</v>
      </c>
      <c r="BU31" s="3783" t="n">
        <v>0.0</v>
      </c>
      <c r="BV31" s="3784">
        <f>BQ31+BR31-BS31+BT31-BU31</f>
      </c>
      <c r="BW31" s="3785">
        <f>BV31</f>
      </c>
      <c r="BX31" s="3783" t="n">
        <v>0.0</v>
      </c>
      <c r="BY31" s="3783" t="n">
        <v>0.0</v>
      </c>
      <c r="BZ31" s="3783" t="n">
        <v>0.0</v>
      </c>
      <c r="CA31" s="3783" t="n">
        <v>0.0</v>
      </c>
      <c r="CB31" s="3784">
        <f>BW31+BX31-BY31+BZ31-CA31</f>
      </c>
      <c r="CC31" s="3790">
        <f>H31</f>
      </c>
      <c r="CD31" s="3790">
        <f>J31+P31+V31+AB31+AH31+AN31+AT31+AZ31+BF31+BL31+BR31+BX31</f>
      </c>
      <c r="CE31" s="3790">
        <f>K31+Q31+W31+AC31+AI31+AO31+AU31+BA31+BG31+BM31+BS31+BY31</f>
      </c>
      <c r="CF31" s="3790">
        <f>L31+R31+X31+AD31+AJ31+AP31+AV31+BB31+BH31+BN31+BT31+BZ31</f>
      </c>
      <c r="CG31" s="3790">
        <f>M31+S31+Y31+AE31+AK31+AQ31+AW31+BC31+BI31+BO31+BU31+CA31</f>
      </c>
      <c r="CH31" s="3784">
        <f>CC31+CD31-CE31+CF31-CG31</f>
      </c>
      <c r="CI31" s="3791">
        <f>C31</f>
      </c>
      <c r="CJ31" s="3790">
        <f>D31+CD31</f>
      </c>
      <c r="CK31" s="3790">
        <f>E31+CE31</f>
      </c>
      <c r="CL31" s="3790">
        <f>F31+CF31</f>
      </c>
      <c r="CM31" s="3790">
        <f>G31+CG31</f>
      </c>
      <c r="CN31" s="3790">
        <f>CI31+CJ31-CK31+CL31-CM31</f>
      </c>
    </row>
    <row r="32" customHeight="true" ht="19.5">
      <c r="A32" s="3780" t="s">
        <v>321</v>
      </c>
      <c r="B32" s="3781"/>
      <c r="C32" s="3782" t="n">
        <v>0.0</v>
      </c>
      <c r="D32" s="3783" t="n">
        <v>0.0</v>
      </c>
      <c r="E32" s="3783" t="n">
        <v>0.0</v>
      </c>
      <c r="F32" s="3783" t="n">
        <v>0.0</v>
      </c>
      <c r="G32" s="3783" t="n">
        <v>0.0</v>
      </c>
      <c r="H32" s="3784">
        <f>C32+D32-E32+F32-G32</f>
      </c>
      <c r="I32" s="3785">
        <f>H32</f>
      </c>
      <c r="J32" s="3783" t="n">
        <v>0.0</v>
      </c>
      <c r="K32" s="3783" t="n">
        <v>0.0</v>
      </c>
      <c r="L32" s="3783" t="n">
        <v>0.0</v>
      </c>
      <c r="M32" s="3783" t="n">
        <v>0.0</v>
      </c>
      <c r="N32" s="3784">
        <f>I32+J32-K32+L32-M32</f>
      </c>
      <c r="O32" s="3785">
        <f>N32</f>
      </c>
      <c r="P32" s="3786" t="n">
        <v>0.0</v>
      </c>
      <c r="Q32" s="3786" t="n">
        <v>0.0</v>
      </c>
      <c r="R32" s="3786" t="n">
        <v>0.0</v>
      </c>
      <c r="S32" s="3786" t="n">
        <v>0.0</v>
      </c>
      <c r="T32" s="3784">
        <f>O32+P32-Q32+R32-S32</f>
      </c>
      <c r="U32" s="3785">
        <f>T32</f>
      </c>
      <c r="V32" s="3786" t="n">
        <v>0.0</v>
      </c>
      <c r="W32" s="3786" t="n">
        <v>0.0</v>
      </c>
      <c r="X32" s="3786" t="n">
        <v>0.0</v>
      </c>
      <c r="Y32" s="3786" t="n">
        <v>0.0</v>
      </c>
      <c r="Z32" s="3784">
        <f>U32+V32-W32+X32-Y32</f>
      </c>
      <c r="AA32" s="3785">
        <f>Z32</f>
      </c>
      <c r="AB32" s="3786" t="n">
        <v>0.0</v>
      </c>
      <c r="AC32" s="3786" t="n">
        <v>0.0</v>
      </c>
      <c r="AD32" s="3786" t="n">
        <v>0.0</v>
      </c>
      <c r="AE32" s="3786" t="n">
        <v>0.0</v>
      </c>
      <c r="AF32" s="3784">
        <f>AA32+AB32-AC32+AD32-AE32</f>
      </c>
      <c r="AG32" s="3785">
        <f>AF32</f>
      </c>
      <c r="AH32" s="3786" t="n">
        <v>0.0</v>
      </c>
      <c r="AI32" s="3786" t="n">
        <v>0.0</v>
      </c>
      <c r="AJ32" s="3786" t="n">
        <v>0.0</v>
      </c>
      <c r="AK32" s="3786" t="n">
        <v>0.0</v>
      </c>
      <c r="AL32" s="3784">
        <f>AG32+AH32-AI32+AJ32-AK32</f>
      </c>
      <c r="AM32" s="3785">
        <f>AL32</f>
      </c>
      <c r="AN32" s="3786" t="n">
        <v>0.0</v>
      </c>
      <c r="AO32" s="3786" t="n">
        <v>0.0</v>
      </c>
      <c r="AP32" s="3786" t="n">
        <v>0.0</v>
      </c>
      <c r="AQ32" s="3786" t="n">
        <v>0.0</v>
      </c>
      <c r="AR32" s="3784">
        <f>AM32+AN32-AO32+AP32-AQ32</f>
      </c>
      <c r="AS32" s="3785">
        <f>AR32</f>
      </c>
      <c r="AT32" s="3786" t="n">
        <v>0.0</v>
      </c>
      <c r="AU32" s="3786" t="n">
        <v>0.0</v>
      </c>
      <c r="AV32" s="3786" t="n">
        <v>0.0</v>
      </c>
      <c r="AW32" s="3786" t="n">
        <v>0.0</v>
      </c>
      <c r="AX32" s="3784">
        <f>AS32+AT32-AU32+AV32-AW32</f>
      </c>
      <c r="AY32" s="3785">
        <f>AX32</f>
      </c>
      <c r="AZ32" s="3838" t="n">
        <v>0.0</v>
      </c>
      <c r="BA32" s="3839" t="n">
        <v>0.0</v>
      </c>
      <c r="BB32" s="3840" t="n">
        <v>0.0</v>
      </c>
      <c r="BC32" s="3841" t="n">
        <v>0.0</v>
      </c>
      <c r="BD32" s="3784">
        <f>AY32+AZ32-BA32+BB32-BC32</f>
      </c>
      <c r="BE32" s="3785">
        <f>BD32</f>
      </c>
      <c r="BF32" s="3783" t="n">
        <v>0.0</v>
      </c>
      <c r="BG32" s="3783" t="n">
        <v>0.0</v>
      </c>
      <c r="BH32" s="3783" t="n">
        <v>0.0</v>
      </c>
      <c r="BI32" s="3783" t="n">
        <v>0.0</v>
      </c>
      <c r="BJ32" s="3784">
        <f>BE32+BF32-BG32+BH32-BI32</f>
      </c>
      <c r="BK32" s="3785">
        <f>BJ32</f>
      </c>
      <c r="BL32" s="3783" t="n">
        <v>0.0</v>
      </c>
      <c r="BM32" s="3783" t="n">
        <v>0.0</v>
      </c>
      <c r="BN32" s="3783" t="n">
        <v>0.0</v>
      </c>
      <c r="BO32" s="3783" t="n">
        <v>0.0</v>
      </c>
      <c r="BP32" s="3784">
        <f>BK32+BL32-BM32+BN32-BO32</f>
      </c>
      <c r="BQ32" s="3785">
        <f>BP32</f>
      </c>
      <c r="BR32" s="3783" t="n">
        <v>0.0</v>
      </c>
      <c r="BS32" s="3783" t="n">
        <v>0.0</v>
      </c>
      <c r="BT32" s="3783" t="n">
        <v>0.0</v>
      </c>
      <c r="BU32" s="3783" t="n">
        <v>0.0</v>
      </c>
      <c r="BV32" s="3784">
        <f>BQ32+BR32-BS32+BT32-BU32</f>
      </c>
      <c r="BW32" s="3785">
        <f>BV32</f>
      </c>
      <c r="BX32" s="3783" t="n">
        <v>0.0</v>
      </c>
      <c r="BY32" s="3783" t="n">
        <v>0.0</v>
      </c>
      <c r="BZ32" s="3783" t="n">
        <v>0.0</v>
      </c>
      <c r="CA32" s="3783" t="n">
        <v>0.0</v>
      </c>
      <c r="CB32" s="3784">
        <f>BW32+BX32-BY32+BZ32-CA32</f>
      </c>
      <c r="CC32" s="3790">
        <f>H32</f>
      </c>
      <c r="CD32" s="3790">
        <f>J32+P32+V32+AB32+AH32+AN32+AT32+AZ32+BF32+BL32+BR32+BX32</f>
      </c>
      <c r="CE32" s="3790">
        <f>K32+Q32+W32+AC32+AI32+AO32+AU32+BA32+BG32+BM32+BS32+BY32</f>
      </c>
      <c r="CF32" s="3790">
        <f>L32+R32+X32+AD32+AJ32+AP32+AV32+BB32+BH32+BN32+BT32+BZ32</f>
      </c>
      <c r="CG32" s="3790">
        <f>M32+S32+Y32+AE32+AK32+AQ32+AW32+BC32+BI32+BO32+BU32+CA32</f>
      </c>
      <c r="CH32" s="3784">
        <f>CC32+CD32-CE32+CF32-CG32</f>
      </c>
      <c r="CI32" s="3785">
        <f>C32</f>
      </c>
      <c r="CJ32" s="3790">
        <f>D32+CD32</f>
      </c>
      <c r="CK32" s="3790">
        <f>E32+CE32</f>
      </c>
      <c r="CL32" s="3790">
        <f>F32+CF32</f>
      </c>
      <c r="CM32" s="3790">
        <f>G32+CG32</f>
      </c>
      <c r="CN32" s="3790">
        <f>CI32+CJ32-CK32+CL32-CM32</f>
      </c>
    </row>
    <row r="33" customHeight="true" ht="19.5">
      <c r="A33" s="3780" t="s">
        <v>322</v>
      </c>
      <c r="B33" s="3781"/>
      <c r="C33" s="3782" t="n">
        <v>0.0</v>
      </c>
      <c r="D33" s="3783" t="n">
        <v>0.0</v>
      </c>
      <c r="E33" s="3783" t="n">
        <v>0.0</v>
      </c>
      <c r="F33" s="3783" t="n">
        <v>0.0</v>
      </c>
      <c r="G33" s="3783" t="n">
        <v>0.0</v>
      </c>
      <c r="H33" s="3784">
        <f>C33+D33-E33+F33-G33</f>
      </c>
      <c r="I33" s="3785">
        <f>H33</f>
      </c>
      <c r="J33" s="3783" t="n">
        <v>0.0</v>
      </c>
      <c r="K33" s="3783" t="n">
        <v>0.0</v>
      </c>
      <c r="L33" s="3783" t="n">
        <v>0.0</v>
      </c>
      <c r="M33" s="3783" t="n">
        <v>0.0</v>
      </c>
      <c r="N33" s="3784">
        <f>I33+J33-K33+L33-M33</f>
      </c>
      <c r="O33" s="3785">
        <f>N33</f>
      </c>
      <c r="P33" s="3786" t="n">
        <v>0.0</v>
      </c>
      <c r="Q33" s="3786" t="n">
        <v>0.0</v>
      </c>
      <c r="R33" s="3786" t="n">
        <v>0.0</v>
      </c>
      <c r="S33" s="3786" t="n">
        <v>0.0</v>
      </c>
      <c r="T33" s="3784">
        <f>O33+P33-Q33+R33-S33</f>
      </c>
      <c r="U33" s="3785">
        <f>T33</f>
      </c>
      <c r="V33" s="3786" t="n">
        <v>0.0</v>
      </c>
      <c r="W33" s="3786" t="n">
        <v>0.0</v>
      </c>
      <c r="X33" s="3786" t="n">
        <v>0.0</v>
      </c>
      <c r="Y33" s="3786" t="n">
        <v>0.0</v>
      </c>
      <c r="Z33" s="3784">
        <f>U33+V33-W33+X33-Y33</f>
      </c>
      <c r="AA33" s="3785">
        <f>Z33</f>
      </c>
      <c r="AB33" s="3786" t="n">
        <v>0.0</v>
      </c>
      <c r="AC33" s="3786" t="n">
        <v>0.0</v>
      </c>
      <c r="AD33" s="3786" t="n">
        <v>0.0</v>
      </c>
      <c r="AE33" s="3786" t="n">
        <v>0.0</v>
      </c>
      <c r="AF33" s="3784">
        <f>AA33+AB33-AC33+AD33-AE33</f>
      </c>
      <c r="AG33" s="3785">
        <f>AF33</f>
      </c>
      <c r="AH33" s="3786" t="n">
        <v>0.0</v>
      </c>
      <c r="AI33" s="3786" t="n">
        <v>0.0</v>
      </c>
      <c r="AJ33" s="3786" t="n">
        <v>0.0</v>
      </c>
      <c r="AK33" s="3786" t="n">
        <v>0.0</v>
      </c>
      <c r="AL33" s="3784">
        <f>AG33+AH33-AI33+AJ33-AK33</f>
      </c>
      <c r="AM33" s="3785">
        <f>AL33</f>
      </c>
      <c r="AN33" s="3786" t="n">
        <v>0.0</v>
      </c>
      <c r="AO33" s="3786" t="n">
        <v>0.0</v>
      </c>
      <c r="AP33" s="3786" t="n">
        <v>0.0</v>
      </c>
      <c r="AQ33" s="3786" t="n">
        <v>0.0</v>
      </c>
      <c r="AR33" s="3784">
        <f>AM33+AN33-AO33+AP33-AQ33</f>
      </c>
      <c r="AS33" s="3785">
        <f>AR33</f>
      </c>
      <c r="AT33" s="3786" t="n">
        <v>0.0</v>
      </c>
      <c r="AU33" s="3786" t="n">
        <v>0.0</v>
      </c>
      <c r="AV33" s="3786" t="n">
        <v>0.0</v>
      </c>
      <c r="AW33" s="3786" t="n">
        <v>0.0</v>
      </c>
      <c r="AX33" s="3784">
        <f>AS33+AT33-AU33+AV33-AW33</f>
      </c>
      <c r="AY33" s="3785">
        <f>AX33</f>
      </c>
      <c r="AZ33" s="3842" t="n">
        <v>0.0</v>
      </c>
      <c r="BA33" s="3843" t="n">
        <v>0.0</v>
      </c>
      <c r="BB33" s="3844" t="n">
        <v>0.0</v>
      </c>
      <c r="BC33" s="3845" t="n">
        <v>0.0</v>
      </c>
      <c r="BD33" s="3784">
        <f>AY33+AZ33-BA33+BB33-BC33</f>
      </c>
      <c r="BE33" s="3785">
        <f>BD33</f>
      </c>
      <c r="BF33" s="3783" t="n">
        <v>0.0</v>
      </c>
      <c r="BG33" s="3783" t="n">
        <v>0.0</v>
      </c>
      <c r="BH33" s="3783" t="n">
        <v>0.0</v>
      </c>
      <c r="BI33" s="3783" t="n">
        <v>0.0</v>
      </c>
      <c r="BJ33" s="3784">
        <f>BE33+BF33-BG33+BH33-BI33</f>
      </c>
      <c r="BK33" s="3785">
        <f>BJ33</f>
      </c>
      <c r="BL33" s="3783" t="n">
        <v>0.0</v>
      </c>
      <c r="BM33" s="3783" t="n">
        <v>0.0</v>
      </c>
      <c r="BN33" s="3783" t="n">
        <v>0.0</v>
      </c>
      <c r="BO33" s="3783" t="n">
        <v>0.0</v>
      </c>
      <c r="BP33" s="3784">
        <f>BK33+BL33-BM33+BN33-BO33</f>
      </c>
      <c r="BQ33" s="3785">
        <f>BP33</f>
      </c>
      <c r="BR33" s="3783" t="n">
        <v>0.0</v>
      </c>
      <c r="BS33" s="3783" t="n">
        <v>0.0</v>
      </c>
      <c r="BT33" s="3783" t="n">
        <v>0.0</v>
      </c>
      <c r="BU33" s="3783" t="n">
        <v>0.0</v>
      </c>
      <c r="BV33" s="3784">
        <f>BQ33+BR33-BS33+BT33-BU33</f>
      </c>
      <c r="BW33" s="3785">
        <f>BV33</f>
      </c>
      <c r="BX33" s="3783" t="n">
        <v>0.0</v>
      </c>
      <c r="BY33" s="3783" t="n">
        <v>0.0</v>
      </c>
      <c r="BZ33" s="3783" t="n">
        <v>0.0</v>
      </c>
      <c r="CA33" s="3783" t="n">
        <v>0.0</v>
      </c>
      <c r="CB33" s="3784">
        <f>BW33+BX33-BY33+BZ33-CA33</f>
      </c>
      <c r="CC33" s="3790">
        <f>H33</f>
      </c>
      <c r="CD33" s="3790">
        <f>J33+P33+V33+AB33+AH33+AN33+AT33+AZ33+BF33+BL33+BR33+BX33</f>
      </c>
      <c r="CE33" s="3790">
        <f>K33+Q33+W33+AC33+AI33+AO33+AU33+BA33+BG33+BM33+BS33+BY33</f>
      </c>
      <c r="CF33" s="3790">
        <f>L33+R33+X33+AD33+AJ33+AP33+AV33+BB33+BH33+BN33+BT33+BZ33</f>
      </c>
      <c r="CG33" s="3790">
        <f>M33+S33+Y33+AE33+AK33+AQ33+AW33+BC33+BI33+BO33+BU33+CA33</f>
      </c>
      <c r="CH33" s="3784">
        <f>CC33+CD33-CE33+CF33-CG33</f>
      </c>
      <c r="CI33" s="3785">
        <f>C33</f>
      </c>
      <c r="CJ33" s="3790">
        <f>D33+CD33</f>
      </c>
      <c r="CK33" s="3790">
        <f>E33+CE33</f>
      </c>
      <c r="CL33" s="3790">
        <f>F33+CF33</f>
      </c>
      <c r="CM33" s="3790">
        <f>G33+CG33</f>
      </c>
      <c r="CN33" s="3790">
        <f>CI33+CJ33-CK33+CL33-CM33</f>
      </c>
    </row>
    <row r="34" customHeight="true" ht="19.5">
      <c r="A34" s="3821" t="s">
        <v>139</v>
      </c>
      <c r="B34" s="3822"/>
      <c r="C34" s="3823">
        <f>SUM(C31:C33)</f>
      </c>
      <c r="D34" s="3823">
        <f>SUM(D31:D33)</f>
      </c>
      <c r="E34" s="3823">
        <f>SUM(E31:E33)</f>
      </c>
      <c r="F34" s="3823">
        <f>SUM(F31:F33)</f>
      </c>
      <c r="G34" s="3823">
        <f>SUM(G31:G33)</f>
      </c>
      <c r="H34" s="3823">
        <f>SUM(H31:H33)</f>
      </c>
      <c r="I34" s="3823">
        <f>SUM(I31:I33)</f>
      </c>
      <c r="J34" s="3823">
        <f>SUM(J31:J33)</f>
      </c>
      <c r="K34" s="3823">
        <f>SUM(K31:K33)</f>
      </c>
      <c r="L34" s="3823">
        <f>SUM(L31:L33)</f>
      </c>
      <c r="M34" s="3823">
        <f>SUM(M31:M33)</f>
      </c>
      <c r="N34" s="3823">
        <f>SUM(N31:N33)</f>
      </c>
      <c r="O34" s="3823">
        <f>SUM(O31:O33)</f>
      </c>
      <c r="P34" s="3823">
        <f>SUM(P31:P33)</f>
      </c>
      <c r="Q34" s="3823">
        <f>SUM(Q31:Q33)</f>
      </c>
      <c r="R34" s="3823">
        <f>SUM(R31:R33)</f>
      </c>
      <c r="S34" s="3823">
        <f>SUM(S31:S33)</f>
      </c>
      <c r="T34" s="3823">
        <f>SUM(T31:T33)</f>
      </c>
      <c r="U34" s="3823">
        <f>SUM(U31:U33)</f>
      </c>
      <c r="V34" s="3823">
        <f>SUM(V31:V33)</f>
      </c>
      <c r="W34" s="3823">
        <f>SUM(W31:W33)</f>
      </c>
      <c r="X34" s="3823">
        <f>SUM(X31:X33)</f>
      </c>
      <c r="Y34" s="3823">
        <f>SUM(Y31:Y33)</f>
      </c>
      <c r="Z34" s="3823">
        <f>SUM(Z31:Z33)</f>
      </c>
      <c r="AA34" s="3823">
        <f>SUM(AA31:AA33)</f>
      </c>
      <c r="AB34" s="3823">
        <f>SUM(AB31:AB33)</f>
      </c>
      <c r="AC34" s="3823">
        <f>SUM(AC31:AC33)</f>
      </c>
      <c r="AD34" s="3823">
        <f>SUM(AD31:AD33)</f>
      </c>
      <c r="AE34" s="3823">
        <f>SUM(AE31:AE33)</f>
      </c>
      <c r="AF34" s="3823">
        <f>SUM(AF31:AF33)</f>
      </c>
      <c r="AG34" s="3823">
        <f>SUM(AG31:AG33)</f>
      </c>
      <c r="AH34" s="3823">
        <f>SUM(AH31:AH33)</f>
      </c>
      <c r="AI34" s="3823">
        <f>SUM(AI31:AI33)</f>
      </c>
      <c r="AJ34" s="3823">
        <f>SUM(AJ31:AJ33)</f>
      </c>
      <c r="AK34" s="3823">
        <f>SUM(AK31:AK33)</f>
      </c>
      <c r="AL34" s="3823">
        <f>SUM(AL31:AL33)</f>
      </c>
      <c r="AM34" s="3823">
        <f>SUM(AM31:AM33)</f>
      </c>
      <c r="AN34" s="3823">
        <f>SUM(AN31:AN33)</f>
      </c>
      <c r="AO34" s="3823">
        <f>SUM(AO31:AO33)</f>
      </c>
      <c r="AP34" s="3823">
        <f>SUM(AP31:AP33)</f>
      </c>
      <c r="AQ34" s="3823">
        <f>SUM(AQ31:AQ33)</f>
      </c>
      <c r="AR34" s="3823">
        <f>SUM(AR31:AR33)</f>
      </c>
      <c r="AS34" s="3823">
        <f>SUM(AS31:AS33)</f>
      </c>
      <c r="AT34" s="3823">
        <f>SUM(AT31:AT33)</f>
      </c>
      <c r="AU34" s="3823">
        <f>SUM(AU31:AU33)</f>
      </c>
      <c r="AV34" s="3823">
        <f>SUM(AV31:AV33)</f>
      </c>
      <c r="AW34" s="3823">
        <f>SUM(AW31:AW33)</f>
      </c>
      <c r="AX34" s="3823">
        <f>SUM(AX31:AX33)</f>
      </c>
      <c r="AY34" s="3823">
        <f>SUM(AY31:AY33)</f>
      </c>
      <c r="AZ34" s="3823">
        <f>SUM(AZ31:AZ33)</f>
      </c>
      <c r="BA34" s="3823">
        <f>SUM(BA31:BA33)</f>
      </c>
      <c r="BB34" s="3823">
        <f>SUM(BB31:BB33)</f>
      </c>
      <c r="BC34" s="3823">
        <f>SUM(BC31:BC33)</f>
      </c>
      <c r="BD34" s="3823">
        <f>SUM(BD31:BD33)</f>
      </c>
      <c r="BE34" s="3823">
        <f>SUM(BE31:BE33)</f>
      </c>
      <c r="BF34" s="3823">
        <f>SUM(BF31:BF33)</f>
      </c>
      <c r="BG34" s="3823">
        <f>SUM(BG31:BG33)</f>
      </c>
      <c r="BH34" s="3823">
        <f>SUM(BH31:BH33)</f>
      </c>
      <c r="BI34" s="3823">
        <f>SUM(BI31:BI33)</f>
      </c>
      <c r="BJ34" s="3823">
        <f>SUM(BJ31:BJ33)</f>
      </c>
      <c r="BK34" s="3823">
        <f>SUM(BK31:BK33)</f>
      </c>
      <c r="BL34" s="3823">
        <f>SUM(BL31:BL33)</f>
      </c>
      <c r="BM34" s="3823">
        <f>SUM(BM31:BM33)</f>
      </c>
      <c r="BN34" s="3823">
        <f>SUM(BN31:BN33)</f>
      </c>
      <c r="BO34" s="3823">
        <f>SUM(BO31:BO33)</f>
      </c>
      <c r="BP34" s="3823">
        <f>SUM(BP31:BP33)</f>
      </c>
      <c r="BQ34" s="3823">
        <f>SUM(BQ31:BQ33)</f>
      </c>
      <c r="BR34" s="3823">
        <f>SUM(BR31:BR33)</f>
      </c>
      <c r="BS34" s="3823">
        <f>SUM(BS31:BS33)</f>
      </c>
      <c r="BT34" s="3823">
        <f>SUM(BT31:BT33)</f>
      </c>
      <c r="BU34" s="3823">
        <f>SUM(BU31:BU33)</f>
      </c>
      <c r="BV34" s="3823">
        <f>SUM(BV31:BV33)</f>
      </c>
      <c r="BW34" s="3823">
        <f>SUM(BW31:BW33)</f>
      </c>
      <c r="BX34" s="3823">
        <f>SUM(BX31:BX33)</f>
      </c>
      <c r="BY34" s="3823">
        <f>SUM(BY31:BY33)</f>
      </c>
      <c r="BZ34" s="3823">
        <f>SUM(BZ31:BZ33)</f>
      </c>
      <c r="CA34" s="3823">
        <f>SUM(CA31:CA33)</f>
      </c>
      <c r="CB34" s="3823">
        <f>SUM(CB31:CB33)</f>
      </c>
      <c r="CC34" s="3823">
        <f>SUM(CC31:CC33)</f>
      </c>
      <c r="CD34" s="3823">
        <f>SUM(CD31:CD33)</f>
      </c>
      <c r="CE34" s="3823">
        <f>SUM(CE31:CE33)</f>
      </c>
      <c r="CF34" s="3823">
        <f>SUM(CF31:CF33)</f>
      </c>
      <c r="CG34" s="3823">
        <f>SUM(CG31:CG33)</f>
      </c>
      <c r="CH34" s="3823">
        <f>SUM(CH31:CH33)</f>
      </c>
      <c r="CI34" s="3823">
        <f>SUM(CI31:CI33)</f>
      </c>
      <c r="CJ34" s="3823">
        <f>SUM(CJ31:CJ33)</f>
      </c>
      <c r="CK34" s="3823">
        <f>SUM(CK31:CK33)</f>
      </c>
      <c r="CL34" s="3823">
        <f>SUM(CL31:CL33)</f>
      </c>
      <c r="CM34" s="3823">
        <f>SUM(CM31:CM33)</f>
      </c>
      <c r="CN34" s="3824">
        <f>SUM(CN31:CN33)</f>
      </c>
    </row>
    <row r="35" customHeight="true" ht="19.5">
      <c r="A35" s="3777" t="s">
        <v>327</v>
      </c>
      <c r="B35" s="3777"/>
      <c r="C35" s="3801"/>
      <c r="D35" s="3801"/>
      <c r="E35" s="3801"/>
      <c r="F35" s="3801"/>
      <c r="G35" s="3801"/>
      <c r="H35" s="3801"/>
      <c r="I35" s="3801"/>
      <c r="J35" s="3802"/>
      <c r="K35" s="3802"/>
      <c r="L35" s="3802"/>
      <c r="M35" s="3802"/>
      <c r="N35" s="3801"/>
      <c r="O35" s="3801"/>
      <c r="P35" s="3802"/>
      <c r="Q35" s="3802"/>
      <c r="R35" s="3802"/>
      <c r="S35" s="3802"/>
      <c r="T35" s="3801"/>
      <c r="U35" s="3801"/>
      <c r="V35" s="3802"/>
      <c r="W35" s="3802"/>
      <c r="X35" s="3802"/>
      <c r="Y35" s="3802"/>
      <c r="Z35" s="3801"/>
      <c r="AA35" s="3801"/>
      <c r="AB35" s="3802"/>
      <c r="AC35" s="3802"/>
      <c r="AD35" s="3802"/>
      <c r="AE35" s="3802"/>
      <c r="AF35" s="3801"/>
      <c r="AG35" s="3801"/>
      <c r="AH35" s="3802"/>
      <c r="AI35" s="3802"/>
      <c r="AJ35" s="3802"/>
      <c r="AK35" s="3802"/>
      <c r="AL35" s="3801"/>
      <c r="AM35" s="3801"/>
      <c r="AN35" s="3802"/>
      <c r="AO35" s="3802"/>
      <c r="AP35" s="3802"/>
      <c r="AQ35" s="3802"/>
      <c r="AR35" s="3801"/>
      <c r="AS35" s="3801"/>
      <c r="AT35" s="3802"/>
      <c r="AU35" s="3802"/>
      <c r="AV35" s="3802"/>
      <c r="AW35" s="3802"/>
      <c r="AX35" s="3801"/>
      <c r="AY35" s="3801"/>
      <c r="AZ35" s="3802"/>
      <c r="BA35" s="3802"/>
      <c r="BB35" s="3802"/>
      <c r="BC35" s="3802"/>
      <c r="BD35" s="3801"/>
      <c r="BE35" s="3801"/>
      <c r="BF35" s="3802"/>
      <c r="BG35" s="3802"/>
      <c r="BH35" s="3802"/>
      <c r="BI35" s="3802"/>
      <c r="BJ35" s="3801"/>
      <c r="BK35" s="3801"/>
      <c r="BL35" s="3802"/>
      <c r="BM35" s="3802"/>
      <c r="BN35" s="3802"/>
      <c r="BO35" s="3802"/>
      <c r="BP35" s="3801"/>
      <c r="BQ35" s="3801"/>
      <c r="BR35" s="3802"/>
      <c r="BS35" s="3802"/>
      <c r="BT35" s="3802"/>
      <c r="BU35" s="3802"/>
      <c r="BV35" s="3801"/>
      <c r="BW35" s="3801"/>
      <c r="BX35" s="3802"/>
      <c r="BY35" s="3802"/>
      <c r="BZ35" s="3802"/>
      <c r="CA35" s="3802"/>
      <c r="CB35" s="3801"/>
      <c r="CC35" s="3802"/>
      <c r="CD35" s="3802"/>
      <c r="CE35" s="3802"/>
      <c r="CF35" s="3802"/>
      <c r="CG35" s="3802"/>
      <c r="CH35" s="3801"/>
      <c r="CI35" s="3802"/>
      <c r="CJ35" s="3802"/>
      <c r="CK35" s="3802"/>
      <c r="CL35" s="3802"/>
      <c r="CM35" s="3802"/>
      <c r="CN35" s="3801"/>
    </row>
    <row r="36" customHeight="true" ht="19.5">
      <c r="A36" s="3780" t="s">
        <v>320</v>
      </c>
      <c r="B36" s="3781"/>
      <c r="C36" s="3782" t="n">
        <v>0.0</v>
      </c>
      <c r="D36" s="3783" t="n">
        <v>0.0</v>
      </c>
      <c r="E36" s="3783" t="n">
        <v>0.0</v>
      </c>
      <c r="F36" s="3783" t="n">
        <v>0.0</v>
      </c>
      <c r="G36" s="3783" t="n">
        <v>0.0</v>
      </c>
      <c r="H36" s="3784">
        <f>C36+D36-E36+F36-G36</f>
      </c>
      <c r="I36" s="3785">
        <f>H36</f>
      </c>
      <c r="J36" s="3783" t="n">
        <v>0.0</v>
      </c>
      <c r="K36" s="3783" t="n">
        <v>0.0</v>
      </c>
      <c r="L36" s="3783" t="n">
        <v>0.0</v>
      </c>
      <c r="M36" s="3783" t="n">
        <v>0.0</v>
      </c>
      <c r="N36" s="3784">
        <f>I36+J36-K36+L36-M36</f>
      </c>
      <c r="O36" s="3785">
        <f>N36</f>
      </c>
      <c r="P36" s="3786" t="n">
        <v>0.0</v>
      </c>
      <c r="Q36" s="3786" t="n">
        <v>0.0</v>
      </c>
      <c r="R36" s="3786" t="n">
        <v>0.0</v>
      </c>
      <c r="S36" s="3786" t="n">
        <v>0.0</v>
      </c>
      <c r="T36" s="3784">
        <f>O36+P36-Q36+R36-S36</f>
      </c>
      <c r="U36" s="3785">
        <f>T36</f>
      </c>
      <c r="V36" s="3786" t="n">
        <v>0.0</v>
      </c>
      <c r="W36" s="3786" t="n">
        <v>0.0</v>
      </c>
      <c r="X36" s="3786" t="n">
        <v>0.0</v>
      </c>
      <c r="Y36" s="3786" t="n">
        <v>0.0</v>
      </c>
      <c r="Z36" s="3784">
        <f>U36+V36-W36+X36-Y36</f>
      </c>
      <c r="AA36" s="3785">
        <f>Z36</f>
      </c>
      <c r="AB36" s="3786" t="n">
        <v>0.0</v>
      </c>
      <c r="AC36" s="3786" t="n">
        <v>0.0</v>
      </c>
      <c r="AD36" s="3786" t="n">
        <v>0.0</v>
      </c>
      <c r="AE36" s="3786" t="n">
        <v>0.0</v>
      </c>
      <c r="AF36" s="3784">
        <f>AA36+AB36-AC36+AD36-AE36</f>
      </c>
      <c r="AG36" s="3785">
        <f>AF36</f>
      </c>
      <c r="AH36" s="3786" t="n">
        <v>0.0</v>
      </c>
      <c r="AI36" s="3786" t="n">
        <v>0.0</v>
      </c>
      <c r="AJ36" s="3786" t="n">
        <v>0.0</v>
      </c>
      <c r="AK36" s="3786" t="n">
        <v>0.0</v>
      </c>
      <c r="AL36" s="3784">
        <f>AG36+AH36-AI36+AJ36-AK36</f>
      </c>
      <c r="AM36" s="3785">
        <f>AL36</f>
      </c>
      <c r="AN36" s="3786" t="n">
        <v>0.0</v>
      </c>
      <c r="AO36" s="3786" t="n">
        <v>0.0</v>
      </c>
      <c r="AP36" s="3786" t="n">
        <v>0.0</v>
      </c>
      <c r="AQ36" s="3786" t="n">
        <v>0.0</v>
      </c>
      <c r="AR36" s="3784">
        <f>AM36+AN36-AO36+AP36-AQ36</f>
      </c>
      <c r="AS36" s="3785">
        <f>AR36</f>
      </c>
      <c r="AT36" s="3786" t="n">
        <v>0.0</v>
      </c>
      <c r="AU36" s="3786" t="n">
        <v>0.0</v>
      </c>
      <c r="AV36" s="3786" t="n">
        <v>0.0</v>
      </c>
      <c r="AW36" s="3786" t="n">
        <v>0.0</v>
      </c>
      <c r="AX36" s="3784">
        <f>AS36+AT36-AU36+AV36-AW36</f>
      </c>
      <c r="AY36" s="3785">
        <f>AX36</f>
      </c>
      <c r="AZ36" s="3846" t="n">
        <v>0.0</v>
      </c>
      <c r="BA36" s="3847" t="n">
        <v>0.0</v>
      </c>
      <c r="BB36" s="3848" t="n">
        <v>0.0</v>
      </c>
      <c r="BC36" s="3849" t="n">
        <v>0.0</v>
      </c>
      <c r="BD36" s="3784">
        <f>AY36+AZ36-BA36+BB36-BC36</f>
      </c>
      <c r="BE36" s="3785">
        <f>BD36</f>
      </c>
      <c r="BF36" s="3783" t="n">
        <v>0.0</v>
      </c>
      <c r="BG36" s="3783" t="n">
        <v>0.0</v>
      </c>
      <c r="BH36" s="3783" t="n">
        <v>0.0</v>
      </c>
      <c r="BI36" s="3783" t="n">
        <v>0.0</v>
      </c>
      <c r="BJ36" s="3784">
        <f>BE36+BF36-BG36+BH36-BI36</f>
      </c>
      <c r="BK36" s="3785">
        <f>BJ36</f>
      </c>
      <c r="BL36" s="3783" t="n">
        <v>0.0</v>
      </c>
      <c r="BM36" s="3783" t="n">
        <v>0.0</v>
      </c>
      <c r="BN36" s="3783" t="n">
        <v>0.0</v>
      </c>
      <c r="BO36" s="3783" t="n">
        <v>0.0</v>
      </c>
      <c r="BP36" s="3784">
        <f>BK36+BL36-BM36+BN36-BO36</f>
      </c>
      <c r="BQ36" s="3785">
        <f>BP36</f>
      </c>
      <c r="BR36" s="3783" t="n">
        <v>0.0</v>
      </c>
      <c r="BS36" s="3783" t="n">
        <v>0.0</v>
      </c>
      <c r="BT36" s="3783" t="n">
        <v>0.0</v>
      </c>
      <c r="BU36" s="3783" t="n">
        <v>0.0</v>
      </c>
      <c r="BV36" s="3784">
        <f>BQ36+BR36-BS36+BT36-BU36</f>
      </c>
      <c r="BW36" s="3785">
        <f>BV36</f>
      </c>
      <c r="BX36" s="3783" t="n">
        <v>0.0</v>
      </c>
      <c r="BY36" s="3783" t="n">
        <v>0.0</v>
      </c>
      <c r="BZ36" s="3783" t="n">
        <v>0.0</v>
      </c>
      <c r="CA36" s="3783" t="n">
        <v>0.0</v>
      </c>
      <c r="CB36" s="3784">
        <f>BW36+BX36-BY36+BZ36-CA36</f>
      </c>
      <c r="CC36" s="3790">
        <f>H36</f>
      </c>
      <c r="CD36" s="3790">
        <f>J36+P36+V36+AB36+AH36+AN36+AT36+AZ36+BF36+BL36+BR36+BX36</f>
      </c>
      <c r="CE36" s="3790">
        <f>K36+Q36+W36+AC36+AI36+AO36+AU36+BA36+BG36+BM36+BS36+BY36</f>
      </c>
      <c r="CF36" s="3790">
        <f>L36+R36+X36+AD36+AJ36+AP36+AV36+BB36+BH36+BN36+BT36+BZ36</f>
      </c>
      <c r="CG36" s="3790">
        <f>M36+S36+Y36+AE36+AK36+AQ36+AW36+BC36+BI36+BO36+BU36+CA36</f>
      </c>
      <c r="CH36" s="3784">
        <f>CC36+CD36-CE36+CF36-CG36</f>
      </c>
      <c r="CI36" s="3791">
        <f>C36</f>
      </c>
      <c r="CJ36" s="3790">
        <f>D36+CD36</f>
      </c>
      <c r="CK36" s="3790">
        <f>E36+CE36</f>
      </c>
      <c r="CL36" s="3790">
        <f>F36+CF36</f>
      </c>
      <c r="CM36" s="3790">
        <f>G36+CG36</f>
      </c>
      <c r="CN36" s="3790">
        <f>CI36+CJ36-CK36+CL36-CM36</f>
      </c>
    </row>
    <row r="37" customHeight="true" ht="19.5">
      <c r="A37" s="3780" t="s">
        <v>321</v>
      </c>
      <c r="B37" s="3781"/>
      <c r="C37" s="3782" t="n">
        <v>0.0</v>
      </c>
      <c r="D37" s="3783" t="n">
        <v>0.0</v>
      </c>
      <c r="E37" s="3783" t="n">
        <v>0.0</v>
      </c>
      <c r="F37" s="3783" t="n">
        <v>0.0</v>
      </c>
      <c r="G37" s="3783" t="n">
        <v>0.0</v>
      </c>
      <c r="H37" s="3784">
        <f>C37+D37-E37+F37-G37</f>
      </c>
      <c r="I37" s="3785">
        <f>H37</f>
      </c>
      <c r="J37" s="3783" t="n">
        <v>0.0</v>
      </c>
      <c r="K37" s="3783" t="n">
        <v>0.0</v>
      </c>
      <c r="L37" s="3783" t="n">
        <v>0.0</v>
      </c>
      <c r="M37" s="3783" t="n">
        <v>0.0</v>
      </c>
      <c r="N37" s="3784">
        <f>I37+J37-K37+L37-M37</f>
      </c>
      <c r="O37" s="3785">
        <f>N37</f>
      </c>
      <c r="P37" s="3786" t="n">
        <v>0.0</v>
      </c>
      <c r="Q37" s="3786" t="n">
        <v>0.0</v>
      </c>
      <c r="R37" s="3786" t="n">
        <v>0.0</v>
      </c>
      <c r="S37" s="3786" t="n">
        <v>0.0</v>
      </c>
      <c r="T37" s="3784">
        <f>O37+P37-Q37+R37-S37</f>
      </c>
      <c r="U37" s="3785">
        <f>T37</f>
      </c>
      <c r="V37" s="3786" t="n">
        <v>0.0</v>
      </c>
      <c r="W37" s="3786" t="n">
        <v>0.0</v>
      </c>
      <c r="X37" s="3786" t="n">
        <v>0.0</v>
      </c>
      <c r="Y37" s="3786" t="n">
        <v>0.0</v>
      </c>
      <c r="Z37" s="3784">
        <f>U37+V37-W37+X37-Y37</f>
      </c>
      <c r="AA37" s="3785">
        <f>Z37</f>
      </c>
      <c r="AB37" s="3786" t="n">
        <v>0.0</v>
      </c>
      <c r="AC37" s="3786" t="n">
        <v>0.0</v>
      </c>
      <c r="AD37" s="3786" t="n">
        <v>0.0</v>
      </c>
      <c r="AE37" s="3786" t="n">
        <v>0.0</v>
      </c>
      <c r="AF37" s="3784">
        <f>AA37+AB37-AC37+AD37-AE37</f>
      </c>
      <c r="AG37" s="3785">
        <f>AF37</f>
      </c>
      <c r="AH37" s="3786" t="n">
        <v>0.0</v>
      </c>
      <c r="AI37" s="3786" t="n">
        <v>0.0</v>
      </c>
      <c r="AJ37" s="3786" t="n">
        <v>0.0</v>
      </c>
      <c r="AK37" s="3786" t="n">
        <v>0.0</v>
      </c>
      <c r="AL37" s="3784">
        <f>AG37+AH37-AI37+AJ37-AK37</f>
      </c>
      <c r="AM37" s="3785">
        <f>AL37</f>
      </c>
      <c r="AN37" s="3786" t="n">
        <v>0.0</v>
      </c>
      <c r="AO37" s="3786" t="n">
        <v>0.0</v>
      </c>
      <c r="AP37" s="3786" t="n">
        <v>0.0</v>
      </c>
      <c r="AQ37" s="3786" t="n">
        <v>0.0</v>
      </c>
      <c r="AR37" s="3784">
        <f>AM37+AN37-AO37+AP37-AQ37</f>
      </c>
      <c r="AS37" s="3785">
        <f>AR37</f>
      </c>
      <c r="AT37" s="3786" t="n">
        <v>0.0</v>
      </c>
      <c r="AU37" s="3786" t="n">
        <v>0.0</v>
      </c>
      <c r="AV37" s="3786" t="n">
        <v>0.0</v>
      </c>
      <c r="AW37" s="3786" t="n">
        <v>0.0</v>
      </c>
      <c r="AX37" s="3784">
        <f>AS37+AT37-AU37+AV37-AW37</f>
      </c>
      <c r="AY37" s="3785">
        <f>AX37</f>
      </c>
      <c r="AZ37" s="3850" t="n">
        <v>0.0</v>
      </c>
      <c r="BA37" s="3851" t="n">
        <v>0.0</v>
      </c>
      <c r="BB37" s="3852" t="n">
        <v>0.0</v>
      </c>
      <c r="BC37" s="3853" t="n">
        <v>0.0</v>
      </c>
      <c r="BD37" s="3784">
        <f>AY37+AZ37-BA37+BB37-BC37</f>
      </c>
      <c r="BE37" s="3785">
        <f>BD37</f>
      </c>
      <c r="BF37" s="3783" t="n">
        <v>0.0</v>
      </c>
      <c r="BG37" s="3783" t="n">
        <v>0.0</v>
      </c>
      <c r="BH37" s="3783" t="n">
        <v>0.0</v>
      </c>
      <c r="BI37" s="3783" t="n">
        <v>0.0</v>
      </c>
      <c r="BJ37" s="3784">
        <f>BE37+BF37-BG37+BH37-BI37</f>
      </c>
      <c r="BK37" s="3785">
        <f>BJ37</f>
      </c>
      <c r="BL37" s="3783" t="n">
        <v>0.0</v>
      </c>
      <c r="BM37" s="3783" t="n">
        <v>0.0</v>
      </c>
      <c r="BN37" s="3783" t="n">
        <v>0.0</v>
      </c>
      <c r="BO37" s="3783" t="n">
        <v>0.0</v>
      </c>
      <c r="BP37" s="3784">
        <f>BK37+BL37-BM37+BN37-BO37</f>
      </c>
      <c r="BQ37" s="3785">
        <f>BP37</f>
      </c>
      <c r="BR37" s="3783" t="n">
        <v>0.0</v>
      </c>
      <c r="BS37" s="3783" t="n">
        <v>0.0</v>
      </c>
      <c r="BT37" s="3783" t="n">
        <v>0.0</v>
      </c>
      <c r="BU37" s="3783" t="n">
        <v>0.0</v>
      </c>
      <c r="BV37" s="3784">
        <f>BQ37+BR37-BS37+BT37-BU37</f>
      </c>
      <c r="BW37" s="3785">
        <f>BV37</f>
      </c>
      <c r="BX37" s="3783" t="n">
        <v>0.0</v>
      </c>
      <c r="BY37" s="3783" t="n">
        <v>0.0</v>
      </c>
      <c r="BZ37" s="3783" t="n">
        <v>0.0</v>
      </c>
      <c r="CA37" s="3783" t="n">
        <v>0.0</v>
      </c>
      <c r="CB37" s="3784">
        <f>BW37+BX37-BY37+BZ37-CA37</f>
      </c>
      <c r="CC37" s="3790">
        <f>H37</f>
      </c>
      <c r="CD37" s="3790">
        <f>J37+P37+V37+AB37+AH37+AN37+AT37+AZ37+BF37+BL37+BR37+BX37</f>
      </c>
      <c r="CE37" s="3790">
        <f>K37+Q37+W37+AC37+AI37+AO37+AU37+BA37+BG37+BM37+BS37+BY37</f>
      </c>
      <c r="CF37" s="3790">
        <f>L37+R37+X37+AD37+AJ37+AP37+AV37+BB37+BH37+BN37+BT37+BZ37</f>
      </c>
      <c r="CG37" s="3790">
        <f>M37+S37+Y37+AE37+AK37+AQ37+AW37+BC37+BI37+BO37+BU37+CA37</f>
      </c>
      <c r="CH37" s="3784">
        <f>CC37+CD37-CE37+CF37-CG37</f>
      </c>
      <c r="CI37" s="3785">
        <f>C37</f>
      </c>
      <c r="CJ37" s="3790">
        <f>D37+CD37</f>
      </c>
      <c r="CK37" s="3790">
        <f>E37+CE37</f>
      </c>
      <c r="CL37" s="3790">
        <f>F37+CF37</f>
      </c>
      <c r="CM37" s="3790">
        <f>G37+CG37</f>
      </c>
      <c r="CN37" s="3790">
        <f>CI37+CJ37-CK37+CL37-CM37</f>
      </c>
    </row>
    <row r="38" customHeight="true" ht="19.5">
      <c r="A38" s="3780" t="s">
        <v>322</v>
      </c>
      <c r="B38" s="3781"/>
      <c r="C38" s="3782" t="n">
        <v>0.0</v>
      </c>
      <c r="D38" s="3783" t="n">
        <v>0.0</v>
      </c>
      <c r="E38" s="3783" t="n">
        <v>0.0</v>
      </c>
      <c r="F38" s="3783" t="n">
        <v>0.0</v>
      </c>
      <c r="G38" s="3783" t="n">
        <v>0.0</v>
      </c>
      <c r="H38" s="3784">
        <f>C38+D38-E38+F38-G38</f>
      </c>
      <c r="I38" s="3785">
        <f>H38</f>
      </c>
      <c r="J38" s="3783" t="n">
        <v>0.0</v>
      </c>
      <c r="K38" s="3783" t="n">
        <v>0.0</v>
      </c>
      <c r="L38" s="3783" t="n">
        <v>0.0</v>
      </c>
      <c r="M38" s="3783" t="n">
        <v>0.0</v>
      </c>
      <c r="N38" s="3784">
        <f>I38+J38-K38+L38-M38</f>
      </c>
      <c r="O38" s="3785">
        <f>N38</f>
      </c>
      <c r="P38" s="3786" t="n">
        <v>0.0</v>
      </c>
      <c r="Q38" s="3786" t="n">
        <v>0.0</v>
      </c>
      <c r="R38" s="3786" t="n">
        <v>0.0</v>
      </c>
      <c r="S38" s="3786" t="n">
        <v>0.0</v>
      </c>
      <c r="T38" s="3784">
        <f>O38+P38-Q38+R38-S38</f>
      </c>
      <c r="U38" s="3785">
        <f>T38</f>
      </c>
      <c r="V38" s="3786" t="n">
        <v>0.0</v>
      </c>
      <c r="W38" s="3786" t="n">
        <v>0.0</v>
      </c>
      <c r="X38" s="3786" t="n">
        <v>0.0</v>
      </c>
      <c r="Y38" s="3786" t="n">
        <v>0.0</v>
      </c>
      <c r="Z38" s="3784">
        <f>U38+V38-W38+X38-Y38</f>
      </c>
      <c r="AA38" s="3785">
        <f>Z38</f>
      </c>
      <c r="AB38" s="3786" t="n">
        <v>0.0</v>
      </c>
      <c r="AC38" s="3786" t="n">
        <v>0.0</v>
      </c>
      <c r="AD38" s="3786" t="n">
        <v>0.0</v>
      </c>
      <c r="AE38" s="3786" t="n">
        <v>0.0</v>
      </c>
      <c r="AF38" s="3784">
        <f>AA38+AB38-AC38+AD38-AE38</f>
      </c>
      <c r="AG38" s="3785">
        <f>AF38</f>
      </c>
      <c r="AH38" s="3786" t="n">
        <v>0.0</v>
      </c>
      <c r="AI38" s="3786" t="n">
        <v>0.0</v>
      </c>
      <c r="AJ38" s="3786" t="n">
        <v>0.0</v>
      </c>
      <c r="AK38" s="3786" t="n">
        <v>0.0</v>
      </c>
      <c r="AL38" s="3784">
        <f>AG38+AH38-AI38+AJ38-AK38</f>
      </c>
      <c r="AM38" s="3785">
        <f>AL38</f>
      </c>
      <c r="AN38" s="3786" t="n">
        <v>0.0</v>
      </c>
      <c r="AO38" s="3786" t="n">
        <v>0.0</v>
      </c>
      <c r="AP38" s="3786" t="n">
        <v>0.0</v>
      </c>
      <c r="AQ38" s="3786" t="n">
        <v>0.0</v>
      </c>
      <c r="AR38" s="3784">
        <f>AM38+AN38-AO38+AP38-AQ38</f>
      </c>
      <c r="AS38" s="3785">
        <f>AR38</f>
      </c>
      <c r="AT38" s="3786" t="n">
        <v>0.0</v>
      </c>
      <c r="AU38" s="3786" t="n">
        <v>0.0</v>
      </c>
      <c r="AV38" s="3786" t="n">
        <v>0.0</v>
      </c>
      <c r="AW38" s="3786" t="n">
        <v>0.0</v>
      </c>
      <c r="AX38" s="3784">
        <f>AS38+AT38-AU38+AV38-AW38</f>
      </c>
      <c r="AY38" s="3785">
        <f>AX38</f>
      </c>
      <c r="AZ38" s="3854" t="n">
        <v>0.0</v>
      </c>
      <c r="BA38" s="3855" t="n">
        <v>0.0</v>
      </c>
      <c r="BB38" s="3856" t="n">
        <v>0.0</v>
      </c>
      <c r="BC38" s="3857" t="n">
        <v>0.0</v>
      </c>
      <c r="BD38" s="3784">
        <f>AY38+AZ38-BA38+BB38-BC38</f>
      </c>
      <c r="BE38" s="3785">
        <f>BD38</f>
      </c>
      <c r="BF38" s="3783" t="n">
        <v>0.0</v>
      </c>
      <c r="BG38" s="3783" t="n">
        <v>0.0</v>
      </c>
      <c r="BH38" s="3783" t="n">
        <v>0.0</v>
      </c>
      <c r="BI38" s="3783" t="n">
        <v>0.0</v>
      </c>
      <c r="BJ38" s="3784">
        <f>BE38+BF38-BG38+BH38-BI38</f>
      </c>
      <c r="BK38" s="3785">
        <f>BJ38</f>
      </c>
      <c r="BL38" s="3783" t="n">
        <v>0.0</v>
      </c>
      <c r="BM38" s="3783" t="n">
        <v>0.0</v>
      </c>
      <c r="BN38" s="3783" t="n">
        <v>0.0</v>
      </c>
      <c r="BO38" s="3783" t="n">
        <v>0.0</v>
      </c>
      <c r="BP38" s="3784">
        <f>BK38+BL38-BM38+BN38-BO38</f>
      </c>
      <c r="BQ38" s="3785">
        <f>BP38</f>
      </c>
      <c r="BR38" s="3783" t="n">
        <v>0.0</v>
      </c>
      <c r="BS38" s="3783" t="n">
        <v>0.0</v>
      </c>
      <c r="BT38" s="3783" t="n">
        <v>0.0</v>
      </c>
      <c r="BU38" s="3783" t="n">
        <v>0.0</v>
      </c>
      <c r="BV38" s="3784">
        <f>BQ38+BR38-BS38+BT38-BU38</f>
      </c>
      <c r="BW38" s="3785">
        <f>BV38</f>
      </c>
      <c r="BX38" s="3783" t="n">
        <v>0.0</v>
      </c>
      <c r="BY38" s="3783" t="n">
        <v>0.0</v>
      </c>
      <c r="BZ38" s="3783" t="n">
        <v>0.0</v>
      </c>
      <c r="CA38" s="3783" t="n">
        <v>0.0</v>
      </c>
      <c r="CB38" s="3784">
        <f>BW38+BX38-BY38+BZ38-CA38</f>
      </c>
      <c r="CC38" s="3790">
        <f>H38</f>
      </c>
      <c r="CD38" s="3790">
        <f>J38+P38+V38+AB38+AH38+AN38+AT38+AZ38+BF38+BL38+BR38+BX38</f>
      </c>
      <c r="CE38" s="3790">
        <f>K38+Q38+W38+AC38+AI38+AO38+AU38+BA38+BG38+BM38+BS38+BY38</f>
      </c>
      <c r="CF38" s="3790">
        <f>L38+R38+X38+AD38+AJ38+AP38+AV38+BB38+BH38+BN38+BT38+BZ38</f>
      </c>
      <c r="CG38" s="3790">
        <f>M38+S38+Y38+AE38+AK38+AQ38+AW38+BC38+BI38+BO38+BU38+CA38</f>
      </c>
      <c r="CH38" s="3784">
        <f>CC38+CD38-CE38+CF38-CG38</f>
      </c>
      <c r="CI38" s="3785">
        <f>C38</f>
      </c>
      <c r="CJ38" s="3790">
        <f>D38+CD38</f>
      </c>
      <c r="CK38" s="3790">
        <f>E38+CE38</f>
      </c>
      <c r="CL38" s="3790">
        <f>F38+CF38</f>
      </c>
      <c r="CM38" s="3790">
        <f>G38+CG38</f>
      </c>
      <c r="CN38" s="3790">
        <f>CI38+CJ38-CK38+CL38-CM38</f>
      </c>
    </row>
    <row r="39" customHeight="true" ht="19.5">
      <c r="A39" s="3821" t="s">
        <v>139</v>
      </c>
      <c r="B39" s="3822"/>
      <c r="C39" s="3823">
        <f>SUM(C36:C38)</f>
      </c>
      <c r="D39" s="3823">
        <f>SUM(D36:D38)</f>
      </c>
      <c r="E39" s="3823">
        <f>SUM(E36:E38)</f>
      </c>
      <c r="F39" s="3823">
        <f>SUM(F36:F38)</f>
      </c>
      <c r="G39" s="3823">
        <f>SUM(G36:G38)</f>
      </c>
      <c r="H39" s="3823">
        <f>SUM(H36:H38)</f>
      </c>
      <c r="I39" s="3823">
        <f>SUM(I36:I38)</f>
      </c>
      <c r="J39" s="3823">
        <f>SUM(J36:J38)</f>
      </c>
      <c r="K39" s="3823">
        <f>SUM(K36:K38)</f>
      </c>
      <c r="L39" s="3823">
        <f>SUM(L36:L38)</f>
      </c>
      <c r="M39" s="3823">
        <f>SUM(M36:M38)</f>
      </c>
      <c r="N39" s="3823">
        <f>SUM(N36:N38)</f>
      </c>
      <c r="O39" s="3823">
        <f>SUM(O36:O38)</f>
      </c>
      <c r="P39" s="3823">
        <f>SUM(P36:P38)</f>
      </c>
      <c r="Q39" s="3823">
        <f>SUM(Q36:Q38)</f>
      </c>
      <c r="R39" s="3823">
        <f>SUM(R36:R38)</f>
      </c>
      <c r="S39" s="3823">
        <f>SUM(S36:S38)</f>
      </c>
      <c r="T39" s="3823">
        <f>SUM(T36:T38)</f>
      </c>
      <c r="U39" s="3823">
        <f>SUM(U36:U38)</f>
      </c>
      <c r="V39" s="3823">
        <f>SUM(V36:V38)</f>
      </c>
      <c r="W39" s="3823">
        <f>SUM(W36:W38)</f>
      </c>
      <c r="X39" s="3823">
        <f>SUM(X36:X38)</f>
      </c>
      <c r="Y39" s="3823">
        <f>SUM(Y36:Y38)</f>
      </c>
      <c r="Z39" s="3823">
        <f>SUM(Z36:Z38)</f>
      </c>
      <c r="AA39" s="3823">
        <f>SUM(AA36:AA38)</f>
      </c>
      <c r="AB39" s="3823">
        <f>SUM(AB36:AB38)</f>
      </c>
      <c r="AC39" s="3823">
        <f>SUM(AC36:AC38)</f>
      </c>
      <c r="AD39" s="3823">
        <f>SUM(AD36:AD38)</f>
      </c>
      <c r="AE39" s="3823">
        <f>SUM(AE36:AE38)</f>
      </c>
      <c r="AF39" s="3823">
        <f>SUM(AF36:AF38)</f>
      </c>
      <c r="AG39" s="3823">
        <f>SUM(AG36:AG38)</f>
      </c>
      <c r="AH39" s="3823">
        <f>SUM(AH36:AH38)</f>
      </c>
      <c r="AI39" s="3823">
        <f>SUM(AI36:AI38)</f>
      </c>
      <c r="AJ39" s="3823">
        <f>SUM(AJ36:AJ38)</f>
      </c>
      <c r="AK39" s="3823">
        <f>SUM(AK36:AK38)</f>
      </c>
      <c r="AL39" s="3823">
        <f>SUM(AL36:AL38)</f>
      </c>
      <c r="AM39" s="3823">
        <f>SUM(AM36:AM38)</f>
      </c>
      <c r="AN39" s="3823">
        <f>SUM(AN36:AN38)</f>
      </c>
      <c r="AO39" s="3823">
        <f>SUM(AO36:AO38)</f>
      </c>
      <c r="AP39" s="3823">
        <f>SUM(AP36:AP38)</f>
      </c>
      <c r="AQ39" s="3823">
        <f>SUM(AQ36:AQ38)</f>
      </c>
      <c r="AR39" s="3823">
        <f>SUM(AR36:AR38)</f>
      </c>
      <c r="AS39" s="3823">
        <f>SUM(AS36:AS38)</f>
      </c>
      <c r="AT39" s="3823">
        <f>SUM(AT36:AT38)</f>
      </c>
      <c r="AU39" s="3823">
        <f>SUM(AU36:AU38)</f>
      </c>
      <c r="AV39" s="3823">
        <f>SUM(AV36:AV38)</f>
      </c>
      <c r="AW39" s="3823">
        <f>SUM(AW36:AW38)</f>
      </c>
      <c r="AX39" s="3823">
        <f>SUM(AX36:AX38)</f>
      </c>
      <c r="AY39" s="3823">
        <f>SUM(AY36:AY38)</f>
      </c>
      <c r="AZ39" s="3823">
        <f>SUM(AZ36:AZ38)</f>
      </c>
      <c r="BA39" s="3823">
        <f>SUM(BA36:BA38)</f>
      </c>
      <c r="BB39" s="3823">
        <f>SUM(BB36:BB38)</f>
      </c>
      <c r="BC39" s="3823">
        <f>SUM(BC36:BC38)</f>
      </c>
      <c r="BD39" s="3823">
        <f>SUM(BD36:BD38)</f>
      </c>
      <c r="BE39" s="3823">
        <f>SUM(BE36:BE38)</f>
      </c>
      <c r="BF39" s="3823">
        <f>SUM(BF36:BF38)</f>
      </c>
      <c r="BG39" s="3823">
        <f>SUM(BG36:BG38)</f>
      </c>
      <c r="BH39" s="3823">
        <f>SUM(BH36:BH38)</f>
      </c>
      <c r="BI39" s="3823">
        <f>SUM(BI36:BI38)</f>
      </c>
      <c r="BJ39" s="3823">
        <f>SUM(BJ36:BJ38)</f>
      </c>
      <c r="BK39" s="3823">
        <f>SUM(BK36:BK38)</f>
      </c>
      <c r="BL39" s="3823">
        <f>SUM(BL36:BL38)</f>
      </c>
      <c r="BM39" s="3823">
        <f>SUM(BM36:BM38)</f>
      </c>
      <c r="BN39" s="3823">
        <f>SUM(BN36:BN38)</f>
      </c>
      <c r="BO39" s="3823">
        <f>SUM(BO36:BO38)</f>
      </c>
      <c r="BP39" s="3823">
        <f>SUM(BP36:BP38)</f>
      </c>
      <c r="BQ39" s="3823">
        <f>SUM(BQ36:BQ38)</f>
      </c>
      <c r="BR39" s="3823">
        <f>SUM(BR36:BR38)</f>
      </c>
      <c r="BS39" s="3823">
        <f>SUM(BS36:BS38)</f>
      </c>
      <c r="BT39" s="3823">
        <f>SUM(BT36:BT38)</f>
      </c>
      <c r="BU39" s="3823">
        <f>SUM(BU36:BU38)</f>
      </c>
      <c r="BV39" s="3823">
        <f>SUM(BV36:BV38)</f>
      </c>
      <c r="BW39" s="3823">
        <f>SUM(BW36:BW38)</f>
      </c>
      <c r="BX39" s="3823">
        <f>SUM(BX36:BX38)</f>
      </c>
      <c r="BY39" s="3823">
        <f>SUM(BY36:BY38)</f>
      </c>
      <c r="BZ39" s="3823">
        <f>SUM(BZ36:BZ38)</f>
      </c>
      <c r="CA39" s="3823">
        <f>SUM(CA36:CA38)</f>
      </c>
      <c r="CB39" s="3823">
        <f>SUM(CB36:CB38)</f>
      </c>
      <c r="CC39" s="3823">
        <f>SUM(CC36:CC38)</f>
      </c>
      <c r="CD39" s="3823">
        <f>SUM(CD36:CD38)</f>
      </c>
      <c r="CE39" s="3823">
        <f>SUM(CE36:CE38)</f>
      </c>
      <c r="CF39" s="3823">
        <f>SUM(CF36:CF38)</f>
      </c>
      <c r="CG39" s="3823">
        <f>SUM(CG36:CG38)</f>
      </c>
      <c r="CH39" s="3823">
        <f>SUM(CH36:CH38)</f>
      </c>
      <c r="CI39" s="3823">
        <f>SUM(CI36:CI38)</f>
      </c>
      <c r="CJ39" s="3823">
        <f>SUM(CJ36:CJ38)</f>
      </c>
      <c r="CK39" s="3823">
        <f>SUM(CK36:CK38)</f>
      </c>
      <c r="CL39" s="3823">
        <f>SUM(CL36:CL38)</f>
      </c>
      <c r="CM39" s="3823">
        <f>SUM(CM36:CM38)</f>
      </c>
      <c r="CN39" s="3824">
        <f>SUM(CN36:CN38)</f>
      </c>
    </row>
    <row r="40" customHeight="true" ht="19.5">
      <c r="A40" s="3777" t="s">
        <v>328</v>
      </c>
      <c r="B40" s="3777"/>
      <c r="C40" s="3801"/>
      <c r="D40" s="3801"/>
      <c r="E40" s="3801"/>
      <c r="F40" s="3801"/>
      <c r="G40" s="3801"/>
      <c r="H40" s="3801"/>
      <c r="I40" s="3801"/>
      <c r="J40" s="3802"/>
      <c r="K40" s="3802"/>
      <c r="L40" s="3802"/>
      <c r="M40" s="3802"/>
      <c r="N40" s="3801"/>
      <c r="O40" s="3801"/>
      <c r="P40" s="3802"/>
      <c r="Q40" s="3802"/>
      <c r="R40" s="3802"/>
      <c r="S40" s="3802"/>
      <c r="T40" s="3801"/>
      <c r="U40" s="3801"/>
      <c r="V40" s="3802"/>
      <c r="W40" s="3802"/>
      <c r="X40" s="3802"/>
      <c r="Y40" s="3802"/>
      <c r="Z40" s="3801"/>
      <c r="AA40" s="3801"/>
      <c r="AB40" s="3802"/>
      <c r="AC40" s="3802"/>
      <c r="AD40" s="3802"/>
      <c r="AE40" s="3802"/>
      <c r="AF40" s="3801"/>
      <c r="AG40" s="3801"/>
      <c r="AH40" s="3802"/>
      <c r="AI40" s="3802"/>
      <c r="AJ40" s="3802"/>
      <c r="AK40" s="3802"/>
      <c r="AL40" s="3801"/>
      <c r="AM40" s="3801"/>
      <c r="AN40" s="3802"/>
      <c r="AO40" s="3802"/>
      <c r="AP40" s="3802"/>
      <c r="AQ40" s="3802"/>
      <c r="AR40" s="3801"/>
      <c r="AS40" s="3801"/>
      <c r="AT40" s="3802"/>
      <c r="AU40" s="3802"/>
      <c r="AV40" s="3802"/>
      <c r="AW40" s="3802"/>
      <c r="AX40" s="3801"/>
      <c r="AY40" s="3801"/>
      <c r="AZ40" s="3802"/>
      <c r="BA40" s="3802"/>
      <c r="BB40" s="3802"/>
      <c r="BC40" s="3802"/>
      <c r="BD40" s="3801"/>
      <c r="BE40" s="3801"/>
      <c r="BF40" s="3802"/>
      <c r="BG40" s="3802"/>
      <c r="BH40" s="3802"/>
      <c r="BI40" s="3802"/>
      <c r="BJ40" s="3801"/>
      <c r="BK40" s="3801"/>
      <c r="BL40" s="3802"/>
      <c r="BM40" s="3802"/>
      <c r="BN40" s="3802"/>
      <c r="BO40" s="3802"/>
      <c r="BP40" s="3801"/>
      <c r="BQ40" s="3801"/>
      <c r="BR40" s="3802"/>
      <c r="BS40" s="3802"/>
      <c r="BT40" s="3802"/>
      <c r="BU40" s="3802"/>
      <c r="BV40" s="3801"/>
      <c r="BW40" s="3801"/>
      <c r="BX40" s="3802"/>
      <c r="BY40" s="3802"/>
      <c r="BZ40" s="3802"/>
      <c r="CA40" s="3802"/>
      <c r="CB40" s="3801"/>
      <c r="CC40" s="3802"/>
      <c r="CD40" s="3802"/>
      <c r="CE40" s="3802"/>
      <c r="CF40" s="3802"/>
      <c r="CG40" s="3802"/>
      <c r="CH40" s="3801"/>
      <c r="CI40" s="3802"/>
      <c r="CJ40" s="3802"/>
      <c r="CK40" s="3802"/>
      <c r="CL40" s="3802"/>
      <c r="CM40" s="3802"/>
      <c r="CN40" s="3801"/>
    </row>
    <row r="41" customHeight="true" ht="19.5">
      <c r="A41" s="3858" t="s">
        <v>320</v>
      </c>
      <c r="B41" s="3859"/>
      <c r="C41" s="3791">
        <f>C11+C16+C21+C26+C31+C36</f>
      </c>
      <c r="D41" s="3860">
        <f>D11+D16+D21+D26+D31+D36</f>
      </c>
      <c r="E41" s="3860">
        <f>E11+E16+E21+E26+E31+E36</f>
      </c>
      <c r="F41" s="3860">
        <f>F11+F16+F21+F26+F31+F36</f>
      </c>
      <c r="G41" s="3860">
        <f>G11+G16+G21+G26+G31+G36</f>
      </c>
      <c r="H41" s="3784">
        <f>C41+D41-E41+F41-G41</f>
      </c>
      <c r="I41" s="3791">
        <f>I11+I16+I21+I26+I31+I36</f>
      </c>
      <c r="J41" s="3860">
        <f>J11+J16+J21+J26+J31+J36</f>
      </c>
      <c r="K41" s="3860">
        <f>K11+K16+K21+K26+K31+K36</f>
      </c>
      <c r="L41" s="3860">
        <f>L11+L16+L21+L26+L31+L36</f>
      </c>
      <c r="M41" s="3860">
        <f>M11+M16+M21+M26+M31+M36</f>
      </c>
      <c r="N41" s="3784">
        <f>I41+J41-K41+L41-M41</f>
      </c>
      <c r="O41" s="3791">
        <f>O11+O16+O21+O26+O31+O36</f>
      </c>
      <c r="P41" s="3860">
        <f>P11+P16+P21+P26+P31+P36</f>
      </c>
      <c r="Q41" s="3860">
        <f>Q11+Q16+Q21+Q26+Q31+Q36</f>
      </c>
      <c r="R41" s="3860">
        <f>R11+R16+R21+R26+R31+R36</f>
      </c>
      <c r="S41" s="3860">
        <f>S11+S16+S21+S26+S31+S36</f>
      </c>
      <c r="T41" s="3784">
        <f>O41+P41-Q41+R41-S41</f>
      </c>
      <c r="U41" s="3791">
        <f>U11+U16+U21+U26+U31+U36</f>
      </c>
      <c r="V41" s="3860">
        <f>V11+V16+V21+V26+V31+V36</f>
      </c>
      <c r="W41" s="3860">
        <f>W11+W16+W21+W26+W31+W36</f>
      </c>
      <c r="X41" s="3860">
        <f>X11+X16+X21+X26+X31+X36</f>
      </c>
      <c r="Y41" s="3860">
        <f>Y11+Y16+Y21+Y26+Y31+Y36</f>
      </c>
      <c r="Z41" s="3784">
        <f>U41+V41-W41+X41-Y41</f>
      </c>
      <c r="AA41" s="3791">
        <f>AA11+AA16+AA21+AA26+AA31+AA36</f>
      </c>
      <c r="AB41" s="3860">
        <f>AB11+AB16+AB21+AB26+AB31+AB36</f>
      </c>
      <c r="AC41" s="3860">
        <f>AC11+AC16+AC21+AC26+AC31+AC36</f>
      </c>
      <c r="AD41" s="3860">
        <f>AD11+AD16+AD21+AD26+AD31+AD36</f>
      </c>
      <c r="AE41" s="3860">
        <f>AE11+AE16+AE21+AE26+AE31+AE36</f>
      </c>
      <c r="AF41" s="3784">
        <f>AA41+AB41-AC41+AD41-AE41</f>
      </c>
      <c r="AG41" s="3791">
        <f>AG11+AG16+AG21+AG26+AG31+AG36</f>
      </c>
      <c r="AH41" s="3860">
        <f>AH11+AH16+AH21+AH26+AH31+AH36</f>
      </c>
      <c r="AI41" s="3860">
        <f>AI11+AI16+AI21+AI26+AI31+AI36</f>
      </c>
      <c r="AJ41" s="3860">
        <f>AJ11+AJ16+AJ21+AJ26+AJ31+AJ36</f>
      </c>
      <c r="AK41" s="3860">
        <f>AK11+AK16+AK21+AK26+AK31+AK36</f>
      </c>
      <c r="AL41" s="3784">
        <f>AG41+AH41-AI41+AJ41-AK41</f>
      </c>
      <c r="AM41" s="3791">
        <f>AM11+AM16+AM21+AM26+AM31+AM36</f>
      </c>
      <c r="AN41" s="3860">
        <f>AN11+AN16+AN21+AN26+AN31+AN36</f>
      </c>
      <c r="AO41" s="3860">
        <f>AO11+AO16+AO21+AO26+AO31+AO36</f>
      </c>
      <c r="AP41" s="3860">
        <f>AP11+AP16+AP21+AP26+AP31+AP36</f>
      </c>
      <c r="AQ41" s="3860">
        <f>AQ11+AQ16+AQ21+AQ26+AQ31+AQ36</f>
      </c>
      <c r="AR41" s="3784">
        <f>AM41+AN41-AO41+AP41-AQ41</f>
      </c>
      <c r="AS41" s="3791">
        <f>AS11+AS16+AS21+AS26+AS31+AS36</f>
      </c>
      <c r="AT41" s="3860">
        <f>AT11+AT16+AT21+AT26+AT31+AT36</f>
      </c>
      <c r="AU41" s="3860">
        <f>AU11+AU16+AU21+AU26+AU31+AU36</f>
      </c>
      <c r="AV41" s="3860">
        <f>AV11+AV16+AV21+AV26+AV31+AV36</f>
      </c>
      <c r="AW41" s="3860">
        <f>AW11+AW16+AW21+AW26+AW31+AW36</f>
      </c>
      <c r="AX41" s="3784">
        <f>AS41+AT41-AU41+AV41-AW41</f>
      </c>
      <c r="AY41" s="3791">
        <f>AY11+AY16+AY21+AY26+AY31+AY36</f>
      </c>
      <c r="AZ41" s="3860">
        <f>AZ11+AZ16+AZ21+AZ26+AZ31+AZ36</f>
      </c>
      <c r="BA41" s="3860">
        <f>BA11+BA16+BA21+BA26+BA31+BA36</f>
      </c>
      <c r="BB41" s="3860">
        <f>BB11+BB16+BB21+BB26+BB31+BB36</f>
      </c>
      <c r="BC41" s="3860">
        <f>BC11+BC16+BC21+BC26+BC31+BC36</f>
      </c>
      <c r="BD41" s="3784">
        <f>AY41+AZ41-BA41+BB41-BC41</f>
      </c>
      <c r="BE41" s="3791">
        <f>BE11+BE16+BE21+BE26+BE31+BE36</f>
      </c>
      <c r="BF41" s="3860">
        <f>BF11+BF16+BF21+BF26+BF31+BF36</f>
      </c>
      <c r="BG41" s="3860">
        <f>BG11+BG16+BG21+BG26+BG31+BG36</f>
      </c>
      <c r="BH41" s="3860">
        <f>BH11+BH16+BH21+BH26+BH31+BH36</f>
      </c>
      <c r="BI41" s="3860">
        <f>BI11+BI16+BI21+BI26+BI31+BI36</f>
      </c>
      <c r="BJ41" s="3784">
        <f>BE41+BF41-BG41+BH41-BI41</f>
      </c>
      <c r="BK41" s="3791">
        <f>BK11+BK16+BK21+BK26+BK31+BK36</f>
      </c>
      <c r="BL41" s="3860">
        <f>BL11+BL16+BL21+BL26+BL31+BL36</f>
      </c>
      <c r="BM41" s="3860">
        <f>BM11+BM16+BM21+BM26+BM31+BM36</f>
      </c>
      <c r="BN41" s="3860">
        <f>BN11+BN16+BN21+BN26+BN31+BN36</f>
      </c>
      <c r="BO41" s="3860">
        <f>BO11+BO16+BO21+BO26+BO31+BO36</f>
      </c>
      <c r="BP41" s="3784">
        <f>BK41+BL41-BM41+BN41-BO41</f>
      </c>
      <c r="BQ41" s="3791">
        <f>BQ11+BQ16+BQ21+BQ26+BQ31+BQ36</f>
      </c>
      <c r="BR41" s="3860">
        <f>BR11+BR16+BR21+BR26+BR31+BR36</f>
      </c>
      <c r="BS41" s="3860">
        <f>BS11+BS16+BS21+BS26+BS31+BS36</f>
      </c>
      <c r="BT41" s="3860">
        <f>BT11+BT16+BT21+BT26+BT31+BT36</f>
      </c>
      <c r="BU41" s="3860">
        <f>BU11+BU16+BU21+BU26+BU31+BU36</f>
      </c>
      <c r="BV41" s="3784">
        <f>BQ41+BR41-BS41+BT41-BU41</f>
      </c>
      <c r="BW41" s="3791">
        <f>BW11+BW16+BW21+BW26+BW31+BW36</f>
      </c>
      <c r="BX41" s="3860">
        <f>BX11+BX16+BX21+BX26+BX31+BX36</f>
      </c>
      <c r="BY41" s="3860">
        <f>BY11+BY16+BY21+BY26+BY31+BY36</f>
      </c>
      <c r="BZ41" s="3860">
        <f>BZ11+BZ16+BZ21+BZ26+BZ31+BZ36</f>
      </c>
      <c r="CA41" s="3860">
        <f>CA11+CA16+CA21+CA26+CA31+CA36</f>
      </c>
      <c r="CB41" s="3784">
        <f>BW41+BX41-BY41+BZ41-CA41</f>
      </c>
      <c r="CC41" s="3791">
        <f>CC11+CC16+CC21+CC26+CC31+CC36</f>
      </c>
      <c r="CD41" s="3860">
        <f>CD11+CD16+CD21+CD26+CD31+CD36</f>
      </c>
      <c r="CE41" s="3860">
        <f>CE11+CE16+CE21+CE26+CE31+CE36</f>
      </c>
      <c r="CF41" s="3860">
        <f>CF11+CF16+CF21+CF26+CF31+CF36</f>
      </c>
      <c r="CG41" s="3860">
        <f>CG11+CG16+CG21+CG26+CG31+CG36</f>
      </c>
      <c r="CH41" s="3784">
        <f>CC41+CD41-CE41+CF41-CG41</f>
      </c>
      <c r="CI41" s="3791">
        <f>CI11+CI16+CI21+CI26+CI31+CI36</f>
      </c>
      <c r="CJ41" s="3860">
        <f>CJ11+CJ16+CJ21+CJ26+CJ31+CJ36</f>
      </c>
      <c r="CK41" s="3860">
        <f>CK11+CK16+CK21+CK26+CK31+CK36</f>
      </c>
      <c r="CL41" s="3860">
        <f>CL11+CL16+CL21+CL26+CL31+CL36</f>
      </c>
      <c r="CM41" s="3860">
        <f>CM11+CM16+CM21+CM26+CM31+CM36</f>
      </c>
      <c r="CN41" s="3790">
        <f>CI41+CJ41-CK41+CL41-CM41</f>
      </c>
    </row>
    <row r="42" customHeight="true" ht="19.5">
      <c r="A42" s="3858" t="s">
        <v>321</v>
      </c>
      <c r="B42" s="3859"/>
      <c r="C42" s="3791">
        <f>C12+C17+C22+C27+C32+C37</f>
      </c>
      <c r="D42" s="3860">
        <f>D12+D17+D22+D27+D32+D37</f>
      </c>
      <c r="E42" s="3860">
        <f>E12+E17+E22+E27+E32+E37</f>
      </c>
      <c r="F42" s="3860">
        <f>F12+F17+F22+F27+F32+F37</f>
      </c>
      <c r="G42" s="3860">
        <f>G12+G17+G22+G27+G32+G37</f>
      </c>
      <c r="H42" s="3784">
        <f>C42+D42-E42+F42-G42</f>
      </c>
      <c r="I42" s="3791">
        <f>I12+I17+I22+I27+I32+I37</f>
      </c>
      <c r="J42" s="3860">
        <f>J12+J17+J22+J27+J32+J37</f>
      </c>
      <c r="K42" s="3860">
        <f>K12+K17+K22+K27+K32+K37</f>
      </c>
      <c r="L42" s="3860">
        <f>L12+L17+L22+L27+L32+L37</f>
      </c>
      <c r="M42" s="3860">
        <f>M12+M17+M22+M27+M32+M37</f>
      </c>
      <c r="N42" s="3784">
        <f>I42+J42-K42+L42-M42</f>
      </c>
      <c r="O42" s="3791">
        <f>O12+O17+O22+O27+O32+O37</f>
      </c>
      <c r="P42" s="3860">
        <f>P12+P17+P22+P27+P32+P37</f>
      </c>
      <c r="Q42" s="3860">
        <f>Q12+Q17+Q22+Q27+Q32+Q37</f>
      </c>
      <c r="R42" s="3860">
        <f>R12+R17+R22+R27+R32+R37</f>
      </c>
      <c r="S42" s="3860">
        <f>S12+S17+S22+S27+S32+S37</f>
      </c>
      <c r="T42" s="3784">
        <f>O42+P42-Q42+R42-S42</f>
      </c>
      <c r="U42" s="3791">
        <f>U12+U17+U22+U27+U32+U37</f>
      </c>
      <c r="V42" s="3860">
        <f>V12+V17+V22+V27+V32+V37</f>
      </c>
      <c r="W42" s="3860">
        <f>W12+W17+W22+W27+W32+W37</f>
      </c>
      <c r="X42" s="3860">
        <f>X12+X17+X22+X27+X32+X37</f>
      </c>
      <c r="Y42" s="3860">
        <f>Y12+Y17+Y22+Y27+Y32+Y37</f>
      </c>
      <c r="Z42" s="3784">
        <f>U42+V42-W42+X42-Y42</f>
      </c>
      <c r="AA42" s="3791">
        <f>AA12+AA17+AA22+AA27+AA32+AA37</f>
      </c>
      <c r="AB42" s="3860">
        <f>AB12+AB17+AB22+AB27+AB32+AB37</f>
      </c>
      <c r="AC42" s="3860">
        <f>AC12+AC17+AC22+AC27+AC32+AC37</f>
      </c>
      <c r="AD42" s="3860">
        <f>AD12+AD17+AD22+AD27+AD32+AD37</f>
      </c>
      <c r="AE42" s="3860">
        <f>AE12+AE17+AE22+AE27+AE32+AE37</f>
      </c>
      <c r="AF42" s="3784">
        <f>AA42+AB42-AC42+AD42-AE42</f>
      </c>
      <c r="AG42" s="3791">
        <f>AG12+AG17+AG22+AG27+AG32+AG37</f>
      </c>
      <c r="AH42" s="3860">
        <f>AH12+AH17+AH22+AH27+AH32+AH37</f>
      </c>
      <c r="AI42" s="3860">
        <f>AI12+AI17+AI22+AI27+AI32+AI37</f>
      </c>
      <c r="AJ42" s="3860">
        <f>AJ12+AJ17+AJ22+AJ27+AJ32+AJ37</f>
      </c>
      <c r="AK42" s="3860">
        <f>AK12+AK17+AK22+AK27+AK32+AK37</f>
      </c>
      <c r="AL42" s="3784">
        <f>AG42+AH42-AI42+AJ42-AK42</f>
      </c>
      <c r="AM42" s="3791">
        <f>AM12+AM17+AM22+AM27+AM32+AM37</f>
      </c>
      <c r="AN42" s="3860">
        <f>AN12+AN17+AN22+AN27+AN32+AN37</f>
      </c>
      <c r="AO42" s="3860">
        <f>AO12+AO17+AO22+AO27+AO32+AO37</f>
      </c>
      <c r="AP42" s="3860">
        <f>AP12+AP17+AP22+AP27+AP32+AP37</f>
      </c>
      <c r="AQ42" s="3860">
        <f>AQ12+AQ17+AQ22+AQ27+AQ32+AQ37</f>
      </c>
      <c r="AR42" s="3784">
        <f>AM42+AN42-AO42+AP42-AQ42</f>
      </c>
      <c r="AS42" s="3791">
        <f>AS12+AS17+AS22+AS27+AS32+AS37</f>
      </c>
      <c r="AT42" s="3860">
        <f>AT12+AT17+AT22+AT27+AT32+AT37</f>
      </c>
      <c r="AU42" s="3860">
        <f>AU12+AU17+AU22+AU27+AU32+AU37</f>
      </c>
      <c r="AV42" s="3860">
        <f>AV12+AV17+AV22+AV27+AV32+AV37</f>
      </c>
      <c r="AW42" s="3860">
        <f>AW12+AW17+AW22+AW27+AW32+AW37</f>
      </c>
      <c r="AX42" s="3784">
        <f>AS42+AT42-AU42+AV42-AW42</f>
      </c>
      <c r="AY42" s="3791">
        <f>AY12+AY17+AY22+AY27+AY32+AY37</f>
      </c>
      <c r="AZ42" s="3860">
        <f>AZ12+AZ17+AZ22+AZ27+AZ32+AZ37</f>
      </c>
      <c r="BA42" s="3860">
        <f>BA12+BA17+BA22+BA27+BA32+BA37</f>
      </c>
      <c r="BB42" s="3860">
        <f>BB12+BB17+BB22+BB27+BB32+BB37</f>
      </c>
      <c r="BC42" s="3860">
        <f>BC12+BC17+BC22+BC27+BC32+BC37</f>
      </c>
      <c r="BD42" s="3784">
        <f>AY42+AZ42-BA42+BB42-BC42</f>
      </c>
      <c r="BE42" s="3791">
        <f>BE12+BE17+BE22+BE27+BE32+BE37</f>
      </c>
      <c r="BF42" s="3860">
        <f>BF12+BF17+BF22+BF27+BF32+BF37</f>
      </c>
      <c r="BG42" s="3860">
        <f>BG12+BG17+BG22+BG27+BG32+BG37</f>
      </c>
      <c r="BH42" s="3860">
        <f>BH12+BH17+BH22+BH27+BH32+BH37</f>
      </c>
      <c r="BI42" s="3860">
        <f>BI12+BI17+BI22+BI27+BI32+BI37</f>
      </c>
      <c r="BJ42" s="3784">
        <f>BE42+BF42-BG42+BH42-BI42</f>
      </c>
      <c r="BK42" s="3791">
        <f>BK12+BK17+BK22+BK27+BK32+BK37</f>
      </c>
      <c r="BL42" s="3860">
        <f>BL12+BL17+BL22+BL27+BL32+BL37</f>
      </c>
      <c r="BM42" s="3860">
        <f>BM12+BM17+BM22+BM27+BM32+BM37</f>
      </c>
      <c r="BN42" s="3860">
        <f>BN12+BN17+BN22+BN27+BN32+BN37</f>
      </c>
      <c r="BO42" s="3860">
        <f>BO12+BO17+BO22+BO27+BO32+BO37</f>
      </c>
      <c r="BP42" s="3784">
        <f>BK42+BL42-BM42+BN42-BO42</f>
      </c>
      <c r="BQ42" s="3791">
        <f>BQ12+BQ17+BQ22+BQ27+BQ32+BQ37</f>
      </c>
      <c r="BR42" s="3860">
        <f>BR12+BR17+BR22+BR27+BR32+BR37</f>
      </c>
      <c r="BS42" s="3860">
        <f>BS12+BS17+BS22+BS27+BS32+BS37</f>
      </c>
      <c r="BT42" s="3860">
        <f>BT12+BT17+BT22+BT27+BT32+BT37</f>
      </c>
      <c r="BU42" s="3860">
        <f>BU12+BU17+BU22+BU27+BU32+BU37</f>
      </c>
      <c r="BV42" s="3784">
        <f>BQ42+BR42-BS42+BT42-BU42</f>
      </c>
      <c r="BW42" s="3791">
        <f>BW12+BW17+BW22+BW27+BW32+BW37</f>
      </c>
      <c r="BX42" s="3860">
        <f>BX12+BX17+BX22+BX27+BX32+BX37</f>
      </c>
      <c r="BY42" s="3860">
        <f>BY12+BY17+BY22+BY27+BY32+BY37</f>
      </c>
      <c r="BZ42" s="3860">
        <f>BZ12+BZ17+BZ22+BZ27+BZ32+BZ37</f>
      </c>
      <c r="CA42" s="3860">
        <f>CA12+CA17+CA22+CA27+CA32+CA37</f>
      </c>
      <c r="CB42" s="3784">
        <f>BW42+BX42-BY42+BZ42-CA42</f>
      </c>
      <c r="CC42" s="3791">
        <f>CC12+CC17+CC22+CC27+CC32+CC37</f>
      </c>
      <c r="CD42" s="3860">
        <f>CD12+CD17+CD22+CD27+CD32+CD37</f>
      </c>
      <c r="CE42" s="3860">
        <f>CE12+CE17+CE22+CE27+CE32+CE37</f>
      </c>
      <c r="CF42" s="3860">
        <f>CF12+CF17+CF22+CF27+CF32+CF37</f>
      </c>
      <c r="CG42" s="3860">
        <f>CG12+CG17+CG22+CG27+CG32+CG37</f>
      </c>
      <c r="CH42" s="3784">
        <f>CC42+CD42-CE42+CF42-CG42</f>
      </c>
      <c r="CI42" s="3791">
        <f>CI12+CI17+CI22+CI27+CI32+CI37</f>
      </c>
      <c r="CJ42" s="3860">
        <f>CJ12+CJ17+CJ22+CJ27+CJ32+CJ37</f>
      </c>
      <c r="CK42" s="3860">
        <f>CK12+CK17+CK22+CK27+CK32+CK37</f>
      </c>
      <c r="CL42" s="3860">
        <f>CL12+CL17+CL22+CL27+CL32+CL37</f>
      </c>
      <c r="CM42" s="3860">
        <f>CM12+CM17+CM22+CM27+CM32+CM37</f>
      </c>
      <c r="CN42" s="3790">
        <f>CI42+CJ42-CK42+CL42-CM42</f>
      </c>
    </row>
    <row r="43" customHeight="true" ht="19.5">
      <c r="A43" s="3858" t="s">
        <v>322</v>
      </c>
      <c r="B43" s="3859"/>
      <c r="C43" s="3785">
        <f>C13+C18+C23+C28+C33+C38</f>
      </c>
      <c r="D43" s="3860">
        <f>D13+D18+D23+D28+D33+D38</f>
      </c>
      <c r="E43" s="3860">
        <f>E13+E18+E23+E28+E33+E38</f>
      </c>
      <c r="F43" s="3860">
        <f>F13+F18+F23+F28+F33+F38</f>
      </c>
      <c r="G43" s="3860">
        <f>G13+G18+G23+G28+G33+G38</f>
      </c>
      <c r="H43" s="3784">
        <f>C43+D43-E43+F43-G43</f>
      </c>
      <c r="I43" s="3785">
        <f>I13+I18+I23+I28+I33+I38</f>
      </c>
      <c r="J43" s="3860">
        <f>J13+J18+J23+J28+J33+J38</f>
      </c>
      <c r="K43" s="3860">
        <f>K13+K18+K23+K28+K33+K38</f>
      </c>
      <c r="L43" s="3860">
        <f>L13+L18+L23+L28+L33+L38</f>
      </c>
      <c r="M43" s="3860">
        <f>M13+M18+M23+M28+M33+M38</f>
      </c>
      <c r="N43" s="3784">
        <f>I43+J43-K43+L43-M43</f>
      </c>
      <c r="O43" s="3785">
        <f>O13+O18+O23+O28+O33+O38</f>
      </c>
      <c r="P43" s="3860">
        <f>P13+P18+P23+P28+P33+P38</f>
      </c>
      <c r="Q43" s="3860">
        <f>Q13+Q18+Q23+Q28+Q33+Q38</f>
      </c>
      <c r="R43" s="3860">
        <f>R13+R18+R23+R28+R33+R38</f>
      </c>
      <c r="S43" s="3860">
        <f>S13+S18+S23+S28+S33+S38</f>
      </c>
      <c r="T43" s="3784">
        <f>O43+P43-Q43+R43-S43</f>
      </c>
      <c r="U43" s="3785">
        <f>U13+U18+U23+U28+U33+U38</f>
      </c>
      <c r="V43" s="3860">
        <f>V13+V18+V23+V28+V33+V38</f>
      </c>
      <c r="W43" s="3860">
        <f>W13+W18+W23+W28+W33+W38</f>
      </c>
      <c r="X43" s="3860">
        <f>X13+X18+X23+X28+X33+X38</f>
      </c>
      <c r="Y43" s="3860">
        <f>Y13+Y18+Y23+Y28+Y33+Y38</f>
      </c>
      <c r="Z43" s="3784">
        <f>U43+V43-W43+X43-Y43</f>
      </c>
      <c r="AA43" s="3785">
        <f>AA13+AA18+AA23+AA28+AA33+AA38</f>
      </c>
      <c r="AB43" s="3860">
        <f>AB13+AB18+AB23+AB28+AB33+AB38</f>
      </c>
      <c r="AC43" s="3860">
        <f>AC13+AC18+AC23+AC28+AC33+AC38</f>
      </c>
      <c r="AD43" s="3860">
        <f>AD13+AD18+AD23+AD28+AD33+AD38</f>
      </c>
      <c r="AE43" s="3860">
        <f>AE13+AE18+AE23+AE28+AE33+AE38</f>
      </c>
      <c r="AF43" s="3784">
        <f>AA43+AB43-AC43+AD43-AE43</f>
      </c>
      <c r="AG43" s="3785">
        <f>AG13+AG18+AG23+AG28+AG33+AG38</f>
      </c>
      <c r="AH43" s="3860">
        <f>AH13+AH18+AH23+AH28+AH33+AH38</f>
      </c>
      <c r="AI43" s="3860">
        <f>AI13+AI18+AI23+AI28+AI33+AI38</f>
      </c>
      <c r="AJ43" s="3860">
        <f>AJ13+AJ18+AJ23+AJ28+AJ33+AJ38</f>
      </c>
      <c r="AK43" s="3860">
        <f>AK13+AK18+AK23+AK28+AK33+AK38</f>
      </c>
      <c r="AL43" s="3784">
        <f>AG43+AH43-AI43+AJ43-AK43</f>
      </c>
      <c r="AM43" s="3785">
        <f>AM13+AM18+AM23+AM28+AM33+AM38</f>
      </c>
      <c r="AN43" s="3860">
        <f>AN13+AN18+AN23+AN28+AN33+AN38</f>
      </c>
      <c r="AO43" s="3860">
        <f>AO13+AO18+AO23+AO28+AO33+AO38</f>
      </c>
      <c r="AP43" s="3860">
        <f>AP13+AP18+AP23+AP28+AP33+AP38</f>
      </c>
      <c r="AQ43" s="3860">
        <f>AQ13+AQ18+AQ23+AQ28+AQ33+AQ38</f>
      </c>
      <c r="AR43" s="3784">
        <f>AM43+AN43-AO43+AP43-AQ43</f>
      </c>
      <c r="AS43" s="3785">
        <f>AS13+AS18+AS23+AS28+AS33+AS38</f>
      </c>
      <c r="AT43" s="3860">
        <f>AT13+AT18+AT23+AT28+AT33+AT38</f>
      </c>
      <c r="AU43" s="3860">
        <f>AU13+AU18+AU23+AU28+AU33+AU38</f>
      </c>
      <c r="AV43" s="3860">
        <f>AV13+AV18+AV23+AV28+AV33+AV38</f>
      </c>
      <c r="AW43" s="3860">
        <f>AW13+AW18+AW23+AW28+AW33+AW38</f>
      </c>
      <c r="AX43" s="3784">
        <f>AS43+AT43-AU43+AV43-AW43</f>
      </c>
      <c r="AY43" s="3785">
        <f>AY13+AY18+AY23+AY28+AY33+AY38</f>
      </c>
      <c r="AZ43" s="3860">
        <f>AZ13+AZ18+AZ23+AZ28+AZ33+AZ38</f>
      </c>
      <c r="BA43" s="3860">
        <f>BA13+BA18+BA23+BA28+BA33+BA38</f>
      </c>
      <c r="BB43" s="3860">
        <f>BB13+BB18+BB23+BB28+BB33+BB38</f>
      </c>
      <c r="BC43" s="3860">
        <f>BC13+BC18+BC23+BC28+BC33+BC38</f>
      </c>
      <c r="BD43" s="3784">
        <f>AY43+AZ43-BA43+BB43-BC43</f>
      </c>
      <c r="BE43" s="3785">
        <f>BE13+BE18+BE23+BE28+BE33+BE38</f>
      </c>
      <c r="BF43" s="3860">
        <f>BF13+BF18+BF23+BF28+BF33+BF38</f>
      </c>
      <c r="BG43" s="3860">
        <f>BG13+BG18+BG23+BG28+BG33+BG38</f>
      </c>
      <c r="BH43" s="3860">
        <f>BH13+BH18+BH23+BH28+BH33+BH38</f>
      </c>
      <c r="BI43" s="3860">
        <f>BI13+BI18+BI23+BI28+BI33+BI38</f>
      </c>
      <c r="BJ43" s="3784">
        <f>BE43+BF43-BG43+BH43-BI43</f>
      </c>
      <c r="BK43" s="3785">
        <f>BK13+BK18+BK23+BK28+BK33+BK38</f>
      </c>
      <c r="BL43" s="3860">
        <f>BL13+BL18+BL23+BL28+BL33+BL38</f>
      </c>
      <c r="BM43" s="3860">
        <f>BM13+BM18+BM23+BM28+BM33+BM38</f>
      </c>
      <c r="BN43" s="3860">
        <f>BN13+BN18+BN23+BN28+BN33+BN38</f>
      </c>
      <c r="BO43" s="3860">
        <f>BO13+BO18+BO23+BO28+BO33+BO38</f>
      </c>
      <c r="BP43" s="3784">
        <f>BK43+BL43-BM43+BN43-BO43</f>
      </c>
      <c r="BQ43" s="3785">
        <f>BQ13+BQ18+BQ23+BQ28+BQ33+BQ38</f>
      </c>
      <c r="BR43" s="3860">
        <f>BR13+BR18+BR23+BR28+BR33+BR38</f>
      </c>
      <c r="BS43" s="3860">
        <f>BS13+BS18+BS23+BS28+BS33+BS38</f>
      </c>
      <c r="BT43" s="3860">
        <f>BT13+BT18+BT23+BT28+BT33+BT38</f>
      </c>
      <c r="BU43" s="3860">
        <f>BU13+BU18+BU23+BU28+BU33+BU38</f>
      </c>
      <c r="BV43" s="3784">
        <f>BQ43+BR43-BS43+BT43-BU43</f>
      </c>
      <c r="BW43" s="3785">
        <f>BW13+BW18+BW23+BW28+BW33+BW38</f>
      </c>
      <c r="BX43" s="3860">
        <f>BX13+BX18+BX23+BX28+BX33+BX38</f>
      </c>
      <c r="BY43" s="3860">
        <f>BY13+BY18+BY23+BY28+BY33+BY38</f>
      </c>
      <c r="BZ43" s="3860">
        <f>BZ13+BZ18+BZ23+BZ28+BZ33+BZ38</f>
      </c>
      <c r="CA43" s="3860">
        <f>CA13+CA18+CA23+CA28+CA33+CA38</f>
      </c>
      <c r="CB43" s="3784">
        <f>BW43+BX43-BY43+BZ43-CA43</f>
      </c>
      <c r="CC43" s="3791">
        <f>CC13+CC18+CC23+CC28+CC33+CC38</f>
      </c>
      <c r="CD43" s="3860">
        <f>CD13+CD18+CD23+CD28+CD33+CD38</f>
      </c>
      <c r="CE43" s="3860">
        <f>CE13+CE18+CE23+CE28+CE33+CE38</f>
      </c>
      <c r="CF43" s="3860">
        <f>CF13+CF18+CF23+CF28+CF33+CF38</f>
      </c>
      <c r="CG43" s="3860">
        <f>CG13+CG18+CG23+CG28+CG33+CG38</f>
      </c>
      <c r="CH43" s="3784">
        <f>CC43+CD43-CE43+CF43-CG43</f>
      </c>
      <c r="CI43" s="3791">
        <f>CI13+CI18+CI23+CI28+CI33+CI38</f>
      </c>
      <c r="CJ43" s="3860">
        <f>CJ13+CJ18+CJ23+CJ28+CJ33+CJ38</f>
      </c>
      <c r="CK43" s="3860">
        <f>CK13+CK18+CK23+CK28+CK33+CK38</f>
      </c>
      <c r="CL43" s="3860">
        <f>CL13+CL18+CL23+CL28+CL33+CL38</f>
      </c>
      <c r="CM43" s="3860">
        <f>CM13+CM18+CM23+CM28+CM33+CM38</f>
      </c>
      <c r="CN43" s="3790">
        <f>CI43+CJ43-CK43+CL43-CM43</f>
      </c>
    </row>
    <row r="44" customHeight="true" ht="19.5">
      <c r="A44" s="3821" t="s">
        <v>44</v>
      </c>
      <c r="B44" s="3822"/>
      <c r="C44" s="3823">
        <f>SUM(C41:C43)</f>
      </c>
      <c r="D44" s="3823">
        <f>SUM(D41:D43)</f>
      </c>
      <c r="E44" s="3823">
        <f>SUM(E41:E43)</f>
      </c>
      <c r="F44" s="3823">
        <f>SUM(F41:F43)</f>
      </c>
      <c r="G44" s="3823">
        <f>SUM(G41:G43)</f>
      </c>
      <c r="H44" s="3823">
        <f>SUM(H41:H43)</f>
      </c>
      <c r="I44" s="3823">
        <f>SUM(I41:I43)</f>
      </c>
      <c r="J44" s="3823">
        <f>SUM(J41:J43)</f>
      </c>
      <c r="K44" s="3823">
        <f>SUM(K41:K43)</f>
      </c>
      <c r="L44" s="3823">
        <f>SUM(L41:L43)</f>
      </c>
      <c r="M44" s="3823">
        <f>SUM(M41:M43)</f>
      </c>
      <c r="N44" s="3823">
        <f>SUM(N41:N43)</f>
      </c>
      <c r="O44" s="3823">
        <f>SUM(O41:O43)</f>
      </c>
      <c r="P44" s="3823">
        <f>SUM(P41:P43)</f>
      </c>
      <c r="Q44" s="3823">
        <f>SUM(Q41:Q43)</f>
      </c>
      <c r="R44" s="3823">
        <f>SUM(R41:R43)</f>
      </c>
      <c r="S44" s="3823">
        <f>SUM(S41:S43)</f>
      </c>
      <c r="T44" s="3823">
        <f>SUM(T41:T43)</f>
      </c>
      <c r="U44" s="3823">
        <f>SUM(U41:U43)</f>
      </c>
      <c r="V44" s="3823">
        <f>SUM(V41:V43)</f>
      </c>
      <c r="W44" s="3823">
        <f>SUM(W41:W43)</f>
      </c>
      <c r="X44" s="3823">
        <f>SUM(X41:X43)</f>
      </c>
      <c r="Y44" s="3823">
        <f>SUM(Y41:Y43)</f>
      </c>
      <c r="Z44" s="3823">
        <f>SUM(Z41:Z43)</f>
      </c>
      <c r="AA44" s="3823">
        <f>SUM(AA41:AA43)</f>
      </c>
      <c r="AB44" s="3823">
        <f>SUM(AB41:AB43)</f>
      </c>
      <c r="AC44" s="3823">
        <f>SUM(AC41:AC43)</f>
      </c>
      <c r="AD44" s="3823">
        <f>SUM(AD41:AD43)</f>
      </c>
      <c r="AE44" s="3823">
        <f>SUM(AE41:AE43)</f>
      </c>
      <c r="AF44" s="3823">
        <f>SUM(AF41:AF43)</f>
      </c>
      <c r="AG44" s="3823">
        <f>SUM(AG41:AG43)</f>
      </c>
      <c r="AH44" s="3823">
        <f>SUM(AH41:AH43)</f>
      </c>
      <c r="AI44" s="3823">
        <f>SUM(AI41:AI43)</f>
      </c>
      <c r="AJ44" s="3823">
        <f>SUM(AJ41:AJ43)</f>
      </c>
      <c r="AK44" s="3823">
        <f>SUM(AK41:AK43)</f>
      </c>
      <c r="AL44" s="3823">
        <f>SUM(AL41:AL43)</f>
      </c>
      <c r="AM44" s="3823">
        <f>SUM(AM41:AM43)</f>
      </c>
      <c r="AN44" s="3823">
        <f>SUM(AN41:AN43)</f>
      </c>
      <c r="AO44" s="3823">
        <f>SUM(AO41:AO43)</f>
      </c>
      <c r="AP44" s="3823">
        <f>SUM(AP41:AP43)</f>
      </c>
      <c r="AQ44" s="3823">
        <f>SUM(AQ41:AQ43)</f>
      </c>
      <c r="AR44" s="3823">
        <f>SUM(AR41:AR43)</f>
      </c>
      <c r="AS44" s="3823">
        <f>SUM(AS41:AS43)</f>
      </c>
      <c r="AT44" s="3823">
        <f>SUM(AT41:AT43)</f>
      </c>
      <c r="AU44" s="3823">
        <f>SUM(AU41:AU43)</f>
      </c>
      <c r="AV44" s="3823">
        <f>SUM(AV41:AV43)</f>
      </c>
      <c r="AW44" s="3823">
        <f>SUM(AW41:AW43)</f>
      </c>
      <c r="AX44" s="3823">
        <f>SUM(AX41:AX43)</f>
      </c>
      <c r="AY44" s="3823">
        <f>SUM(AY41:AY43)</f>
      </c>
      <c r="AZ44" s="3823">
        <f>SUM(AZ41:AZ43)</f>
      </c>
      <c r="BA44" s="3823">
        <f>SUM(BA41:BA43)</f>
      </c>
      <c r="BB44" s="3823">
        <f>SUM(BB41:BB43)</f>
      </c>
      <c r="BC44" s="3823">
        <f>SUM(BC41:BC43)</f>
      </c>
      <c r="BD44" s="3823">
        <f>SUM(BD41:BD43)</f>
      </c>
      <c r="BE44" s="3823">
        <f>SUM(BE41:BE43)</f>
      </c>
      <c r="BF44" s="3823">
        <f>SUM(BF41:BF43)</f>
      </c>
      <c r="BG44" s="3823">
        <f>SUM(BG41:BG43)</f>
      </c>
      <c r="BH44" s="3823">
        <f>SUM(BH41:BH43)</f>
      </c>
      <c r="BI44" s="3823">
        <f>SUM(BI41:BI43)</f>
      </c>
      <c r="BJ44" s="3823">
        <f>SUM(BJ41:BJ43)</f>
      </c>
      <c r="BK44" s="3823">
        <f>SUM(BK41:BK43)</f>
      </c>
      <c r="BL44" s="3823">
        <f>SUM(BL41:BL43)</f>
      </c>
      <c r="BM44" s="3823">
        <f>SUM(BM41:BM43)</f>
      </c>
      <c r="BN44" s="3823">
        <f>SUM(BN41:BN43)</f>
      </c>
      <c r="BO44" s="3823">
        <f>SUM(BO41:BO43)</f>
      </c>
      <c r="BP44" s="3823">
        <f>SUM(BP41:BP43)</f>
      </c>
      <c r="BQ44" s="3823">
        <f>SUM(BQ41:BQ43)</f>
      </c>
      <c r="BR44" s="3823">
        <f>SUM(BR41:BR43)</f>
      </c>
      <c r="BS44" s="3823">
        <f>SUM(BS41:BS43)</f>
      </c>
      <c r="BT44" s="3823">
        <f>SUM(BT41:BT43)</f>
      </c>
      <c r="BU44" s="3823">
        <f>SUM(BU41:BU43)</f>
      </c>
      <c r="BV44" s="3823">
        <f>SUM(BV41:BV43)</f>
      </c>
      <c r="BW44" s="3823">
        <f>SUM(BW41:BW43)</f>
      </c>
      <c r="BX44" s="3823">
        <f>SUM(BX41:BX43)</f>
      </c>
      <c r="BY44" s="3823">
        <f>SUM(BY41:BY43)</f>
      </c>
      <c r="BZ44" s="3823">
        <f>SUM(BZ41:BZ43)</f>
      </c>
      <c r="CA44" s="3823">
        <f>SUM(CA41:CA43)</f>
      </c>
      <c r="CB44" s="3823">
        <f>SUM(CB41:CB43)</f>
      </c>
      <c r="CC44" s="3823">
        <f>SUM(CC41:CC43)</f>
      </c>
      <c r="CD44" s="3823">
        <f>SUM(CD41:CD43)</f>
      </c>
      <c r="CE44" s="3823">
        <f>SUM(CE41:CE43)</f>
      </c>
      <c r="CF44" s="3823">
        <f>SUM(CF41:CF43)</f>
      </c>
      <c r="CG44" s="3823">
        <f>SUM(CG41:CG43)</f>
      </c>
      <c r="CH44" s="3823">
        <f>SUM(CH41:CH43)</f>
      </c>
      <c r="CI44" s="3823">
        <f>SUM(CI41:CI43)</f>
      </c>
      <c r="CJ44" s="3823">
        <f>SUM(CJ41:CJ43)</f>
      </c>
      <c r="CK44" s="3823">
        <f>SUM(CK41:CK43)</f>
      </c>
      <c r="CL44" s="3823">
        <f>SUM(CL41:CL43)</f>
      </c>
      <c r="CM44" s="3823">
        <f>SUM(CM41:CM43)</f>
      </c>
      <c r="CN44" s="3824">
        <f>SUM(CN41:CN43)</f>
      </c>
    </row>
    <row r="45" customHeight="true" ht="19.5">
      <c r="A45" s="3744"/>
      <c r="B45" s="3744"/>
      <c r="C45" s="3861"/>
      <c r="D45" s="3862"/>
      <c r="E45" s="3862"/>
      <c r="F45" s="3862"/>
      <c r="G45" s="3862"/>
      <c r="H45" s="3743"/>
      <c r="I45" s="3743"/>
      <c r="J45" s="3744"/>
      <c r="K45" s="3743"/>
      <c r="L45" s="3744"/>
      <c r="M45" s="3743"/>
      <c r="N45" s="3743"/>
      <c r="O45" s="3743"/>
      <c r="P45" s="3744"/>
      <c r="Q45" s="3743"/>
      <c r="R45" s="3744"/>
      <c r="S45" s="3743"/>
      <c r="T45" s="3743"/>
      <c r="U45" s="3744"/>
      <c r="V45" s="3744"/>
      <c r="W45" s="3743"/>
      <c r="X45" s="3744"/>
      <c r="Y45" s="3744"/>
      <c r="Z45" s="3744"/>
      <c r="AA45" s="3744"/>
      <c r="AB45" s="3744"/>
      <c r="AC45" s="3743"/>
      <c r="AD45" s="3744"/>
      <c r="AE45" s="3743"/>
      <c r="AF45" s="3744"/>
      <c r="AG45" s="3744"/>
      <c r="AH45" s="3744"/>
      <c r="AI45" s="3743"/>
      <c r="AJ45" s="3744"/>
      <c r="AK45" s="3744"/>
      <c r="AL45" s="3744"/>
      <c r="AM45" s="3744"/>
      <c r="AN45" s="3744"/>
      <c r="AO45" s="3743"/>
      <c r="AP45" s="3744"/>
      <c r="AQ45" s="3744"/>
      <c r="AR45" s="3744"/>
      <c r="AS45" s="3744"/>
      <c r="AT45" s="3744"/>
      <c r="AU45" s="3743"/>
      <c r="AV45" s="3744"/>
      <c r="AW45" s="3744"/>
      <c r="AX45" s="3744"/>
      <c r="AY45" s="3744"/>
      <c r="AZ45" s="3744"/>
      <c r="BA45" s="3743"/>
      <c r="BB45" s="3744"/>
      <c r="BC45" s="3744"/>
      <c r="BD45" s="3744"/>
      <c r="BE45" s="3744"/>
      <c r="BF45" s="3744"/>
      <c r="BG45" s="3743"/>
      <c r="BH45" s="3744"/>
      <c r="BI45" s="3744"/>
      <c r="BJ45" s="3744"/>
      <c r="BK45" s="3744"/>
      <c r="BL45" s="3744"/>
      <c r="BM45" s="3743"/>
      <c r="BN45" s="3744"/>
      <c r="BO45" s="3743"/>
      <c r="BP45" s="3743"/>
      <c r="BQ45" s="3743"/>
      <c r="BR45" s="3744"/>
      <c r="BS45" s="3743"/>
      <c r="BT45" s="3743"/>
      <c r="BU45" s="3744"/>
      <c r="BV45" s="3744"/>
      <c r="BW45" s="3744"/>
      <c r="BX45" s="3744"/>
      <c r="BY45" s="3743"/>
      <c r="BZ45" s="3744"/>
      <c r="CA45" s="3744"/>
      <c r="CB45" s="3744"/>
      <c r="CC45" s="3744"/>
      <c r="CD45" s="3744"/>
      <c r="CE45" s="3744"/>
      <c r="CF45" s="3744"/>
      <c r="CG45" s="3744"/>
      <c r="CH45" s="3744"/>
      <c r="CI45" s="3743"/>
      <c r="CJ45" s="3743"/>
      <c r="CK45" s="3743"/>
      <c r="CL45" s="3743"/>
      <c r="CM45" s="3743"/>
      <c r="CN45" s="3743"/>
    </row>
    <row r="46" customHeight="true" ht="19.5">
      <c r="A46" s="3780"/>
      <c r="B46" s="3780"/>
      <c r="C46" s="3863"/>
      <c r="D46" s="3864"/>
      <c r="E46" s="3864"/>
      <c r="F46" s="3864"/>
      <c r="G46" s="3864"/>
      <c r="H46" s="3858"/>
      <c r="I46" s="3858"/>
      <c r="J46" s="3780"/>
      <c r="K46" s="3858"/>
      <c r="L46" s="3780"/>
      <c r="M46" s="3858"/>
      <c r="N46" s="3858"/>
      <c r="O46" s="3858"/>
      <c r="P46" s="3780"/>
      <c r="Q46" s="3858"/>
      <c r="R46" s="3780"/>
      <c r="S46" s="3858"/>
      <c r="T46" s="3858"/>
      <c r="U46" s="3780"/>
      <c r="V46" s="3780"/>
      <c r="W46" s="3858"/>
      <c r="X46" s="3780"/>
      <c r="Y46" s="3780"/>
      <c r="Z46" s="3858"/>
      <c r="AA46" s="3780"/>
      <c r="AB46" s="3780"/>
      <c r="AC46" s="3858"/>
      <c r="AD46" s="3780"/>
      <c r="AE46" s="3780"/>
      <c r="AF46" s="3858"/>
      <c r="AG46" s="3780"/>
      <c r="AH46" s="3780"/>
      <c r="AI46" s="3858"/>
      <c r="AJ46" s="3780"/>
      <c r="AK46" s="3780"/>
      <c r="AL46" s="3780"/>
      <c r="AM46" s="3780"/>
      <c r="AN46" s="3780"/>
      <c r="AO46" s="3858"/>
      <c r="AP46" s="3780"/>
      <c r="AQ46" s="3780"/>
      <c r="AR46" s="3780"/>
      <c r="AS46" s="3780"/>
      <c r="AT46" s="3780"/>
      <c r="AU46" s="3858"/>
      <c r="AV46" s="3780"/>
      <c r="AW46" s="3780"/>
      <c r="AX46" s="3780"/>
      <c r="AY46" s="3780"/>
      <c r="AZ46" s="3780"/>
      <c r="BA46" s="3858"/>
      <c r="BB46" s="3780"/>
      <c r="BC46" s="3780"/>
      <c r="BD46" s="3780"/>
      <c r="BE46" s="3780"/>
      <c r="BF46" s="3780"/>
      <c r="BG46" s="3858"/>
      <c r="BH46" s="3780"/>
      <c r="BI46" s="3780"/>
      <c r="BJ46" s="3780"/>
      <c r="BK46" s="3780"/>
      <c r="BL46" s="3780"/>
      <c r="BM46" s="3858"/>
      <c r="BN46" s="3780"/>
      <c r="BO46" s="3780"/>
      <c r="BP46" s="3780"/>
      <c r="BQ46" s="3780"/>
      <c r="BR46" s="3780"/>
      <c r="BS46" s="3858"/>
      <c r="BT46" s="3780"/>
      <c r="BU46" s="3780"/>
      <c r="BV46" s="3780"/>
      <c r="BW46" s="3780"/>
      <c r="BX46" s="3780"/>
      <c r="BY46" s="3858"/>
      <c r="BZ46" s="3780"/>
      <c r="CA46" s="3858"/>
      <c r="CB46" s="3858"/>
      <c r="CC46" s="3858"/>
      <c r="CD46" s="3858"/>
      <c r="CE46" s="3780"/>
      <c r="CF46" s="3858"/>
      <c r="CG46" s="3780"/>
      <c r="CH46" s="3780"/>
      <c r="CI46" s="3858"/>
      <c r="CJ46" s="3858"/>
      <c r="CK46" s="3858"/>
      <c r="CL46" s="3858"/>
      <c r="CM46" s="3858"/>
      <c r="CN46" s="3858"/>
    </row>
    <row r="47" customHeight="true" ht="19.5">
      <c r="A47" s="3865" t="s">
        <v>292</v>
      </c>
      <c r="B47" s="3865"/>
      <c r="C47" s="3866"/>
      <c r="D47" s="3866"/>
      <c r="E47" s="3866"/>
      <c r="F47" s="3866"/>
      <c r="G47" s="3866"/>
      <c r="H47" s="3865"/>
      <c r="I47" s="3865"/>
      <c r="J47" s="3865"/>
      <c r="K47" s="3865"/>
      <c r="L47" s="3865"/>
      <c r="M47" s="3865"/>
      <c r="N47" s="3865"/>
      <c r="O47" s="3865"/>
      <c r="P47" s="3865"/>
      <c r="Q47" s="3865"/>
      <c r="R47" s="3865"/>
      <c r="S47" s="3865"/>
      <c r="T47" s="3865"/>
      <c r="U47" s="3867"/>
      <c r="V47" s="3865"/>
      <c r="W47" s="3865"/>
      <c r="X47" s="3867"/>
      <c r="Y47" s="3865"/>
      <c r="Z47" s="3865"/>
      <c r="AA47" s="3867"/>
      <c r="AB47" s="3865"/>
      <c r="AC47" s="3865"/>
      <c r="AD47" s="3867"/>
      <c r="AE47" s="3865"/>
      <c r="AF47" s="3865"/>
      <c r="AG47" s="3867"/>
      <c r="AH47" s="3865"/>
      <c r="AI47" s="3865"/>
      <c r="AJ47" s="3867"/>
      <c r="AK47" s="3865"/>
      <c r="AL47" s="3865"/>
      <c r="AM47" s="3867"/>
      <c r="AN47" s="3865"/>
      <c r="AO47" s="3865"/>
      <c r="AP47" s="3867"/>
      <c r="AQ47" s="3865"/>
      <c r="AR47" s="3865"/>
      <c r="AS47" s="3867"/>
      <c r="AT47" s="3865"/>
      <c r="AU47" s="3865"/>
      <c r="AV47" s="3867"/>
      <c r="AW47" s="3865"/>
      <c r="AX47" s="3865"/>
      <c r="AY47" s="3867"/>
      <c r="AZ47" s="3865"/>
      <c r="BA47" s="3865"/>
      <c r="BB47" s="3867"/>
      <c r="BC47" s="3865"/>
      <c r="BD47" s="3865"/>
      <c r="BE47" s="3867"/>
      <c r="BF47" s="3865"/>
      <c r="BG47" s="3865"/>
      <c r="BH47" s="3867"/>
      <c r="BI47" s="3865"/>
      <c r="BJ47" s="3865"/>
      <c r="BK47" s="3867"/>
      <c r="BL47" s="3865"/>
      <c r="BM47" s="3865"/>
      <c r="BN47" s="3867"/>
      <c r="BO47" s="3865"/>
      <c r="BP47" s="3865"/>
      <c r="BQ47" s="3867"/>
      <c r="BR47" s="3865"/>
      <c r="BS47" s="3865"/>
      <c r="BT47" s="3867"/>
      <c r="BU47" s="3867"/>
      <c r="BV47" s="3867"/>
      <c r="BW47" s="3867"/>
      <c r="BX47" s="3865"/>
      <c r="BY47" s="3865"/>
      <c r="BZ47" s="3867"/>
      <c r="CA47" s="3865"/>
      <c r="CB47" s="3865"/>
      <c r="CC47" s="3865"/>
      <c r="CD47" s="3865"/>
      <c r="CE47" s="3867"/>
      <c r="CF47" s="3865"/>
      <c r="CG47" s="3867"/>
      <c r="CH47" s="3867"/>
      <c r="CI47" s="3865"/>
      <c r="CJ47" s="3865"/>
      <c r="CK47" s="3865"/>
      <c r="CL47" s="3865"/>
      <c r="CM47" s="3865"/>
      <c r="CN47" s="3865"/>
    </row>
    <row r="48" customHeight="true" ht="15.0">
      <c r="A48" s="3868"/>
      <c r="B48" s="3869"/>
      <c r="C48" s="3869"/>
      <c r="D48" s="3869"/>
      <c r="E48" s="3869"/>
      <c r="F48" s="3869"/>
      <c r="G48" s="3869"/>
      <c r="H48" s="3869"/>
      <c r="I48" s="3869"/>
      <c r="J48" s="3869"/>
      <c r="K48" s="3869"/>
      <c r="L48" s="3869"/>
      <c r="M48" s="3869"/>
      <c r="N48" s="3869"/>
      <c r="O48" s="3869"/>
      <c r="P48" s="3869"/>
      <c r="Q48" s="3869"/>
      <c r="R48" s="3869"/>
      <c r="S48" s="3869"/>
      <c r="T48" s="3869"/>
      <c r="U48" s="3869"/>
      <c r="V48" s="3869"/>
      <c r="W48" s="3869"/>
      <c r="X48" s="3869"/>
      <c r="Y48" s="3869"/>
      <c r="Z48" s="3869"/>
      <c r="AA48" s="3869"/>
      <c r="AB48" s="3869"/>
      <c r="AC48" s="3869"/>
      <c r="AD48" s="3869"/>
      <c r="AE48" s="3869"/>
      <c r="AF48" s="3869"/>
      <c r="AG48" s="3869"/>
      <c r="AH48" s="3869"/>
      <c r="AI48" s="3869"/>
      <c r="AJ48" s="3869"/>
      <c r="AK48" s="3869"/>
      <c r="AL48" s="3869"/>
      <c r="AM48" s="3869"/>
      <c r="AN48" s="3869"/>
      <c r="AO48" s="3869"/>
      <c r="AP48" s="3869"/>
      <c r="AQ48" s="3869"/>
      <c r="AR48" s="3869"/>
      <c r="AS48" s="3869"/>
      <c r="AT48" s="3869"/>
      <c r="AU48" s="3869"/>
      <c r="AV48" s="3869"/>
      <c r="AW48" s="3869"/>
      <c r="AX48" s="3869"/>
      <c r="AY48" s="3869"/>
      <c r="AZ48" s="3869"/>
      <c r="BA48" s="3869"/>
      <c r="BB48" s="3869"/>
      <c r="BC48" s="3869"/>
      <c r="BD48" s="3869"/>
      <c r="BE48" s="3869"/>
      <c r="BF48" s="3869"/>
      <c r="BG48" s="3869"/>
      <c r="BH48" s="3869"/>
      <c r="BI48" s="3869"/>
      <c r="BJ48" s="3869"/>
      <c r="BK48" s="3869"/>
      <c r="BL48" s="3869"/>
      <c r="BM48" s="3869"/>
      <c r="BN48" s="3869"/>
      <c r="BO48" s="3869"/>
      <c r="BP48" s="3869"/>
      <c r="BQ48" s="3869"/>
      <c r="BR48" s="3869"/>
      <c r="BS48" s="3869"/>
      <c r="BT48" s="3869"/>
      <c r="BU48" s="3869"/>
      <c r="BV48" s="3869"/>
      <c r="BW48" s="3869"/>
      <c r="BX48" s="3869"/>
      <c r="BY48" s="3869"/>
      <c r="BZ48" s="3869"/>
      <c r="CA48" s="3869"/>
      <c r="CB48" s="3869"/>
      <c r="CC48" s="3869"/>
      <c r="CD48" s="3869"/>
      <c r="CE48" s="3869"/>
      <c r="CF48" s="3869"/>
      <c r="CG48" s="3869"/>
      <c r="CH48" s="3869"/>
      <c r="CI48" s="3869"/>
      <c r="CJ48" s="3869"/>
      <c r="CK48" s="3869"/>
      <c r="CL48" s="3869"/>
      <c r="CM48" s="3869"/>
      <c r="CN48" s="3870"/>
    </row>
    <row r="49" customHeight="true" ht="15.0">
      <c r="A49" s="3871"/>
      <c r="B49" s="3872"/>
      <c r="C49" s="3872"/>
      <c r="D49" s="3872"/>
      <c r="E49" s="3872"/>
      <c r="F49" s="3872"/>
      <c r="G49" s="3872"/>
      <c r="H49" s="3872"/>
      <c r="I49" s="3872"/>
      <c r="J49" s="3872"/>
      <c r="K49" s="3872"/>
      <c r="L49" s="3872"/>
      <c r="M49" s="3872"/>
      <c r="N49" s="3872"/>
      <c r="O49" s="3872"/>
      <c r="P49" s="3872"/>
      <c r="Q49" s="3872"/>
      <c r="R49" s="3872"/>
      <c r="S49" s="3872"/>
      <c r="T49" s="3872"/>
      <c r="U49" s="3872"/>
      <c r="V49" s="3872"/>
      <c r="W49" s="3872"/>
      <c r="X49" s="3872"/>
      <c r="Y49" s="3872"/>
      <c r="Z49" s="3872"/>
      <c r="AA49" s="3872"/>
      <c r="AB49" s="3872"/>
      <c r="AC49" s="3872"/>
      <c r="AD49" s="3872"/>
      <c r="AE49" s="3872"/>
      <c r="AF49" s="3872"/>
      <c r="AG49" s="3872"/>
      <c r="AH49" s="3872"/>
      <c r="AI49" s="3872"/>
      <c r="AJ49" s="3872"/>
      <c r="AK49" s="3872"/>
      <c r="AL49" s="3872"/>
      <c r="AM49" s="3872"/>
      <c r="AN49" s="3872"/>
      <c r="AO49" s="3872"/>
      <c r="AP49" s="3872"/>
      <c r="AQ49" s="3872"/>
      <c r="AR49" s="3872"/>
      <c r="AS49" s="3872"/>
      <c r="AT49" s="3872"/>
      <c r="AU49" s="3872"/>
      <c r="AV49" s="3872"/>
      <c r="AW49" s="3872"/>
      <c r="AX49" s="3872"/>
      <c r="AY49" s="3872"/>
      <c r="AZ49" s="3872"/>
      <c r="BA49" s="3872"/>
      <c r="BB49" s="3872"/>
      <c r="BC49" s="3872"/>
      <c r="BD49" s="3872"/>
      <c r="BE49" s="3872"/>
      <c r="BF49" s="3872"/>
      <c r="BG49" s="3872"/>
      <c r="BH49" s="3872"/>
      <c r="BI49" s="3872"/>
      <c r="BJ49" s="3872"/>
      <c r="BK49" s="3872"/>
      <c r="BL49" s="3872"/>
      <c r="BM49" s="3872"/>
      <c r="BN49" s="3872"/>
      <c r="BO49" s="3872"/>
      <c r="BP49" s="3872"/>
      <c r="BQ49" s="3872"/>
      <c r="BR49" s="3872"/>
      <c r="BS49" s="3872"/>
      <c r="BT49" s="3872"/>
      <c r="BU49" s="3872"/>
      <c r="BV49" s="3872"/>
      <c r="BW49" s="3872"/>
      <c r="BX49" s="3872"/>
      <c r="BY49" s="3872"/>
      <c r="BZ49" s="3872"/>
      <c r="CA49" s="3872"/>
      <c r="CB49" s="3872"/>
      <c r="CC49" s="3872"/>
      <c r="CD49" s="3872"/>
      <c r="CE49" s="3872"/>
      <c r="CF49" s="3872"/>
      <c r="CG49" s="3872"/>
      <c r="CH49" s="3872"/>
      <c r="CI49" s="3872"/>
      <c r="CJ49" s="3872"/>
      <c r="CK49" s="3872"/>
      <c r="CL49" s="3872"/>
      <c r="CM49" s="3872"/>
      <c r="CN49" s="3873"/>
    </row>
    <row r="50" customHeight="true" ht="15.0">
      <c r="A50" s="3871"/>
      <c r="B50" s="3872"/>
      <c r="C50" s="3872"/>
      <c r="D50" s="3872"/>
      <c r="E50" s="3872"/>
      <c r="F50" s="3872"/>
      <c r="G50" s="3872"/>
      <c r="H50" s="3872"/>
      <c r="I50" s="3872"/>
      <c r="J50" s="3872"/>
      <c r="K50" s="3872"/>
      <c r="L50" s="3872"/>
      <c r="M50" s="3872"/>
      <c r="N50" s="3872"/>
      <c r="O50" s="3872"/>
      <c r="P50" s="3872"/>
      <c r="Q50" s="3872"/>
      <c r="R50" s="3872"/>
      <c r="S50" s="3872"/>
      <c r="T50" s="3872"/>
      <c r="U50" s="3872"/>
      <c r="V50" s="3872"/>
      <c r="W50" s="3872"/>
      <c r="X50" s="3872"/>
      <c r="Y50" s="3872"/>
      <c r="Z50" s="3872"/>
      <c r="AA50" s="3872"/>
      <c r="AB50" s="3872"/>
      <c r="AC50" s="3872"/>
      <c r="AD50" s="3872"/>
      <c r="AE50" s="3872"/>
      <c r="AF50" s="3872"/>
      <c r="AG50" s="3872"/>
      <c r="AH50" s="3872"/>
      <c r="AI50" s="3872"/>
      <c r="AJ50" s="3872"/>
      <c r="AK50" s="3872"/>
      <c r="AL50" s="3872"/>
      <c r="AM50" s="3872"/>
      <c r="AN50" s="3872"/>
      <c r="AO50" s="3872"/>
      <c r="AP50" s="3872"/>
      <c r="AQ50" s="3872"/>
      <c r="AR50" s="3872"/>
      <c r="AS50" s="3872"/>
      <c r="AT50" s="3872"/>
      <c r="AU50" s="3872"/>
      <c r="AV50" s="3872"/>
      <c r="AW50" s="3872"/>
      <c r="AX50" s="3872"/>
      <c r="AY50" s="3872"/>
      <c r="AZ50" s="3872"/>
      <c r="BA50" s="3872"/>
      <c r="BB50" s="3872"/>
      <c r="BC50" s="3872"/>
      <c r="BD50" s="3872"/>
      <c r="BE50" s="3872"/>
      <c r="BF50" s="3872"/>
      <c r="BG50" s="3872"/>
      <c r="BH50" s="3872"/>
      <c r="BI50" s="3872"/>
      <c r="BJ50" s="3872"/>
      <c r="BK50" s="3872"/>
      <c r="BL50" s="3872"/>
      <c r="BM50" s="3872"/>
      <c r="BN50" s="3872"/>
      <c r="BO50" s="3872"/>
      <c r="BP50" s="3872"/>
      <c r="BQ50" s="3872"/>
      <c r="BR50" s="3872"/>
      <c r="BS50" s="3872"/>
      <c r="BT50" s="3872"/>
      <c r="BU50" s="3872"/>
      <c r="BV50" s="3872"/>
      <c r="BW50" s="3872"/>
      <c r="BX50" s="3872"/>
      <c r="BY50" s="3872"/>
      <c r="BZ50" s="3872"/>
      <c r="CA50" s="3872"/>
      <c r="CB50" s="3872"/>
      <c r="CC50" s="3872"/>
      <c r="CD50" s="3872"/>
      <c r="CE50" s="3872"/>
      <c r="CF50" s="3872"/>
      <c r="CG50" s="3872"/>
      <c r="CH50" s="3872"/>
      <c r="CI50" s="3872"/>
      <c r="CJ50" s="3872"/>
      <c r="CK50" s="3872"/>
      <c r="CL50" s="3872"/>
      <c r="CM50" s="3872"/>
      <c r="CN50" s="3873"/>
    </row>
    <row r="51" customHeight="true" ht="15.0">
      <c r="A51" s="3871"/>
      <c r="B51" s="3872"/>
      <c r="C51" s="3872"/>
      <c r="D51" s="3872"/>
      <c r="E51" s="3872"/>
      <c r="F51" s="3872"/>
      <c r="G51" s="3872"/>
      <c r="H51" s="3872"/>
      <c r="I51" s="3872"/>
      <c r="J51" s="3872"/>
      <c r="K51" s="3872"/>
      <c r="L51" s="3872"/>
      <c r="M51" s="3872"/>
      <c r="N51" s="3872"/>
      <c r="O51" s="3872"/>
      <c r="P51" s="3872"/>
      <c r="Q51" s="3872"/>
      <c r="R51" s="3872"/>
      <c r="S51" s="3872"/>
      <c r="T51" s="3872"/>
      <c r="U51" s="3872"/>
      <c r="V51" s="3872"/>
      <c r="W51" s="3872"/>
      <c r="X51" s="3872"/>
      <c r="Y51" s="3872"/>
      <c r="Z51" s="3872"/>
      <c r="AA51" s="3872"/>
      <c r="AB51" s="3872"/>
      <c r="AC51" s="3872"/>
      <c r="AD51" s="3872"/>
      <c r="AE51" s="3872"/>
      <c r="AF51" s="3872"/>
      <c r="AG51" s="3872"/>
      <c r="AH51" s="3872"/>
      <c r="AI51" s="3872"/>
      <c r="AJ51" s="3872"/>
      <c r="AK51" s="3872"/>
      <c r="AL51" s="3872"/>
      <c r="AM51" s="3872"/>
      <c r="AN51" s="3872"/>
      <c r="AO51" s="3872"/>
      <c r="AP51" s="3872"/>
      <c r="AQ51" s="3872"/>
      <c r="AR51" s="3872"/>
      <c r="AS51" s="3872"/>
      <c r="AT51" s="3872"/>
      <c r="AU51" s="3872"/>
      <c r="AV51" s="3872"/>
      <c r="AW51" s="3872"/>
      <c r="AX51" s="3872"/>
      <c r="AY51" s="3872"/>
      <c r="AZ51" s="3872"/>
      <c r="BA51" s="3872"/>
      <c r="BB51" s="3872"/>
      <c r="BC51" s="3872"/>
      <c r="BD51" s="3872"/>
      <c r="BE51" s="3872"/>
      <c r="BF51" s="3872"/>
      <c r="BG51" s="3872"/>
      <c r="BH51" s="3872"/>
      <c r="BI51" s="3872"/>
      <c r="BJ51" s="3872"/>
      <c r="BK51" s="3872"/>
      <c r="BL51" s="3872"/>
      <c r="BM51" s="3872"/>
      <c r="BN51" s="3872"/>
      <c r="BO51" s="3872"/>
      <c r="BP51" s="3872"/>
      <c r="BQ51" s="3872"/>
      <c r="BR51" s="3872"/>
      <c r="BS51" s="3872"/>
      <c r="BT51" s="3872"/>
      <c r="BU51" s="3872"/>
      <c r="BV51" s="3872"/>
      <c r="BW51" s="3872"/>
      <c r="BX51" s="3872"/>
      <c r="BY51" s="3872"/>
      <c r="BZ51" s="3872"/>
      <c r="CA51" s="3872"/>
      <c r="CB51" s="3872"/>
      <c r="CC51" s="3872"/>
      <c r="CD51" s="3872"/>
      <c r="CE51" s="3872"/>
      <c r="CF51" s="3872"/>
      <c r="CG51" s="3872"/>
      <c r="CH51" s="3872"/>
      <c r="CI51" s="3872"/>
      <c r="CJ51" s="3872"/>
      <c r="CK51" s="3872"/>
      <c r="CL51" s="3872"/>
      <c r="CM51" s="3872"/>
      <c r="CN51" s="3873"/>
    </row>
    <row r="52" customHeight="true" ht="15.0">
      <c r="A52" s="3874"/>
      <c r="B52" s="3875"/>
      <c r="C52" s="3875"/>
      <c r="D52" s="3875"/>
      <c r="E52" s="3875"/>
      <c r="F52" s="3875"/>
      <c r="G52" s="3875"/>
      <c r="H52" s="3875"/>
      <c r="I52" s="3875"/>
      <c r="J52" s="3875"/>
      <c r="K52" s="3875"/>
      <c r="L52" s="3875"/>
      <c r="M52" s="3875"/>
      <c r="N52" s="3875"/>
      <c r="O52" s="3875"/>
      <c r="P52" s="3875"/>
      <c r="Q52" s="3875"/>
      <c r="R52" s="3875"/>
      <c r="S52" s="3875"/>
      <c r="T52" s="3875"/>
      <c r="U52" s="3875"/>
      <c r="V52" s="3875"/>
      <c r="W52" s="3875"/>
      <c r="X52" s="3875"/>
      <c r="Y52" s="3875"/>
      <c r="Z52" s="3875"/>
      <c r="AA52" s="3875"/>
      <c r="AB52" s="3875"/>
      <c r="AC52" s="3875"/>
      <c r="AD52" s="3875"/>
      <c r="AE52" s="3875"/>
      <c r="AF52" s="3875"/>
      <c r="AG52" s="3875"/>
      <c r="AH52" s="3875"/>
      <c r="AI52" s="3875"/>
      <c r="AJ52" s="3875"/>
      <c r="AK52" s="3875"/>
      <c r="AL52" s="3875"/>
      <c r="AM52" s="3875"/>
      <c r="AN52" s="3875"/>
      <c r="AO52" s="3875"/>
      <c r="AP52" s="3875"/>
      <c r="AQ52" s="3875"/>
      <c r="AR52" s="3875"/>
      <c r="AS52" s="3875"/>
      <c r="AT52" s="3875"/>
      <c r="AU52" s="3875"/>
      <c r="AV52" s="3875"/>
      <c r="AW52" s="3875"/>
      <c r="AX52" s="3875"/>
      <c r="AY52" s="3875"/>
      <c r="AZ52" s="3875"/>
      <c r="BA52" s="3875"/>
      <c r="BB52" s="3875"/>
      <c r="BC52" s="3875"/>
      <c r="BD52" s="3875"/>
      <c r="BE52" s="3875"/>
      <c r="BF52" s="3875"/>
      <c r="BG52" s="3875"/>
      <c r="BH52" s="3875"/>
      <c r="BI52" s="3875"/>
      <c r="BJ52" s="3875"/>
      <c r="BK52" s="3875"/>
      <c r="BL52" s="3875"/>
      <c r="BM52" s="3875"/>
      <c r="BN52" s="3875"/>
      <c r="BO52" s="3875"/>
      <c r="BP52" s="3875"/>
      <c r="BQ52" s="3875"/>
      <c r="BR52" s="3875"/>
      <c r="BS52" s="3875"/>
      <c r="BT52" s="3875"/>
      <c r="BU52" s="3875"/>
      <c r="BV52" s="3875"/>
      <c r="BW52" s="3875"/>
      <c r="BX52" s="3875"/>
      <c r="BY52" s="3875"/>
      <c r="BZ52" s="3875"/>
      <c r="CA52" s="3875"/>
      <c r="CB52" s="3875"/>
      <c r="CC52" s="3875"/>
      <c r="CD52" s="3875"/>
      <c r="CE52" s="3875"/>
      <c r="CF52" s="3875"/>
      <c r="CG52" s="3875"/>
      <c r="CH52" s="3875"/>
      <c r="CI52" s="3875"/>
      <c r="CJ52" s="3875"/>
      <c r="CK52" s="3875"/>
      <c r="CL52" s="3875"/>
      <c r="CM52" s="3875"/>
      <c r="CN52" s="3876"/>
    </row>
  </sheetData>
  <mergeCells>
    <mergeCell ref="A39:B39"/>
    <mergeCell ref="A41:B41"/>
    <mergeCell ref="A42:B42"/>
    <mergeCell ref="A43:B43"/>
    <mergeCell ref="A44:B44"/>
    <mergeCell ref="A48:CN52"/>
    <mergeCell ref="A32:B32"/>
    <mergeCell ref="A33:B33"/>
    <mergeCell ref="A34:B34"/>
    <mergeCell ref="A36:B36"/>
    <mergeCell ref="A37:B37"/>
    <mergeCell ref="A38:B38"/>
    <mergeCell ref="A24:B24"/>
    <mergeCell ref="A26:B26"/>
    <mergeCell ref="A27:B27"/>
    <mergeCell ref="A28:B28"/>
    <mergeCell ref="A29:B29"/>
    <mergeCell ref="A31:B31"/>
    <mergeCell ref="A17:B17"/>
    <mergeCell ref="A18:B18"/>
    <mergeCell ref="A19:B19"/>
    <mergeCell ref="A21:B21"/>
    <mergeCell ref="A22:B22"/>
    <mergeCell ref="A23:B23"/>
    <mergeCell ref="CN8:CN9"/>
    <mergeCell ref="A11:B11"/>
    <mergeCell ref="A12:B12"/>
    <mergeCell ref="A13:B13"/>
    <mergeCell ref="A14:B14"/>
    <mergeCell ref="A16:B16"/>
    <mergeCell ref="CD8:CE8"/>
    <mergeCell ref="CF8:CG8"/>
    <mergeCell ref="CH8:CH9"/>
    <mergeCell ref="CI8:CI9"/>
    <mergeCell ref="CJ8:CK8"/>
    <mergeCell ref="CL8:CM8"/>
    <mergeCell ref="BV8:BV9"/>
    <mergeCell ref="BW8:BW9"/>
    <mergeCell ref="BX8:BY8"/>
    <mergeCell ref="BZ8:CA8"/>
    <mergeCell ref="CB8:CB9"/>
    <mergeCell ref="CC8:CC9"/>
    <mergeCell ref="BL8:BM8"/>
    <mergeCell ref="BN8:BO8"/>
    <mergeCell ref="BP8:BP9"/>
    <mergeCell ref="BQ8:BQ9"/>
    <mergeCell ref="BR8:BS8"/>
    <mergeCell ref="BT8:BU8"/>
    <mergeCell ref="AH8:AI8"/>
    <mergeCell ref="AJ8:AK8"/>
    <mergeCell ref="BD8:BD9"/>
    <mergeCell ref="BE8:BE9"/>
    <mergeCell ref="BF8:BG8"/>
    <mergeCell ref="BH8:BI8"/>
    <mergeCell ref="BJ8:BJ9"/>
    <mergeCell ref="BK8:BK9"/>
    <mergeCell ref="AT8:AU8"/>
    <mergeCell ref="AV8:AW8"/>
    <mergeCell ref="AX8:AX9"/>
    <mergeCell ref="AY8:AY9"/>
    <mergeCell ref="AZ8:BA8"/>
    <mergeCell ref="BB8:BC8"/>
    <mergeCell ref="AY7:BD7"/>
    <mergeCell ref="BE7:BJ7"/>
    <mergeCell ref="T8:T9"/>
    <mergeCell ref="U8:U9"/>
    <mergeCell ref="V8:W8"/>
    <mergeCell ref="X8:Y8"/>
    <mergeCell ref="Z8:Z9"/>
    <mergeCell ref="AA8:AA9"/>
    <mergeCell ref="J8:K8"/>
    <mergeCell ref="L8:M8"/>
    <mergeCell ref="N8:N9"/>
    <mergeCell ref="O8:O9"/>
    <mergeCell ref="P8:Q8"/>
    <mergeCell ref="R8:S8"/>
    <mergeCell ref="AL8:AL9"/>
    <mergeCell ref="AM8:AM9"/>
    <mergeCell ref="AN8:AO8"/>
    <mergeCell ref="AP8:AQ8"/>
    <mergeCell ref="AR8:AR9"/>
    <mergeCell ref="AS8:AS9"/>
    <mergeCell ref="AB8:AC8"/>
    <mergeCell ref="AD8:AE8"/>
    <mergeCell ref="AF8:AF9"/>
    <mergeCell ref="AG8:AG9"/>
    <mergeCell ref="A1:CB1"/>
    <mergeCell ref="A2:CB2"/>
    <mergeCell ref="C3:D3"/>
    <mergeCell ref="C4:D4"/>
    <mergeCell ref="A6:CN6"/>
    <mergeCell ref="A7:B9"/>
    <mergeCell ref="C7:H7"/>
    <mergeCell ref="I7:N7"/>
    <mergeCell ref="O7:T7"/>
    <mergeCell ref="U7:Z7"/>
    <mergeCell ref="BK7:BP7"/>
    <mergeCell ref="BQ7:BV7"/>
    <mergeCell ref="BW7:CB7"/>
    <mergeCell ref="CC7:CH7"/>
    <mergeCell ref="CI7:CN7"/>
    <mergeCell ref="C8:C9"/>
    <mergeCell ref="D8:E8"/>
    <mergeCell ref="F8:G8"/>
    <mergeCell ref="H8:H9"/>
    <mergeCell ref="I8:I9"/>
    <mergeCell ref="AA7:AF7"/>
    <mergeCell ref="AG7:AL7"/>
    <mergeCell ref="AM7:AR7"/>
    <mergeCell ref="AS7:AX7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7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15.71484375" hidden="false"/>
    <col min="2" max="2" style="0" customWidth="true" width="15.71484375" hidden="false"/>
    <col min="3" max="3" style="0" customWidth="true" width="15.71484375" hidden="false"/>
    <col min="4" max="4" style="0" customWidth="true" width="15.71484375" hidden="false"/>
    <col min="5" max="5" style="0" customWidth="true" width="15.71484375" hidden="true"/>
    <col min="6" max="6" style="0" customWidth="true" width="15.71484375" hidden="false"/>
    <col min="7" max="7" style="0" customWidth="true" width="15.71484375" hidden="true"/>
    <col min="8" max="8" style="0" customWidth="true" width="15.71484375" hidden="true"/>
    <col min="9" max="9" style="0" customWidth="true" width="15.71484375" hidden="true"/>
    <col min="10" max="10" style="0" customWidth="true" width="15.71484375" hidden="true"/>
    <col min="11" max="11" style="0" customWidth="true" width="15.71484375" hidden="true"/>
    <col min="12" max="12" style="0" customWidth="true" width="15.71484375" hidden="true"/>
    <col min="13" max="13" style="0" customWidth="true" width="15.71484375" hidden="true"/>
    <col min="14" max="14" style="0" customWidth="true" width="15.71484375" hidden="true"/>
    <col min="15" max="15" style="0" customWidth="true" width="15.71484375" hidden="true"/>
    <col min="16" max="16" style="0" customWidth="true" width="15.71484375" hidden="true"/>
    <col min="17" max="17" style="0" customWidth="true" width="15.71484375" hidden="true"/>
    <col min="18" max="18" style="0" customWidth="true" width="15.71484375" hidden="true"/>
    <col min="19" max="19" style="0" customWidth="true" width="15.71484375" hidden="true"/>
    <col min="20" max="20" style="0" customWidth="true" width="15.71484375" hidden="true"/>
    <col min="21" max="21" style="0" customWidth="true" width="15.71484375" hidden="true"/>
    <col min="22" max="22" style="0" customWidth="true" width="15.71484375" hidden="true"/>
    <col min="23" max="23" style="0" customWidth="true" width="15.71484375" hidden="true"/>
    <col min="24" max="24" style="0" customWidth="true" width="15.71484375" hidden="true"/>
    <col min="25" max="25" style="0" customWidth="true" width="15.71484375" hidden="true"/>
    <col min="26" max="26" style="0" customWidth="true" width="15.71484375" hidden="true"/>
    <col min="27" max="27" style="0" customWidth="true" width="15.71484375" hidden="true"/>
    <col min="28" max="28" style="0" customWidth="true" width="15.71484375" hidden="true"/>
    <col min="29" max="29" style="0" customWidth="true" width="15.71484375" hidden="true"/>
    <col min="30" max="30" style="0" customWidth="true" width="15.71484375" hidden="true"/>
    <col min="31" max="31" style="0" customWidth="true" width="15.71484375" hidden="true"/>
    <col min="32" max="32" style="0" customWidth="true" width="15.71484375" hidden="false"/>
    <col min="33" max="33" style="0" customWidth="true" width="15.71484375" hidden="true"/>
    <col min="34" max="34" style="0" customWidth="true" width="15.71484375" hidden="false"/>
    <col min="35" max="35" style="0" customWidth="true" width="15.71484375" hidden="true"/>
    <col min="36" max="36" style="0" customWidth="true" width="15.71484375" hidden="false"/>
    <col min="37" max="37" style="0" customWidth="true" width="15.71484375" hidden="true"/>
    <col min="38" max="38" style="0" customWidth="true" width="15.71484375" hidden="false"/>
    <col min="39" max="39" style="0" customWidth="true" width="15.71484375" hidden="true"/>
    <col min="40" max="40" style="0" customWidth="true" width="15.71484375" hidden="true"/>
    <col min="41" max="41" style="0" customWidth="true" width="15.71484375" hidden="true"/>
    <col min="42" max="42" style="0" customWidth="true" width="15.71484375" hidden="true"/>
    <col min="43" max="43" style="0" customWidth="true" width="15.71484375" hidden="true"/>
    <col min="44" max="44" style="0" customWidth="true" width="15.71484375" hidden="true"/>
    <col min="45" max="45" style="0" customWidth="true" width="15.71484375" hidden="true"/>
    <col min="46" max="46" style="0" customWidth="true" width="15.71484375" hidden="true"/>
    <col min="47" max="47" style="0" customWidth="true" width="15.71484375" hidden="true"/>
    <col min="48" max="48" style="0" customWidth="true" width="15.71484375" hidden="true"/>
    <col min="49" max="49" style="0" customWidth="true" width="15.71484375" hidden="true"/>
    <col min="50" max="50" style="0" customWidth="true" width="15.71484375" hidden="true"/>
    <col min="51" max="51" style="0" customWidth="true" width="15.71484375" hidden="true"/>
    <col min="52" max="52" style="0" customWidth="true" width="15.71484375" hidden="true"/>
    <col min="53" max="53" style="0" customWidth="true" width="15.71484375" hidden="true"/>
    <col min="54" max="54" style="0" customWidth="true" width="15.71484375" hidden="true"/>
    <col min="55" max="55" style="0" customWidth="true" width="15.71484375" hidden="true"/>
    <col min="56" max="56" style="0" customWidth="true" width="15.71484375" hidden="false"/>
    <col min="57" max="57" style="0" customWidth="true" width="15.71484375" hidden="true"/>
    <col min="58" max="58" style="0" customWidth="true" width="15.71484375" hidden="false"/>
    <col min="59" max="59" style="0" customWidth="true" width="15.71484375" hidden="true"/>
    <col min="60" max="60" style="0" customWidth="true" width="15.71484375" hidden="false"/>
    <col min="61" max="61" style="0" customWidth="true" width="15.71484375" hidden="true"/>
    <col min="62" max="62" style="0" customWidth="true" width="15.71484375" hidden="false"/>
    <col min="63" max="63" style="0" customWidth="true" width="15.71484375" hidden="true"/>
    <col min="64" max="64" style="0" customWidth="true" width="11.71484375" hidden="false"/>
    <col min="65" max="65" style="0" customWidth="true" width="11.71484375" hidden="false"/>
    <col min="66" max="66" style="0" customWidth="true" width="11.71484375" hidden="false"/>
  </cols>
  <sheetData>
    <row r="1" customHeight="true" ht="49.5">
      <c r="A1" s="3877" t="s">
        <v>329</v>
      </c>
      <c r="B1" s="3877"/>
      <c r="C1" s="3877"/>
      <c r="D1" s="3877"/>
      <c r="E1" s="3877"/>
      <c r="F1" s="3877"/>
      <c r="G1" s="3877"/>
      <c r="H1" s="3877"/>
      <c r="I1" s="3877"/>
      <c r="J1" s="3877"/>
      <c r="K1" s="3877"/>
      <c r="L1" s="3877"/>
      <c r="M1" s="3877"/>
      <c r="N1" s="3877"/>
      <c r="O1" s="3877"/>
      <c r="P1" s="3877"/>
      <c r="Q1" s="3877"/>
      <c r="R1" s="3877"/>
      <c r="S1" s="3877"/>
      <c r="T1" s="3877"/>
      <c r="U1" s="3877"/>
      <c r="V1" s="3877"/>
      <c r="W1" s="3877"/>
      <c r="X1" s="3877"/>
      <c r="Y1" s="3877"/>
      <c r="Z1" s="3877"/>
      <c r="AA1" s="3877"/>
      <c r="AB1" s="3877"/>
      <c r="AC1" s="3877"/>
      <c r="AD1" s="3877"/>
      <c r="AE1" s="3877"/>
      <c r="AF1" s="3877"/>
      <c r="AG1" s="3877"/>
      <c r="AH1" s="3877"/>
      <c r="AI1" s="3877"/>
      <c r="AJ1" s="3877"/>
      <c r="AK1" s="3877"/>
      <c r="AL1" s="3877"/>
      <c r="AM1" s="3877"/>
      <c r="AN1" s="3877"/>
      <c r="AO1" s="3877"/>
      <c r="AP1" s="3877"/>
      <c r="AQ1" s="3877"/>
      <c r="AR1" s="3877"/>
      <c r="AS1" s="3877"/>
      <c r="AT1" s="3877"/>
      <c r="AU1" s="3877"/>
      <c r="AV1" s="3877"/>
      <c r="AW1" s="3877"/>
      <c r="AX1" s="3877"/>
      <c r="AY1" s="3877"/>
      <c r="AZ1" s="3877"/>
      <c r="BA1" s="3877"/>
      <c r="BB1" s="3877"/>
      <c r="BC1" s="3877"/>
      <c r="BD1" s="3877"/>
      <c r="BE1" s="3877"/>
      <c r="BF1" s="3877"/>
      <c r="BG1" s="3877"/>
      <c r="BH1" s="3877"/>
      <c r="BI1" s="3877"/>
      <c r="BJ1" s="3877"/>
      <c r="BK1" s="3877"/>
      <c r="BL1" s="3878"/>
      <c r="BM1" s="3878"/>
      <c r="BN1" s="3878"/>
    </row>
    <row r="2" customHeight="true" ht="15.0">
      <c r="A2" s="3879"/>
      <c r="B2" s="3879"/>
      <c r="C2" s="3879"/>
      <c r="D2" s="3880"/>
      <c r="E2" s="3880"/>
      <c r="F2" s="3880"/>
      <c r="G2" s="3880"/>
      <c r="H2" s="3880"/>
      <c r="I2" s="3880"/>
      <c r="J2" s="3880"/>
      <c r="K2" s="3880"/>
      <c r="L2" s="3880"/>
      <c r="M2" s="3880"/>
      <c r="N2" s="3880"/>
      <c r="O2" s="3880"/>
      <c r="P2" s="3880"/>
      <c r="Q2" s="3880"/>
      <c r="R2" s="3880"/>
      <c r="S2" s="3880"/>
      <c r="T2" s="3880"/>
      <c r="U2" s="3880"/>
      <c r="V2" s="3880"/>
      <c r="W2" s="3880"/>
      <c r="X2" s="3880"/>
      <c r="Y2" s="3880"/>
      <c r="Z2" s="3880"/>
      <c r="AA2" s="3880"/>
      <c r="AB2" s="3880"/>
      <c r="AC2" s="3880"/>
      <c r="AD2" s="3880"/>
      <c r="AE2" s="3880"/>
      <c r="AF2" s="3880"/>
      <c r="AG2" s="3880"/>
      <c r="AH2" s="3880"/>
      <c r="AI2" s="3880"/>
      <c r="AJ2" s="3880"/>
      <c r="AK2" s="3880"/>
      <c r="AL2" s="3880"/>
      <c r="AM2" s="3880"/>
      <c r="AN2" s="3880"/>
      <c r="AO2" s="3880"/>
      <c r="AP2" s="3880"/>
      <c r="AQ2" s="3880"/>
      <c r="AR2" s="3880"/>
      <c r="AS2" s="3880"/>
      <c r="AT2" s="3880"/>
      <c r="AU2" s="3880"/>
      <c r="AV2" s="3880"/>
      <c r="AW2" s="3880"/>
      <c r="AX2" s="3880"/>
      <c r="AY2" s="3880"/>
      <c r="AZ2" s="3880"/>
      <c r="BA2" s="3880"/>
      <c r="BB2" s="3880"/>
      <c r="BC2" s="3880"/>
      <c r="BD2" s="3880"/>
      <c r="BE2" s="3880"/>
      <c r="BF2" s="3880"/>
      <c r="BG2" s="3880"/>
      <c r="BH2" s="3880"/>
      <c r="BI2" s="3880"/>
      <c r="BJ2" s="3880"/>
      <c r="BK2" s="3880"/>
      <c r="BL2" s="3878"/>
      <c r="BM2" s="3878"/>
      <c r="BN2" s="3878"/>
    </row>
    <row r="3" customHeight="true" ht="30.0">
      <c r="A3" s="3881" t="s">
        <v>2</v>
      </c>
      <c r="B3" s="3882" t="s">
        <v>3</v>
      </c>
      <c r="C3" s="3883" t="n">
        <v>2020.0</v>
      </c>
      <c r="D3" s="3884"/>
      <c r="E3" s="3885"/>
      <c r="F3" s="3886"/>
      <c r="G3" s="3886"/>
      <c r="H3" s="3886"/>
      <c r="I3" s="3886"/>
      <c r="J3" s="3886"/>
      <c r="K3" s="3886"/>
      <c r="L3" s="3880"/>
      <c r="M3" s="3880"/>
      <c r="N3" s="3880"/>
      <c r="O3" s="3880"/>
      <c r="P3" s="3880"/>
      <c r="Q3" s="3880"/>
      <c r="R3" s="3880"/>
      <c r="S3" s="3880"/>
      <c r="T3" s="3880"/>
      <c r="U3" s="3880"/>
      <c r="V3" s="3880"/>
      <c r="W3" s="3880"/>
      <c r="X3" s="3880"/>
      <c r="Y3" s="3880"/>
      <c r="Z3" s="3880"/>
      <c r="AA3" s="3880"/>
      <c r="AB3" s="3880"/>
      <c r="AC3" s="3880"/>
      <c r="AD3" s="3880"/>
      <c r="AE3" s="3880"/>
      <c r="AF3" s="3880"/>
      <c r="AG3" s="3880"/>
      <c r="AH3" s="3880"/>
      <c r="AI3" s="3880"/>
      <c r="AJ3" s="3880"/>
      <c r="AK3" s="3880"/>
      <c r="AL3" s="3880"/>
      <c r="AM3" s="3880"/>
      <c r="AN3" s="3880"/>
      <c r="AO3" s="3880"/>
      <c r="AP3" s="3880"/>
      <c r="AQ3" s="3880"/>
      <c r="AR3" s="3880"/>
      <c r="AS3" s="3880"/>
      <c r="AT3" s="3880"/>
      <c r="AU3" s="3880"/>
      <c r="AV3" s="3880"/>
      <c r="AW3" s="3880"/>
      <c r="AX3" s="3880"/>
      <c r="AY3" s="3880"/>
      <c r="AZ3" s="3880"/>
      <c r="BA3" s="3880"/>
      <c r="BB3" s="3880"/>
      <c r="BC3" s="3880"/>
      <c r="BD3" s="3880"/>
      <c r="BE3" s="3880"/>
      <c r="BF3" s="3880"/>
      <c r="BG3" s="3880"/>
      <c r="BH3" s="3880"/>
      <c r="BI3" s="3880"/>
      <c r="BJ3" s="3880"/>
      <c r="BK3" s="3880"/>
      <c r="BL3" s="3878"/>
      <c r="BM3" s="3878"/>
      <c r="BN3" s="3878"/>
    </row>
    <row r="4" customHeight="true" ht="30.0">
      <c r="A4" s="3887" t="s">
        <v>5</v>
      </c>
      <c r="B4" s="3888" t="n">
        <v>14101.0</v>
      </c>
      <c r="C4" s="3883" t="s">
        <v>7</v>
      </c>
      <c r="D4" s="3884"/>
      <c r="E4" s="3886"/>
      <c r="F4" s="3886"/>
      <c r="G4" s="3886"/>
      <c r="H4" s="3886"/>
      <c r="I4" s="3886"/>
      <c r="J4" s="3886"/>
      <c r="K4" s="3886"/>
      <c r="L4" s="3880"/>
      <c r="M4" s="3880"/>
      <c r="N4" s="3880"/>
      <c r="O4" s="3880"/>
      <c r="P4" s="3880"/>
      <c r="Q4" s="3880"/>
      <c r="R4" s="3880"/>
      <c r="S4" s="3880"/>
      <c r="T4" s="3880"/>
      <c r="U4" s="3880"/>
      <c r="V4" s="3880"/>
      <c r="W4" s="3880"/>
      <c r="X4" s="3880"/>
      <c r="Y4" s="3880"/>
      <c r="Z4" s="3880"/>
      <c r="AA4" s="3880"/>
      <c r="AB4" s="3880"/>
      <c r="AC4" s="3880"/>
      <c r="AD4" s="3880"/>
      <c r="AE4" s="3880"/>
      <c r="AF4" s="3880"/>
      <c r="AG4" s="3880"/>
      <c r="AH4" s="3880"/>
      <c r="AI4" s="3880"/>
      <c r="AJ4" s="3880"/>
      <c r="AK4" s="3880"/>
      <c r="AL4" s="3880"/>
      <c r="AM4" s="3880"/>
      <c r="AN4" s="3880"/>
      <c r="AO4" s="3880"/>
      <c r="AP4" s="3880"/>
      <c r="AQ4" s="3880"/>
      <c r="AR4" s="3880"/>
      <c r="AS4" s="3880"/>
      <c r="AT4" s="3880"/>
      <c r="AU4" s="3880"/>
      <c r="AV4" s="3880"/>
      <c r="AW4" s="3880"/>
      <c r="AX4" s="3880"/>
      <c r="AY4" s="3880"/>
      <c r="AZ4" s="3880"/>
      <c r="BA4" s="3880"/>
      <c r="BB4" s="3880"/>
      <c r="BC4" s="3880"/>
      <c r="BD4" s="3880"/>
      <c r="BE4" s="3880"/>
      <c r="BF4" s="3880"/>
      <c r="BG4" s="3880"/>
      <c r="BH4" s="3880"/>
      <c r="BI4" s="3880"/>
      <c r="BJ4" s="3880"/>
      <c r="BK4" s="3880"/>
      <c r="BL4" s="3878"/>
      <c r="BM4" s="3878"/>
      <c r="BN4" s="3878"/>
    </row>
    <row r="5" customHeight="true" ht="15.0">
      <c r="A5" s="3889"/>
      <c r="B5" s="3889"/>
      <c r="C5" s="3889"/>
      <c r="D5" s="3880"/>
      <c r="E5" s="3880"/>
      <c r="F5" s="3880"/>
      <c r="G5" s="3880"/>
      <c r="H5" s="3880"/>
      <c r="I5" s="3880"/>
      <c r="J5" s="3880"/>
      <c r="K5" s="3880"/>
      <c r="L5" s="3880"/>
      <c r="M5" s="3880"/>
      <c r="N5" s="3880"/>
      <c r="O5" s="3880"/>
      <c r="P5" s="3880"/>
      <c r="Q5" s="3880"/>
      <c r="R5" s="3880"/>
      <c r="S5" s="3880"/>
      <c r="T5" s="3880"/>
      <c r="U5" s="3880"/>
      <c r="V5" s="3880"/>
      <c r="W5" s="3880"/>
      <c r="X5" s="3880"/>
      <c r="Y5" s="3880"/>
      <c r="Z5" s="3880"/>
      <c r="AA5" s="3880"/>
      <c r="AB5" s="3880"/>
      <c r="AC5" s="3880"/>
      <c r="AD5" s="3880"/>
      <c r="AE5" s="3880"/>
      <c r="AF5" s="3880"/>
      <c r="AG5" s="3880"/>
      <c r="AH5" s="3880"/>
      <c r="AI5" s="3880"/>
      <c r="AJ5" s="3880"/>
      <c r="AK5" s="3880"/>
      <c r="AL5" s="3880"/>
      <c r="AM5" s="3880"/>
      <c r="AN5" s="3880"/>
      <c r="AO5" s="3880"/>
      <c r="AP5" s="3880"/>
      <c r="AQ5" s="3880"/>
      <c r="AR5" s="3880"/>
      <c r="AS5" s="3880"/>
      <c r="AT5" s="3880"/>
      <c r="AU5" s="3880"/>
      <c r="AV5" s="3880"/>
      <c r="AW5" s="3880"/>
      <c r="AX5" s="3880"/>
      <c r="AY5" s="3880"/>
      <c r="AZ5" s="3880"/>
      <c r="BA5" s="3880"/>
      <c r="BB5" s="3880"/>
      <c r="BC5" s="3880"/>
      <c r="BD5" s="3880"/>
      <c r="BE5" s="3880"/>
      <c r="BF5" s="3880"/>
      <c r="BG5" s="3880"/>
      <c r="BH5" s="3880"/>
      <c r="BI5" s="3880"/>
      <c r="BJ5" s="3880"/>
      <c r="BK5" s="3880"/>
      <c r="BL5" s="3878"/>
      <c r="BM5" s="3878"/>
      <c r="BN5" s="3878"/>
    </row>
    <row r="6" customHeight="true" ht="39.75">
      <c r="A6" s="3890" t="s">
        <v>8</v>
      </c>
      <c r="B6" s="3891"/>
      <c r="C6" s="3892"/>
      <c r="D6" s="3893" t="s">
        <v>330</v>
      </c>
      <c r="E6" s="3894"/>
      <c r="F6" s="3894"/>
      <c r="G6" s="3895"/>
      <c r="H6" s="3896" t="s">
        <v>9</v>
      </c>
      <c r="I6" s="3896"/>
      <c r="J6" s="3896"/>
      <c r="K6" s="3896"/>
      <c r="L6" s="3896" t="s">
        <v>10</v>
      </c>
      <c r="M6" s="3896"/>
      <c r="N6" s="3896"/>
      <c r="O6" s="3896"/>
      <c r="P6" s="3896" t="s">
        <v>11</v>
      </c>
      <c r="Q6" s="3896"/>
      <c r="R6" s="3896"/>
      <c r="S6" s="3896"/>
      <c r="T6" s="3896" t="s">
        <v>12</v>
      </c>
      <c r="U6" s="3896"/>
      <c r="V6" s="3896"/>
      <c r="W6" s="3896"/>
      <c r="X6" s="3896" t="s">
        <v>13</v>
      </c>
      <c r="Y6" s="3896"/>
      <c r="Z6" s="3896"/>
      <c r="AA6" s="3896"/>
      <c r="AB6" s="3896" t="s">
        <v>14</v>
      </c>
      <c r="AC6" s="3896"/>
      <c r="AD6" s="3896"/>
      <c r="AE6" s="3896"/>
      <c r="AF6" s="3896" t="s">
        <v>15</v>
      </c>
      <c r="AG6" s="3896"/>
      <c r="AH6" s="3896"/>
      <c r="AI6" s="3896"/>
      <c r="AJ6" s="3896" t="s">
        <v>3</v>
      </c>
      <c r="AK6" s="3896"/>
      <c r="AL6" s="3896"/>
      <c r="AM6" s="3896"/>
      <c r="AN6" s="3896" t="s">
        <v>16</v>
      </c>
      <c r="AO6" s="3896"/>
      <c r="AP6" s="3896"/>
      <c r="AQ6" s="3896"/>
      <c r="AR6" s="3896" t="s">
        <v>17</v>
      </c>
      <c r="AS6" s="3896"/>
      <c r="AT6" s="3896"/>
      <c r="AU6" s="3896"/>
      <c r="AV6" s="3896" t="s">
        <v>18</v>
      </c>
      <c r="AW6" s="3896"/>
      <c r="AX6" s="3896"/>
      <c r="AY6" s="3896"/>
      <c r="AZ6" s="3896" t="s">
        <v>19</v>
      </c>
      <c r="BA6" s="3896"/>
      <c r="BB6" s="3896"/>
      <c r="BC6" s="3896"/>
      <c r="BD6" s="3896" t="s">
        <v>331</v>
      </c>
      <c r="BE6" s="3896"/>
      <c r="BF6" s="3896"/>
      <c r="BG6" s="3896"/>
      <c r="BH6" s="3896" t="s">
        <v>44</v>
      </c>
      <c r="BI6" s="3896"/>
      <c r="BJ6" s="3896"/>
      <c r="BK6" s="3896"/>
      <c r="BL6" s="3878"/>
      <c r="BM6" s="3878"/>
      <c r="BN6" s="3878"/>
    </row>
    <row r="7" customHeight="true" ht="39.75">
      <c r="A7" s="3890"/>
      <c r="B7" s="3891"/>
      <c r="C7" s="3892"/>
      <c r="D7" s="3897" t="s">
        <v>21</v>
      </c>
      <c r="E7" s="3897"/>
      <c r="F7" s="3897" t="s">
        <v>22</v>
      </c>
      <c r="G7" s="3897"/>
      <c r="H7" s="3897" t="s">
        <v>21</v>
      </c>
      <c r="I7" s="3897"/>
      <c r="J7" s="3897" t="s">
        <v>22</v>
      </c>
      <c r="K7" s="3897"/>
      <c r="L7" s="3897" t="s">
        <v>21</v>
      </c>
      <c r="M7" s="3897"/>
      <c r="N7" s="3897" t="s">
        <v>22</v>
      </c>
      <c r="O7" s="3897"/>
      <c r="P7" s="3897" t="s">
        <v>21</v>
      </c>
      <c r="Q7" s="3897"/>
      <c r="R7" s="3897" t="s">
        <v>22</v>
      </c>
      <c r="S7" s="3897"/>
      <c r="T7" s="3897" t="s">
        <v>21</v>
      </c>
      <c r="U7" s="3897"/>
      <c r="V7" s="3897" t="s">
        <v>22</v>
      </c>
      <c r="W7" s="3897"/>
      <c r="X7" s="3897" t="s">
        <v>21</v>
      </c>
      <c r="Y7" s="3897"/>
      <c r="Z7" s="3897" t="s">
        <v>22</v>
      </c>
      <c r="AA7" s="3897"/>
      <c r="AB7" s="3897" t="s">
        <v>21</v>
      </c>
      <c r="AC7" s="3897"/>
      <c r="AD7" s="3897" t="s">
        <v>22</v>
      </c>
      <c r="AE7" s="3897"/>
      <c r="AF7" s="3897" t="s">
        <v>21</v>
      </c>
      <c r="AG7" s="3897"/>
      <c r="AH7" s="3897" t="s">
        <v>22</v>
      </c>
      <c r="AI7" s="3897"/>
      <c r="AJ7" s="3897" t="s">
        <v>21</v>
      </c>
      <c r="AK7" s="3897"/>
      <c r="AL7" s="3897" t="s">
        <v>22</v>
      </c>
      <c r="AM7" s="3897"/>
      <c r="AN7" s="3897" t="s">
        <v>21</v>
      </c>
      <c r="AO7" s="3897"/>
      <c r="AP7" s="3897" t="s">
        <v>22</v>
      </c>
      <c r="AQ7" s="3897"/>
      <c r="AR7" s="3897" t="s">
        <v>21</v>
      </c>
      <c r="AS7" s="3897"/>
      <c r="AT7" s="3897" t="s">
        <v>22</v>
      </c>
      <c r="AU7" s="3897"/>
      <c r="AV7" s="3897" t="s">
        <v>21</v>
      </c>
      <c r="AW7" s="3897"/>
      <c r="AX7" s="3897" t="s">
        <v>22</v>
      </c>
      <c r="AY7" s="3897"/>
      <c r="AZ7" s="3897" t="s">
        <v>21</v>
      </c>
      <c r="BA7" s="3897"/>
      <c r="BB7" s="3897" t="s">
        <v>22</v>
      </c>
      <c r="BC7" s="3897"/>
      <c r="BD7" s="3897" t="s">
        <v>21</v>
      </c>
      <c r="BE7" s="3897"/>
      <c r="BF7" s="3897" t="s">
        <v>22</v>
      </c>
      <c r="BG7" s="3897"/>
      <c r="BH7" s="3897" t="s">
        <v>21</v>
      </c>
      <c r="BI7" s="3897"/>
      <c r="BJ7" s="3897" t="s">
        <v>22</v>
      </c>
      <c r="BK7" s="3897"/>
      <c r="BL7" s="3878"/>
      <c r="BM7" s="3878"/>
      <c r="BN7" s="3878"/>
    </row>
    <row r="8" hidden="true">
      <c r="A8" s="3898"/>
      <c r="B8" s="3899"/>
      <c r="C8" s="3899"/>
      <c r="D8" s="3900"/>
      <c r="E8" s="3900"/>
      <c r="F8" s="3900"/>
      <c r="G8" s="3900"/>
      <c r="H8" s="3900"/>
      <c r="I8" s="3900"/>
      <c r="J8" s="3900"/>
      <c r="K8" s="3900"/>
      <c r="L8" s="3900"/>
      <c r="M8" s="3900"/>
      <c r="N8" s="3900"/>
      <c r="O8" s="3900"/>
      <c r="P8" s="3900"/>
      <c r="Q8" s="3900"/>
      <c r="R8" s="3900"/>
      <c r="S8" s="3900"/>
      <c r="T8" s="3900"/>
      <c r="U8" s="3900"/>
      <c r="V8" s="3900"/>
      <c r="W8" s="3900"/>
      <c r="X8" s="3900"/>
      <c r="Y8" s="3900"/>
      <c r="Z8" s="3900"/>
      <c r="AA8" s="3900"/>
      <c r="AB8" s="3900"/>
      <c r="AC8" s="3900"/>
      <c r="AD8" s="3900"/>
      <c r="AE8" s="3900"/>
      <c r="AF8" s="3900"/>
      <c r="AG8" s="3900"/>
      <c r="AH8" s="3900"/>
      <c r="AI8" s="3900"/>
      <c r="AJ8" s="3900"/>
      <c r="AK8" s="3900"/>
      <c r="AL8" s="3900"/>
      <c r="AM8" s="3900"/>
      <c r="AN8" s="3900"/>
      <c r="AO8" s="3900"/>
      <c r="AP8" s="3900"/>
      <c r="AQ8" s="3900"/>
      <c r="AR8" s="3900"/>
      <c r="AS8" s="3900"/>
      <c r="AT8" s="3900"/>
      <c r="AU8" s="3900"/>
      <c r="AV8" s="3900"/>
      <c r="AW8" s="3900"/>
      <c r="AX8" s="3900"/>
      <c r="AY8" s="3900"/>
      <c r="AZ8" s="3900"/>
      <c r="BA8" s="3900"/>
      <c r="BB8" s="3900"/>
      <c r="BC8" s="3900"/>
      <c r="BD8" s="3900"/>
      <c r="BE8" s="3900"/>
      <c r="BF8" s="3900"/>
      <c r="BG8" s="3900"/>
      <c r="BH8" s="3900"/>
      <c r="BI8" s="3900"/>
      <c r="BJ8" s="3900"/>
      <c r="BK8" s="3900"/>
      <c r="BL8" s="3878"/>
      <c r="BM8" s="3878"/>
      <c r="BN8" s="3878"/>
    </row>
    <row r="9" customHeight="true" ht="15.0">
      <c r="A9" s="3901" t="s">
        <v>332</v>
      </c>
      <c r="B9" s="3902"/>
      <c r="C9" s="3902"/>
      <c r="D9" s="3903"/>
      <c r="E9" s="3904"/>
      <c r="F9" s="3904"/>
      <c r="G9" s="3904"/>
      <c r="H9" s="3903"/>
      <c r="I9" s="3904"/>
      <c r="J9" s="3904"/>
      <c r="K9" s="3904"/>
      <c r="L9" s="3903"/>
      <c r="M9" s="3904"/>
      <c r="N9" s="3904"/>
      <c r="O9" s="3904"/>
      <c r="P9" s="3903"/>
      <c r="Q9" s="3904"/>
      <c r="R9" s="3904"/>
      <c r="S9" s="3904"/>
      <c r="T9" s="3903"/>
      <c r="U9" s="3904"/>
      <c r="V9" s="3904"/>
      <c r="W9" s="3904"/>
      <c r="X9" s="3903"/>
      <c r="Y9" s="3904"/>
      <c r="Z9" s="3904"/>
      <c r="AA9" s="3904"/>
      <c r="AB9" s="3903"/>
      <c r="AC9" s="3904"/>
      <c r="AD9" s="3904"/>
      <c r="AE9" s="3904"/>
      <c r="AF9" s="3903"/>
      <c r="AG9" s="3904"/>
      <c r="AH9" s="3904"/>
      <c r="AI9" s="3904"/>
      <c r="AJ9" s="3903"/>
      <c r="AK9" s="3904"/>
      <c r="AL9" s="3904"/>
      <c r="AM9" s="3904"/>
      <c r="AN9" s="3903"/>
      <c r="AO9" s="3904"/>
      <c r="AP9" s="3904"/>
      <c r="AQ9" s="3904"/>
      <c r="AR9" s="3903"/>
      <c r="AS9" s="3904"/>
      <c r="AT9" s="3904"/>
      <c r="AU9" s="3904"/>
      <c r="AV9" s="3903"/>
      <c r="AW9" s="3904"/>
      <c r="AX9" s="3904"/>
      <c r="AY9" s="3904"/>
      <c r="AZ9" s="3903"/>
      <c r="BA9" s="3904"/>
      <c r="BB9" s="3904"/>
      <c r="BC9" s="3904"/>
      <c r="BD9" s="3903"/>
      <c r="BE9" s="3904"/>
      <c r="BF9" s="3904"/>
      <c r="BG9" s="3904"/>
      <c r="BH9" s="3903"/>
      <c r="BI9" s="3904"/>
      <c r="BJ9" s="3904"/>
      <c r="BK9" s="3904"/>
      <c r="BL9" s="3878"/>
      <c r="BM9" s="3878"/>
      <c r="BN9" s="3878"/>
    </row>
    <row r="10" customHeight="true" ht="16.5">
      <c r="A10" s="3905" t="s">
        <v>88</v>
      </c>
      <c r="B10" s="3906" t="s">
        <v>25</v>
      </c>
      <c r="C10" s="3907" t="n">
        <v>13.0</v>
      </c>
      <c r="D10" s="3908" t="n">
        <v>7.0</v>
      </c>
      <c r="E10" s="3909" t="n">
        <v>0.0</v>
      </c>
      <c r="F10" s="3910" t="n">
        <v>6.0</v>
      </c>
      <c r="G10" s="3911" t="n">
        <v>0.0</v>
      </c>
      <c r="H10" s="3912" t="n">
        <v>0.0</v>
      </c>
      <c r="I10" s="3909" t="n">
        <v>0.0</v>
      </c>
      <c r="J10" s="3910" t="n">
        <v>0.0</v>
      </c>
      <c r="K10" s="3911" t="n">
        <v>0.0</v>
      </c>
      <c r="L10" s="3912" t="n">
        <v>0.0</v>
      </c>
      <c r="M10" s="3909" t="n">
        <v>0.0</v>
      </c>
      <c r="N10" s="3910" t="n">
        <v>0.0</v>
      </c>
      <c r="O10" s="3911" t="n">
        <v>0.0</v>
      </c>
      <c r="P10" s="3912" t="n">
        <v>0.0</v>
      </c>
      <c r="Q10" s="3909" t="n">
        <v>0.0</v>
      </c>
      <c r="R10" s="3910" t="n">
        <v>0.0</v>
      </c>
      <c r="S10" s="3911" t="n">
        <v>0.0</v>
      </c>
      <c r="T10" s="3912" t="n">
        <v>0.0</v>
      </c>
      <c r="U10" s="3909" t="n">
        <v>0.0</v>
      </c>
      <c r="V10" s="3910" t="n">
        <v>0.0</v>
      </c>
      <c r="W10" s="3911" t="n">
        <v>0.0</v>
      </c>
      <c r="X10" s="3912" t="n">
        <v>0.0</v>
      </c>
      <c r="Y10" s="3909" t="n">
        <v>0.0</v>
      </c>
      <c r="Z10" s="3910" t="n">
        <v>0.0</v>
      </c>
      <c r="AA10" s="3911" t="n">
        <v>0.0</v>
      </c>
      <c r="AB10" s="3912" t="n">
        <v>0.0</v>
      </c>
      <c r="AC10" s="3909" t="n">
        <v>0.0</v>
      </c>
      <c r="AD10" s="3910" t="n">
        <v>0.0</v>
      </c>
      <c r="AE10" s="3911" t="n">
        <v>0.0</v>
      </c>
      <c r="AF10" s="3913" t="n">
        <v>0.0</v>
      </c>
      <c r="AG10" s="3909" t="n">
        <v>0.0</v>
      </c>
      <c r="AH10" s="3914" t="n">
        <v>0.0</v>
      </c>
      <c r="AI10" s="3911" t="n">
        <v>0.0</v>
      </c>
      <c r="AJ10" s="3915" t="n">
        <v>0.0</v>
      </c>
      <c r="AK10" s="3909" t="n">
        <v>0.0</v>
      </c>
      <c r="AL10" s="3916" t="n">
        <v>0.0</v>
      </c>
      <c r="AM10" s="3911" t="n">
        <v>0.0</v>
      </c>
      <c r="AN10" s="3908" t="n">
        <v>0.0</v>
      </c>
      <c r="AO10" s="3909" t="n">
        <v>0.0</v>
      </c>
      <c r="AP10" s="3910" t="n">
        <v>0.0</v>
      </c>
      <c r="AQ10" s="3911" t="n">
        <v>0.0</v>
      </c>
      <c r="AR10" s="3908" t="n">
        <v>0.0</v>
      </c>
      <c r="AS10" s="3909" t="n">
        <v>0.0</v>
      </c>
      <c r="AT10" s="3910" t="n">
        <v>0.0</v>
      </c>
      <c r="AU10" s="3911" t="n">
        <v>0.0</v>
      </c>
      <c r="AV10" s="3908" t="n">
        <v>0.0</v>
      </c>
      <c r="AW10" s="3909" t="n">
        <v>0.0</v>
      </c>
      <c r="AX10" s="3910" t="n">
        <v>0.0</v>
      </c>
      <c r="AY10" s="3911" t="n">
        <v>0.0</v>
      </c>
      <c r="AZ10" s="3908" t="n">
        <v>0.0</v>
      </c>
      <c r="BA10" s="3909" t="n">
        <v>0.0</v>
      </c>
      <c r="BB10" s="3910" t="n">
        <v>0.0</v>
      </c>
      <c r="BC10" s="3911" t="n">
        <v>0.0</v>
      </c>
      <c r="BD10" s="3908">
        <f>SUM(H10+L10+P10+T10+X10+AB10+AF10+AJ10+AN10+AR10+AV10+AZ10)</f>
      </c>
      <c r="BE10" s="3909">
        <f>SUM(I10+M10+Q10+U10+Y10+AC10+AG10+AK10+AO10+AS10+AW10+BA10)</f>
      </c>
      <c r="BF10" s="3910">
        <f>SUM(J10+N10+R10+V10+Z10+AD10+AH10+AL10+AP10+AT10+AX10+BB10)</f>
      </c>
      <c r="BG10" s="3911">
        <f>SUM(K10+O10+S10+W10+AA10+AE10+AI10+AM10+AQ10+AU10+AY10+BC10)</f>
      </c>
      <c r="BH10" s="3908">
        <f>BD10+D10</f>
      </c>
      <c r="BI10" s="3909">
        <f>BE10+E10</f>
      </c>
      <c r="BJ10" s="3910">
        <f>BF10+F10</f>
      </c>
      <c r="BK10" s="3911">
        <f>BG10+G10</f>
      </c>
      <c r="BL10" s="3878"/>
      <c r="BM10" s="3878"/>
      <c r="BN10" s="3878"/>
    </row>
    <row r="11" customHeight="true" ht="16.5">
      <c r="A11" s="3905"/>
      <c r="B11" s="3917"/>
      <c r="C11" s="3918" t="n">
        <v>12.0</v>
      </c>
      <c r="D11" s="3919" t="n">
        <v>1.0</v>
      </c>
      <c r="E11" s="3920" t="n">
        <v>0.0</v>
      </c>
      <c r="F11" s="3921" t="n">
        <v>0.0</v>
      </c>
      <c r="G11" s="3922" t="n">
        <v>0.0</v>
      </c>
      <c r="H11" s="3912" t="n">
        <v>0.0</v>
      </c>
      <c r="I11" s="3920" t="n">
        <v>0.0</v>
      </c>
      <c r="J11" s="3910" t="n">
        <v>0.0</v>
      </c>
      <c r="K11" s="3922" t="n">
        <v>0.0</v>
      </c>
      <c r="L11" s="3912" t="n">
        <v>0.0</v>
      </c>
      <c r="M11" s="3920" t="n">
        <v>0.0</v>
      </c>
      <c r="N11" s="3910" t="n">
        <v>0.0</v>
      </c>
      <c r="O11" s="3922" t="n">
        <v>0.0</v>
      </c>
      <c r="P11" s="3912" t="n">
        <v>0.0</v>
      </c>
      <c r="Q11" s="3920" t="n">
        <v>0.0</v>
      </c>
      <c r="R11" s="3910" t="n">
        <v>0.0</v>
      </c>
      <c r="S11" s="3922" t="n">
        <v>0.0</v>
      </c>
      <c r="T11" s="3912" t="n">
        <v>0.0</v>
      </c>
      <c r="U11" s="3920" t="n">
        <v>0.0</v>
      </c>
      <c r="V11" s="3910" t="n">
        <v>0.0</v>
      </c>
      <c r="W11" s="3922" t="n">
        <v>0.0</v>
      </c>
      <c r="X11" s="3912" t="n">
        <v>0.0</v>
      </c>
      <c r="Y11" s="3920" t="n">
        <v>0.0</v>
      </c>
      <c r="Z11" s="3910" t="n">
        <v>0.0</v>
      </c>
      <c r="AA11" s="3922" t="n">
        <v>0.0</v>
      </c>
      <c r="AB11" s="3912" t="n">
        <v>0.0</v>
      </c>
      <c r="AC11" s="3920" t="n">
        <v>0.0</v>
      </c>
      <c r="AD11" s="3910" t="n">
        <v>0.0</v>
      </c>
      <c r="AE11" s="3922" t="n">
        <v>0.0</v>
      </c>
      <c r="AF11" s="3913" t="n">
        <v>0.0</v>
      </c>
      <c r="AG11" s="3920" t="n">
        <v>0.0</v>
      </c>
      <c r="AH11" s="3914" t="n">
        <v>0.0</v>
      </c>
      <c r="AI11" s="3922" t="n">
        <v>0.0</v>
      </c>
      <c r="AJ11" s="3923" t="n">
        <v>0.0</v>
      </c>
      <c r="AK11" s="3920" t="n">
        <v>0.0</v>
      </c>
      <c r="AL11" s="3924" t="n">
        <v>0.0</v>
      </c>
      <c r="AM11" s="3922" t="n">
        <v>0.0</v>
      </c>
      <c r="AN11" s="3908" t="n">
        <v>0.0</v>
      </c>
      <c r="AO11" s="3920" t="n">
        <v>0.0</v>
      </c>
      <c r="AP11" s="3910" t="n">
        <v>0.0</v>
      </c>
      <c r="AQ11" s="3922" t="n">
        <v>0.0</v>
      </c>
      <c r="AR11" s="3908" t="n">
        <v>0.0</v>
      </c>
      <c r="AS11" s="3920" t="n">
        <v>0.0</v>
      </c>
      <c r="AT11" s="3910" t="n">
        <v>0.0</v>
      </c>
      <c r="AU11" s="3922" t="n">
        <v>0.0</v>
      </c>
      <c r="AV11" s="3908" t="n">
        <v>0.0</v>
      </c>
      <c r="AW11" s="3920" t="n">
        <v>0.0</v>
      </c>
      <c r="AX11" s="3910" t="n">
        <v>0.0</v>
      </c>
      <c r="AY11" s="3922" t="n">
        <v>0.0</v>
      </c>
      <c r="AZ11" s="3908" t="n">
        <v>0.0</v>
      </c>
      <c r="BA11" s="3920" t="n">
        <v>0.0</v>
      </c>
      <c r="BB11" s="3910" t="n">
        <v>0.0</v>
      </c>
      <c r="BC11" s="3922" t="n">
        <v>0.0</v>
      </c>
      <c r="BD11" s="3919">
        <f>SUM(H11+L11+P11+T11+X11+AB11+AF11+AJ11+AN11+AR11+AV11+AZ11)</f>
      </c>
      <c r="BE11" s="3920">
        <f>SUM(I11+M11+Q11+U11+Y11+AC11+AG11+AK11+AO11+AS11+AW11+BA11)</f>
      </c>
      <c r="BF11" s="3921">
        <f>SUM(J11+N11+R11+V11+Z11+AD11+AH11+AL11+AP11+AT11+AX11+BB11)</f>
      </c>
      <c r="BG11" s="3922">
        <f>SUM(K11+O11+S11+W11+AA11+AE11+AI11+AM11+AQ11+AU11+AY11+BC11)</f>
      </c>
      <c r="BH11" s="3919">
        <f>BD11+D11</f>
      </c>
      <c r="BI11" s="3920">
        <f>BE11+E11</f>
      </c>
      <c r="BJ11" s="3921">
        <f>BF11+F11</f>
      </c>
      <c r="BK11" s="3922">
        <f>BG11+G11</f>
      </c>
      <c r="BL11" s="3878"/>
      <c r="BM11" s="3878"/>
      <c r="BN11" s="3878"/>
    </row>
    <row r="12" customHeight="true" ht="16.5">
      <c r="A12" s="3905"/>
      <c r="B12" s="3925"/>
      <c r="C12" s="3926" t="n">
        <v>11.0</v>
      </c>
      <c r="D12" s="3927" t="n">
        <v>1.0</v>
      </c>
      <c r="E12" s="3928" t="n">
        <v>0.0</v>
      </c>
      <c r="F12" s="3929" t="n">
        <v>0.0</v>
      </c>
      <c r="G12" s="3930" t="n">
        <v>0.0</v>
      </c>
      <c r="H12" s="3912" t="n">
        <v>0.0</v>
      </c>
      <c r="I12" s="3928" t="n">
        <v>0.0</v>
      </c>
      <c r="J12" s="3910" t="n">
        <v>0.0</v>
      </c>
      <c r="K12" s="3930" t="n">
        <v>0.0</v>
      </c>
      <c r="L12" s="3912" t="n">
        <v>0.0</v>
      </c>
      <c r="M12" s="3928" t="n">
        <v>0.0</v>
      </c>
      <c r="N12" s="3910" t="n">
        <v>0.0</v>
      </c>
      <c r="O12" s="3930" t="n">
        <v>0.0</v>
      </c>
      <c r="P12" s="3912" t="n">
        <v>0.0</v>
      </c>
      <c r="Q12" s="3928" t="n">
        <v>0.0</v>
      </c>
      <c r="R12" s="3910" t="n">
        <v>0.0</v>
      </c>
      <c r="S12" s="3930" t="n">
        <v>0.0</v>
      </c>
      <c r="T12" s="3912" t="n">
        <v>0.0</v>
      </c>
      <c r="U12" s="3928" t="n">
        <v>0.0</v>
      </c>
      <c r="V12" s="3910" t="n">
        <v>0.0</v>
      </c>
      <c r="W12" s="3930" t="n">
        <v>0.0</v>
      </c>
      <c r="X12" s="3912" t="n">
        <v>0.0</v>
      </c>
      <c r="Y12" s="3928" t="n">
        <v>0.0</v>
      </c>
      <c r="Z12" s="3910" t="n">
        <v>0.0</v>
      </c>
      <c r="AA12" s="3930" t="n">
        <v>0.0</v>
      </c>
      <c r="AB12" s="3912" t="n">
        <v>0.0</v>
      </c>
      <c r="AC12" s="3928" t="n">
        <v>0.0</v>
      </c>
      <c r="AD12" s="3910" t="n">
        <v>0.0</v>
      </c>
      <c r="AE12" s="3930" t="n">
        <v>0.0</v>
      </c>
      <c r="AF12" s="3913" t="n">
        <v>0.0</v>
      </c>
      <c r="AG12" s="3928" t="n">
        <v>0.0</v>
      </c>
      <c r="AH12" s="3914" t="n">
        <v>0.0</v>
      </c>
      <c r="AI12" s="3930" t="n">
        <v>0.0</v>
      </c>
      <c r="AJ12" s="3931" t="n">
        <v>0.0</v>
      </c>
      <c r="AK12" s="3928" t="n">
        <v>0.0</v>
      </c>
      <c r="AL12" s="3932" t="n">
        <v>0.0</v>
      </c>
      <c r="AM12" s="3930" t="n">
        <v>0.0</v>
      </c>
      <c r="AN12" s="3908" t="n">
        <v>0.0</v>
      </c>
      <c r="AO12" s="3928" t="n">
        <v>0.0</v>
      </c>
      <c r="AP12" s="3910" t="n">
        <v>0.0</v>
      </c>
      <c r="AQ12" s="3930" t="n">
        <v>0.0</v>
      </c>
      <c r="AR12" s="3908" t="n">
        <v>0.0</v>
      </c>
      <c r="AS12" s="3928" t="n">
        <v>0.0</v>
      </c>
      <c r="AT12" s="3910" t="n">
        <v>0.0</v>
      </c>
      <c r="AU12" s="3930" t="n">
        <v>0.0</v>
      </c>
      <c r="AV12" s="3908" t="n">
        <v>0.0</v>
      </c>
      <c r="AW12" s="3928" t="n">
        <v>0.0</v>
      </c>
      <c r="AX12" s="3910" t="n">
        <v>0.0</v>
      </c>
      <c r="AY12" s="3930" t="n">
        <v>0.0</v>
      </c>
      <c r="AZ12" s="3908" t="n">
        <v>0.0</v>
      </c>
      <c r="BA12" s="3928" t="n">
        <v>0.0</v>
      </c>
      <c r="BB12" s="3910" t="n">
        <v>0.0</v>
      </c>
      <c r="BC12" s="3930" t="n">
        <v>0.0</v>
      </c>
      <c r="BD12" s="3927">
        <f>SUM(H12+L12+P12+T12+X12+AB12+AF12+AJ12+AN12+AR12+AV12+AZ12)</f>
      </c>
      <c r="BE12" s="3928">
        <f>SUM(I12+M12+Q12+U12+Y12+AC12+AG12+AK12+AO12+AS12+AW12+BA12)</f>
      </c>
      <c r="BF12" s="3929">
        <f>SUM(J12+N12+R12+V12+Z12+AD12+AH12+AL12+AP12+AT12+AX12+BB12)</f>
      </c>
      <c r="BG12" s="3930">
        <f>SUM(K12+O12+S12+W12+AA12+AE12+AI12+AM12+AQ12+AU12+AY12+BC12)</f>
      </c>
      <c r="BH12" s="3927">
        <f>BD12+D12</f>
      </c>
      <c r="BI12" s="3928">
        <f>BE12+E12</f>
      </c>
      <c r="BJ12" s="3929">
        <f>BF12+F12</f>
      </c>
      <c r="BK12" s="3930">
        <f>BG12+G12</f>
      </c>
      <c r="BL12" s="3878"/>
      <c r="BM12" s="3878"/>
      <c r="BN12" s="3878"/>
    </row>
    <row r="13" customHeight="true" ht="16.5">
      <c r="A13" s="3905"/>
      <c r="B13" s="3906" t="s">
        <v>26</v>
      </c>
      <c r="C13" s="3907" t="n">
        <v>10.0</v>
      </c>
      <c r="D13" s="3933" t="n">
        <v>0.0</v>
      </c>
      <c r="E13" s="3934" t="n">
        <v>0.0</v>
      </c>
      <c r="F13" s="3935" t="n">
        <v>1.0</v>
      </c>
      <c r="G13" s="3936" t="n">
        <v>0.0</v>
      </c>
      <c r="H13" s="3912" t="n">
        <v>0.0</v>
      </c>
      <c r="I13" s="3934" t="n">
        <v>0.0</v>
      </c>
      <c r="J13" s="3910" t="n">
        <v>0.0</v>
      </c>
      <c r="K13" s="3936" t="n">
        <v>0.0</v>
      </c>
      <c r="L13" s="3912" t="n">
        <v>0.0</v>
      </c>
      <c r="M13" s="3934" t="n">
        <v>0.0</v>
      </c>
      <c r="N13" s="3910" t="n">
        <v>0.0</v>
      </c>
      <c r="O13" s="3936" t="n">
        <v>0.0</v>
      </c>
      <c r="P13" s="3912" t="n">
        <v>0.0</v>
      </c>
      <c r="Q13" s="3934" t="n">
        <v>0.0</v>
      </c>
      <c r="R13" s="3910" t="n">
        <v>0.0</v>
      </c>
      <c r="S13" s="3936" t="n">
        <v>0.0</v>
      </c>
      <c r="T13" s="3912" t="n">
        <v>0.0</v>
      </c>
      <c r="U13" s="3934" t="n">
        <v>0.0</v>
      </c>
      <c r="V13" s="3910" t="n">
        <v>0.0</v>
      </c>
      <c r="W13" s="3936" t="n">
        <v>0.0</v>
      </c>
      <c r="X13" s="3912" t="n">
        <v>0.0</v>
      </c>
      <c r="Y13" s="3934" t="n">
        <v>0.0</v>
      </c>
      <c r="Z13" s="3910" t="n">
        <v>0.0</v>
      </c>
      <c r="AA13" s="3936" t="n">
        <v>0.0</v>
      </c>
      <c r="AB13" s="3912" t="n">
        <v>0.0</v>
      </c>
      <c r="AC13" s="3934" t="n">
        <v>0.0</v>
      </c>
      <c r="AD13" s="3910" t="n">
        <v>0.0</v>
      </c>
      <c r="AE13" s="3936" t="n">
        <v>0.0</v>
      </c>
      <c r="AF13" s="3913" t="n">
        <v>0.0</v>
      </c>
      <c r="AG13" s="3934" t="n">
        <v>0.0</v>
      </c>
      <c r="AH13" s="3914" t="n">
        <v>0.0</v>
      </c>
      <c r="AI13" s="3936" t="n">
        <v>0.0</v>
      </c>
      <c r="AJ13" s="3937" t="n">
        <v>0.0</v>
      </c>
      <c r="AK13" s="3934" t="n">
        <v>0.0</v>
      </c>
      <c r="AL13" s="3938" t="n">
        <v>0.0</v>
      </c>
      <c r="AM13" s="3936" t="n">
        <v>0.0</v>
      </c>
      <c r="AN13" s="3908" t="n">
        <v>0.0</v>
      </c>
      <c r="AO13" s="3934" t="n">
        <v>0.0</v>
      </c>
      <c r="AP13" s="3910" t="n">
        <v>0.0</v>
      </c>
      <c r="AQ13" s="3936" t="n">
        <v>0.0</v>
      </c>
      <c r="AR13" s="3908" t="n">
        <v>0.0</v>
      </c>
      <c r="AS13" s="3934" t="n">
        <v>0.0</v>
      </c>
      <c r="AT13" s="3910" t="n">
        <v>0.0</v>
      </c>
      <c r="AU13" s="3936" t="n">
        <v>0.0</v>
      </c>
      <c r="AV13" s="3908" t="n">
        <v>0.0</v>
      </c>
      <c r="AW13" s="3934" t="n">
        <v>0.0</v>
      </c>
      <c r="AX13" s="3910" t="n">
        <v>0.0</v>
      </c>
      <c r="AY13" s="3936" t="n">
        <v>0.0</v>
      </c>
      <c r="AZ13" s="3908" t="n">
        <v>0.0</v>
      </c>
      <c r="BA13" s="3934" t="n">
        <v>0.0</v>
      </c>
      <c r="BB13" s="3910" t="n">
        <v>0.0</v>
      </c>
      <c r="BC13" s="3936" t="n">
        <v>0.0</v>
      </c>
      <c r="BD13" s="3933">
        <f>SUM(H13+L13+P13+T13+X13+AB13+AF13+AJ13+AN13+AR13+AV13+AZ13)</f>
      </c>
      <c r="BE13" s="3934">
        <f>SUM(I13+M13+Q13+U13+Y13+AC13+AG13+AK13+AO13+AS13+AW13+BA13)</f>
      </c>
      <c r="BF13" s="3935">
        <f>SUM(J13+N13+R13+V13+Z13+AD13+AH13+AL13+AP13+AT13+AX13+BB13)</f>
      </c>
      <c r="BG13" s="3936">
        <f>SUM(K13+O13+S13+W13+AA13+AE13+AI13+AM13+AQ13+AU13+AY13+BC13)</f>
      </c>
      <c r="BH13" s="3933">
        <f>BD13+D13</f>
      </c>
      <c r="BI13" s="3934">
        <f>BE13+E13</f>
      </c>
      <c r="BJ13" s="3935">
        <f>BF13+F13</f>
      </c>
      <c r="BK13" s="3936">
        <f>BG13+G13</f>
      </c>
      <c r="BL13" s="3878"/>
      <c r="BM13" s="3878"/>
      <c r="BN13" s="3878"/>
    </row>
    <row r="14" customHeight="true" ht="16.5">
      <c r="A14" s="3905"/>
      <c r="B14" s="3917"/>
      <c r="C14" s="3918" t="n">
        <v>9.0</v>
      </c>
      <c r="D14" s="3919" t="n">
        <v>1.0</v>
      </c>
      <c r="E14" s="3920" t="n">
        <v>0.0</v>
      </c>
      <c r="F14" s="3921" t="n">
        <v>0.0</v>
      </c>
      <c r="G14" s="3922" t="n">
        <v>0.0</v>
      </c>
      <c r="H14" s="3912" t="n">
        <v>0.0</v>
      </c>
      <c r="I14" s="3920" t="n">
        <v>0.0</v>
      </c>
      <c r="J14" s="3910" t="n">
        <v>0.0</v>
      </c>
      <c r="K14" s="3922" t="n">
        <v>0.0</v>
      </c>
      <c r="L14" s="3912" t="n">
        <v>0.0</v>
      </c>
      <c r="M14" s="3920" t="n">
        <v>0.0</v>
      </c>
      <c r="N14" s="3910" t="n">
        <v>0.0</v>
      </c>
      <c r="O14" s="3922" t="n">
        <v>0.0</v>
      </c>
      <c r="P14" s="3912" t="n">
        <v>0.0</v>
      </c>
      <c r="Q14" s="3920" t="n">
        <v>0.0</v>
      </c>
      <c r="R14" s="3910" t="n">
        <v>0.0</v>
      </c>
      <c r="S14" s="3922" t="n">
        <v>0.0</v>
      </c>
      <c r="T14" s="3912" t="n">
        <v>0.0</v>
      </c>
      <c r="U14" s="3920" t="n">
        <v>0.0</v>
      </c>
      <c r="V14" s="3910" t="n">
        <v>0.0</v>
      </c>
      <c r="W14" s="3922" t="n">
        <v>0.0</v>
      </c>
      <c r="X14" s="3912" t="n">
        <v>0.0</v>
      </c>
      <c r="Y14" s="3920" t="n">
        <v>0.0</v>
      </c>
      <c r="Z14" s="3910" t="n">
        <v>0.0</v>
      </c>
      <c r="AA14" s="3922" t="n">
        <v>0.0</v>
      </c>
      <c r="AB14" s="3912" t="n">
        <v>0.0</v>
      </c>
      <c r="AC14" s="3920" t="n">
        <v>0.0</v>
      </c>
      <c r="AD14" s="3910" t="n">
        <v>0.0</v>
      </c>
      <c r="AE14" s="3922" t="n">
        <v>0.0</v>
      </c>
      <c r="AF14" s="3913" t="n">
        <v>0.0</v>
      </c>
      <c r="AG14" s="3920" t="n">
        <v>0.0</v>
      </c>
      <c r="AH14" s="3914" t="n">
        <v>0.0</v>
      </c>
      <c r="AI14" s="3922" t="n">
        <v>0.0</v>
      </c>
      <c r="AJ14" s="3939" t="n">
        <v>0.0</v>
      </c>
      <c r="AK14" s="3920" t="n">
        <v>0.0</v>
      </c>
      <c r="AL14" s="3940" t="n">
        <v>0.0</v>
      </c>
      <c r="AM14" s="3922" t="n">
        <v>0.0</v>
      </c>
      <c r="AN14" s="3908" t="n">
        <v>0.0</v>
      </c>
      <c r="AO14" s="3920" t="n">
        <v>0.0</v>
      </c>
      <c r="AP14" s="3910" t="n">
        <v>0.0</v>
      </c>
      <c r="AQ14" s="3922" t="n">
        <v>0.0</v>
      </c>
      <c r="AR14" s="3908" t="n">
        <v>0.0</v>
      </c>
      <c r="AS14" s="3920" t="n">
        <v>0.0</v>
      </c>
      <c r="AT14" s="3910" t="n">
        <v>0.0</v>
      </c>
      <c r="AU14" s="3922" t="n">
        <v>0.0</v>
      </c>
      <c r="AV14" s="3908" t="n">
        <v>0.0</v>
      </c>
      <c r="AW14" s="3920" t="n">
        <v>0.0</v>
      </c>
      <c r="AX14" s="3910" t="n">
        <v>0.0</v>
      </c>
      <c r="AY14" s="3922" t="n">
        <v>0.0</v>
      </c>
      <c r="AZ14" s="3908" t="n">
        <v>0.0</v>
      </c>
      <c r="BA14" s="3920" t="n">
        <v>0.0</v>
      </c>
      <c r="BB14" s="3910" t="n">
        <v>0.0</v>
      </c>
      <c r="BC14" s="3922" t="n">
        <v>0.0</v>
      </c>
      <c r="BD14" s="3919">
        <f>SUM(H14+L14+P14+T14+X14+AB14+AF14+AJ14+AN14+AR14+AV14+AZ14)</f>
      </c>
      <c r="BE14" s="3920">
        <f>SUM(I14+M14+Q14+U14+Y14+AC14+AG14+AK14+AO14+AS14+AW14+BA14)</f>
      </c>
      <c r="BF14" s="3921">
        <f>SUM(J14+N14+R14+V14+Z14+AD14+AH14+AL14+AP14+AT14+AX14+BB14)</f>
      </c>
      <c r="BG14" s="3922">
        <f>SUM(K14+O14+S14+W14+AA14+AE14+AI14+AM14+AQ14+AU14+AY14+BC14)</f>
      </c>
      <c r="BH14" s="3919">
        <f>BD14+D14</f>
      </c>
      <c r="BI14" s="3920">
        <f>BE14+E14</f>
      </c>
      <c r="BJ14" s="3921">
        <f>BF14+F14</f>
      </c>
      <c r="BK14" s="3922">
        <f>BG14+G14</f>
      </c>
      <c r="BL14" s="3878"/>
      <c r="BM14" s="3878"/>
      <c r="BN14" s="3878"/>
    </row>
    <row r="15" customHeight="true" ht="16.5">
      <c r="A15" s="3905"/>
      <c r="B15" s="3917"/>
      <c r="C15" s="3918" t="n">
        <v>8.0</v>
      </c>
      <c r="D15" s="3919" t="n">
        <v>0.0</v>
      </c>
      <c r="E15" s="3920" t="n">
        <v>0.0</v>
      </c>
      <c r="F15" s="3921" t="n">
        <v>1.0</v>
      </c>
      <c r="G15" s="3922" t="n">
        <v>0.0</v>
      </c>
      <c r="H15" s="3912" t="n">
        <v>0.0</v>
      </c>
      <c r="I15" s="3920" t="n">
        <v>0.0</v>
      </c>
      <c r="J15" s="3910" t="n">
        <v>0.0</v>
      </c>
      <c r="K15" s="3922" t="n">
        <v>0.0</v>
      </c>
      <c r="L15" s="3912" t="n">
        <v>0.0</v>
      </c>
      <c r="M15" s="3920" t="n">
        <v>0.0</v>
      </c>
      <c r="N15" s="3910" t="n">
        <v>0.0</v>
      </c>
      <c r="O15" s="3922" t="n">
        <v>0.0</v>
      </c>
      <c r="P15" s="3912" t="n">
        <v>0.0</v>
      </c>
      <c r="Q15" s="3920" t="n">
        <v>0.0</v>
      </c>
      <c r="R15" s="3910" t="n">
        <v>0.0</v>
      </c>
      <c r="S15" s="3922" t="n">
        <v>0.0</v>
      </c>
      <c r="T15" s="3912" t="n">
        <v>0.0</v>
      </c>
      <c r="U15" s="3920" t="n">
        <v>0.0</v>
      </c>
      <c r="V15" s="3910" t="n">
        <v>0.0</v>
      </c>
      <c r="W15" s="3922" t="n">
        <v>0.0</v>
      </c>
      <c r="X15" s="3912" t="n">
        <v>0.0</v>
      </c>
      <c r="Y15" s="3920" t="n">
        <v>0.0</v>
      </c>
      <c r="Z15" s="3910" t="n">
        <v>0.0</v>
      </c>
      <c r="AA15" s="3922" t="n">
        <v>0.0</v>
      </c>
      <c r="AB15" s="3912" t="n">
        <v>0.0</v>
      </c>
      <c r="AC15" s="3920" t="n">
        <v>0.0</v>
      </c>
      <c r="AD15" s="3910" t="n">
        <v>0.0</v>
      </c>
      <c r="AE15" s="3922" t="n">
        <v>0.0</v>
      </c>
      <c r="AF15" s="3913" t="n">
        <v>0.0</v>
      </c>
      <c r="AG15" s="3920" t="n">
        <v>0.0</v>
      </c>
      <c r="AH15" s="3914" t="n">
        <v>0.0</v>
      </c>
      <c r="AI15" s="3922" t="n">
        <v>0.0</v>
      </c>
      <c r="AJ15" s="3941" t="n">
        <v>0.0</v>
      </c>
      <c r="AK15" s="3920" t="n">
        <v>0.0</v>
      </c>
      <c r="AL15" s="3942" t="n">
        <v>0.0</v>
      </c>
      <c r="AM15" s="3922" t="n">
        <v>0.0</v>
      </c>
      <c r="AN15" s="3908" t="n">
        <v>0.0</v>
      </c>
      <c r="AO15" s="3920" t="n">
        <v>0.0</v>
      </c>
      <c r="AP15" s="3910" t="n">
        <v>0.0</v>
      </c>
      <c r="AQ15" s="3922" t="n">
        <v>0.0</v>
      </c>
      <c r="AR15" s="3908" t="n">
        <v>0.0</v>
      </c>
      <c r="AS15" s="3920" t="n">
        <v>0.0</v>
      </c>
      <c r="AT15" s="3910" t="n">
        <v>0.0</v>
      </c>
      <c r="AU15" s="3922" t="n">
        <v>0.0</v>
      </c>
      <c r="AV15" s="3908" t="n">
        <v>0.0</v>
      </c>
      <c r="AW15" s="3920" t="n">
        <v>0.0</v>
      </c>
      <c r="AX15" s="3910" t="n">
        <v>0.0</v>
      </c>
      <c r="AY15" s="3922" t="n">
        <v>0.0</v>
      </c>
      <c r="AZ15" s="3908" t="n">
        <v>0.0</v>
      </c>
      <c r="BA15" s="3920" t="n">
        <v>0.0</v>
      </c>
      <c r="BB15" s="3910" t="n">
        <v>0.0</v>
      </c>
      <c r="BC15" s="3922" t="n">
        <v>0.0</v>
      </c>
      <c r="BD15" s="3919">
        <f>SUM(H15+L15+P15+T15+X15+AB15+AF15+AJ15+AN15+AR15+AV15+AZ15)</f>
      </c>
      <c r="BE15" s="3920">
        <f>SUM(I15+M15+Q15+U15+Y15+AC15+AG15+AK15+AO15+AS15+AW15+BA15)</f>
      </c>
      <c r="BF15" s="3921">
        <f>SUM(J15+N15+R15+V15+Z15+AD15+AH15+AL15+AP15+AT15+AX15+BB15)</f>
      </c>
      <c r="BG15" s="3922">
        <f>SUM(K15+O15+S15+W15+AA15+AE15+AI15+AM15+AQ15+AU15+AY15+BC15)</f>
      </c>
      <c r="BH15" s="3919">
        <f>BD15+D15</f>
      </c>
      <c r="BI15" s="3920">
        <f>BE15+E15</f>
      </c>
      <c r="BJ15" s="3921">
        <f>BF15+F15</f>
      </c>
      <c r="BK15" s="3922">
        <f>BG15+G15</f>
      </c>
      <c r="BL15" s="3878"/>
      <c r="BM15" s="3878"/>
      <c r="BN15" s="3878"/>
    </row>
    <row r="16" customHeight="true" ht="16.5">
      <c r="A16" s="3905"/>
      <c r="B16" s="3917"/>
      <c r="C16" s="3918" t="n">
        <v>7.0</v>
      </c>
      <c r="D16" s="3919" t="n">
        <v>1.0</v>
      </c>
      <c r="E16" s="3920" t="n">
        <v>0.0</v>
      </c>
      <c r="F16" s="3921" t="n">
        <v>1.0</v>
      </c>
      <c r="G16" s="3922" t="n">
        <v>0.0</v>
      </c>
      <c r="H16" s="3912" t="n">
        <v>0.0</v>
      </c>
      <c r="I16" s="3920" t="n">
        <v>0.0</v>
      </c>
      <c r="J16" s="3910" t="n">
        <v>0.0</v>
      </c>
      <c r="K16" s="3922" t="n">
        <v>0.0</v>
      </c>
      <c r="L16" s="3912" t="n">
        <v>0.0</v>
      </c>
      <c r="M16" s="3920" t="n">
        <v>0.0</v>
      </c>
      <c r="N16" s="3910" t="n">
        <v>0.0</v>
      </c>
      <c r="O16" s="3922" t="n">
        <v>0.0</v>
      </c>
      <c r="P16" s="3912" t="n">
        <v>0.0</v>
      </c>
      <c r="Q16" s="3920" t="n">
        <v>0.0</v>
      </c>
      <c r="R16" s="3910" t="n">
        <v>0.0</v>
      </c>
      <c r="S16" s="3922" t="n">
        <v>0.0</v>
      </c>
      <c r="T16" s="3912" t="n">
        <v>0.0</v>
      </c>
      <c r="U16" s="3920" t="n">
        <v>0.0</v>
      </c>
      <c r="V16" s="3910" t="n">
        <v>0.0</v>
      </c>
      <c r="W16" s="3922" t="n">
        <v>0.0</v>
      </c>
      <c r="X16" s="3912" t="n">
        <v>0.0</v>
      </c>
      <c r="Y16" s="3920" t="n">
        <v>0.0</v>
      </c>
      <c r="Z16" s="3910" t="n">
        <v>0.0</v>
      </c>
      <c r="AA16" s="3922" t="n">
        <v>0.0</v>
      </c>
      <c r="AB16" s="3912" t="n">
        <v>0.0</v>
      </c>
      <c r="AC16" s="3920" t="n">
        <v>0.0</v>
      </c>
      <c r="AD16" s="3910" t="n">
        <v>0.0</v>
      </c>
      <c r="AE16" s="3922" t="n">
        <v>0.0</v>
      </c>
      <c r="AF16" s="3913" t="n">
        <v>0.0</v>
      </c>
      <c r="AG16" s="3920" t="n">
        <v>0.0</v>
      </c>
      <c r="AH16" s="3914" t="n">
        <v>0.0</v>
      </c>
      <c r="AI16" s="3922" t="n">
        <v>0.0</v>
      </c>
      <c r="AJ16" s="3943" t="n">
        <v>0.0</v>
      </c>
      <c r="AK16" s="3920" t="n">
        <v>0.0</v>
      </c>
      <c r="AL16" s="3944" t="n">
        <v>0.0</v>
      </c>
      <c r="AM16" s="3922" t="n">
        <v>0.0</v>
      </c>
      <c r="AN16" s="3908" t="n">
        <v>0.0</v>
      </c>
      <c r="AO16" s="3920" t="n">
        <v>0.0</v>
      </c>
      <c r="AP16" s="3910" t="n">
        <v>0.0</v>
      </c>
      <c r="AQ16" s="3922" t="n">
        <v>0.0</v>
      </c>
      <c r="AR16" s="3908" t="n">
        <v>0.0</v>
      </c>
      <c r="AS16" s="3920" t="n">
        <v>0.0</v>
      </c>
      <c r="AT16" s="3910" t="n">
        <v>0.0</v>
      </c>
      <c r="AU16" s="3922" t="n">
        <v>0.0</v>
      </c>
      <c r="AV16" s="3908" t="n">
        <v>0.0</v>
      </c>
      <c r="AW16" s="3920" t="n">
        <v>0.0</v>
      </c>
      <c r="AX16" s="3910" t="n">
        <v>0.0</v>
      </c>
      <c r="AY16" s="3922" t="n">
        <v>0.0</v>
      </c>
      <c r="AZ16" s="3908" t="n">
        <v>0.0</v>
      </c>
      <c r="BA16" s="3920" t="n">
        <v>0.0</v>
      </c>
      <c r="BB16" s="3910" t="n">
        <v>0.0</v>
      </c>
      <c r="BC16" s="3922" t="n">
        <v>0.0</v>
      </c>
      <c r="BD16" s="3919">
        <f>SUM(H16+L16+P16+T16+X16+AB16+AF16+AJ16+AN16+AR16+AV16+AZ16)</f>
      </c>
      <c r="BE16" s="3920">
        <f>SUM(I16+M16+Q16+U16+Y16+AC16+AG16+AK16+AO16+AS16+AW16+BA16)</f>
      </c>
      <c r="BF16" s="3921">
        <f>SUM(J16+N16+R16+V16+Z16+AD16+AH16+AL16+AP16+AT16+AX16+BB16)</f>
      </c>
      <c r="BG16" s="3922">
        <f>SUM(K16+O16+S16+W16+AA16+AE16+AI16+AM16+AQ16+AU16+AY16+BC16)</f>
      </c>
      <c r="BH16" s="3919">
        <f>BD16+D16</f>
      </c>
      <c r="BI16" s="3920">
        <f>BE16+E16</f>
      </c>
      <c r="BJ16" s="3921">
        <f>BF16+F16</f>
      </c>
      <c r="BK16" s="3922">
        <f>BG16+G16</f>
      </c>
      <c r="BL16" s="3878"/>
      <c r="BM16" s="3878"/>
      <c r="BN16" s="3878"/>
    </row>
    <row r="17" customHeight="true" ht="16.5">
      <c r="A17" s="3905"/>
      <c r="B17" s="3945"/>
      <c r="C17" s="3946" t="n">
        <v>6.0</v>
      </c>
      <c r="D17" s="3947" t="n">
        <v>0.0</v>
      </c>
      <c r="E17" s="3948" t="n">
        <v>0.0</v>
      </c>
      <c r="F17" s="3949" t="n">
        <v>0.0</v>
      </c>
      <c r="G17" s="3950" t="n">
        <v>0.0</v>
      </c>
      <c r="H17" s="3912" t="n">
        <v>0.0</v>
      </c>
      <c r="I17" s="3948" t="n">
        <v>0.0</v>
      </c>
      <c r="J17" s="3910" t="n">
        <v>0.0</v>
      </c>
      <c r="K17" s="3950" t="n">
        <v>0.0</v>
      </c>
      <c r="L17" s="3912" t="n">
        <v>0.0</v>
      </c>
      <c r="M17" s="3948" t="n">
        <v>0.0</v>
      </c>
      <c r="N17" s="3910" t="n">
        <v>0.0</v>
      </c>
      <c r="O17" s="3950" t="n">
        <v>0.0</v>
      </c>
      <c r="P17" s="3912" t="n">
        <v>0.0</v>
      </c>
      <c r="Q17" s="3948" t="n">
        <v>0.0</v>
      </c>
      <c r="R17" s="3910" t="n">
        <v>0.0</v>
      </c>
      <c r="S17" s="3950" t="n">
        <v>0.0</v>
      </c>
      <c r="T17" s="3912" t="n">
        <v>0.0</v>
      </c>
      <c r="U17" s="3948" t="n">
        <v>0.0</v>
      </c>
      <c r="V17" s="3910" t="n">
        <v>0.0</v>
      </c>
      <c r="W17" s="3950" t="n">
        <v>0.0</v>
      </c>
      <c r="X17" s="3912" t="n">
        <v>0.0</v>
      </c>
      <c r="Y17" s="3948" t="n">
        <v>0.0</v>
      </c>
      <c r="Z17" s="3910" t="n">
        <v>0.0</v>
      </c>
      <c r="AA17" s="3950" t="n">
        <v>0.0</v>
      </c>
      <c r="AB17" s="3912" t="n">
        <v>0.0</v>
      </c>
      <c r="AC17" s="3948" t="n">
        <v>0.0</v>
      </c>
      <c r="AD17" s="3910" t="n">
        <v>0.0</v>
      </c>
      <c r="AE17" s="3950" t="n">
        <v>0.0</v>
      </c>
      <c r="AF17" s="3913" t="n">
        <v>0.0</v>
      </c>
      <c r="AG17" s="3948" t="n">
        <v>0.0</v>
      </c>
      <c r="AH17" s="3914" t="n">
        <v>0.0</v>
      </c>
      <c r="AI17" s="3950" t="n">
        <v>0.0</v>
      </c>
      <c r="AJ17" s="3951" t="n">
        <v>0.0</v>
      </c>
      <c r="AK17" s="3948" t="n">
        <v>0.0</v>
      </c>
      <c r="AL17" s="3952" t="n">
        <v>0.0</v>
      </c>
      <c r="AM17" s="3950" t="n">
        <v>0.0</v>
      </c>
      <c r="AN17" s="3908" t="n">
        <v>0.0</v>
      </c>
      <c r="AO17" s="3948" t="n">
        <v>0.0</v>
      </c>
      <c r="AP17" s="3910" t="n">
        <v>0.0</v>
      </c>
      <c r="AQ17" s="3950" t="n">
        <v>0.0</v>
      </c>
      <c r="AR17" s="3908" t="n">
        <v>0.0</v>
      </c>
      <c r="AS17" s="3948" t="n">
        <v>0.0</v>
      </c>
      <c r="AT17" s="3910" t="n">
        <v>0.0</v>
      </c>
      <c r="AU17" s="3950" t="n">
        <v>0.0</v>
      </c>
      <c r="AV17" s="3908" t="n">
        <v>0.0</v>
      </c>
      <c r="AW17" s="3948" t="n">
        <v>0.0</v>
      </c>
      <c r="AX17" s="3910" t="n">
        <v>0.0</v>
      </c>
      <c r="AY17" s="3950" t="n">
        <v>0.0</v>
      </c>
      <c r="AZ17" s="3908" t="n">
        <v>0.0</v>
      </c>
      <c r="BA17" s="3948" t="n">
        <v>0.0</v>
      </c>
      <c r="BB17" s="3910" t="n">
        <v>0.0</v>
      </c>
      <c r="BC17" s="3950" t="n">
        <v>0.0</v>
      </c>
      <c r="BD17" s="3947">
        <f>SUM(H17+L17+P17+T17+X17+AB17+AF17+AJ17+AN17+AR17+AV17+AZ17)</f>
      </c>
      <c r="BE17" s="3948">
        <f>SUM(I17+M17+Q17+U17+Y17+AC17+AG17+AK17+AO17+AS17+AW17+BA17)</f>
      </c>
      <c r="BF17" s="3949">
        <f>SUM(J17+N17+R17+V17+Z17+AD17+AH17+AL17+AP17+AT17+AX17+BB17)</f>
      </c>
      <c r="BG17" s="3950">
        <f>SUM(K17+O17+S17+W17+AA17+AE17+AI17+AM17+AQ17+AU17+AY17+BC17)</f>
      </c>
      <c r="BH17" s="3947">
        <f>BD17+D17</f>
      </c>
      <c r="BI17" s="3948">
        <f>BE17+E17</f>
      </c>
      <c r="BJ17" s="3949">
        <f>BF17+F17</f>
      </c>
      <c r="BK17" s="3950">
        <f>BG17+G17</f>
      </c>
      <c r="BL17" s="3878"/>
      <c r="BM17" s="3878"/>
      <c r="BN17" s="3878"/>
    </row>
    <row r="18" customHeight="true" ht="16.5">
      <c r="A18" s="3905"/>
      <c r="B18" s="3953" t="s">
        <v>27</v>
      </c>
      <c r="C18" s="3954" t="n">
        <v>5.0</v>
      </c>
      <c r="D18" s="3908" t="n">
        <v>0.0</v>
      </c>
      <c r="E18" s="3909" t="n">
        <v>0.0</v>
      </c>
      <c r="F18" s="3955" t="n">
        <v>0.0</v>
      </c>
      <c r="G18" s="3956" t="n">
        <v>0.0</v>
      </c>
      <c r="H18" s="3912" t="n">
        <v>0.0</v>
      </c>
      <c r="I18" s="3909" t="n">
        <v>0.0</v>
      </c>
      <c r="J18" s="3910" t="n">
        <v>0.0</v>
      </c>
      <c r="K18" s="3956" t="n">
        <v>0.0</v>
      </c>
      <c r="L18" s="3912" t="n">
        <v>0.0</v>
      </c>
      <c r="M18" s="3909" t="n">
        <v>0.0</v>
      </c>
      <c r="N18" s="3910" t="n">
        <v>0.0</v>
      </c>
      <c r="O18" s="3956" t="n">
        <v>0.0</v>
      </c>
      <c r="P18" s="3912" t="n">
        <v>0.0</v>
      </c>
      <c r="Q18" s="3909" t="n">
        <v>0.0</v>
      </c>
      <c r="R18" s="3910" t="n">
        <v>0.0</v>
      </c>
      <c r="S18" s="3956" t="n">
        <v>0.0</v>
      </c>
      <c r="T18" s="3912" t="n">
        <v>0.0</v>
      </c>
      <c r="U18" s="3909" t="n">
        <v>0.0</v>
      </c>
      <c r="V18" s="3910" t="n">
        <v>0.0</v>
      </c>
      <c r="W18" s="3956" t="n">
        <v>0.0</v>
      </c>
      <c r="X18" s="3912" t="n">
        <v>0.0</v>
      </c>
      <c r="Y18" s="3909" t="n">
        <v>0.0</v>
      </c>
      <c r="Z18" s="3910" t="n">
        <v>0.0</v>
      </c>
      <c r="AA18" s="3956" t="n">
        <v>0.0</v>
      </c>
      <c r="AB18" s="3912" t="n">
        <v>0.0</v>
      </c>
      <c r="AC18" s="3909" t="n">
        <v>0.0</v>
      </c>
      <c r="AD18" s="3910" t="n">
        <v>0.0</v>
      </c>
      <c r="AE18" s="3956" t="n">
        <v>0.0</v>
      </c>
      <c r="AF18" s="3913" t="n">
        <v>0.0</v>
      </c>
      <c r="AG18" s="3909" t="n">
        <v>0.0</v>
      </c>
      <c r="AH18" s="3914" t="n">
        <v>0.0</v>
      </c>
      <c r="AI18" s="3956" t="n">
        <v>0.0</v>
      </c>
      <c r="AJ18" s="3957" t="n">
        <v>0.0</v>
      </c>
      <c r="AK18" s="3909" t="n">
        <v>0.0</v>
      </c>
      <c r="AL18" s="3958" t="n">
        <v>0.0</v>
      </c>
      <c r="AM18" s="3956" t="n">
        <v>0.0</v>
      </c>
      <c r="AN18" s="3908" t="n">
        <v>0.0</v>
      </c>
      <c r="AO18" s="3909" t="n">
        <v>0.0</v>
      </c>
      <c r="AP18" s="3910" t="n">
        <v>0.0</v>
      </c>
      <c r="AQ18" s="3956" t="n">
        <v>0.0</v>
      </c>
      <c r="AR18" s="3908" t="n">
        <v>0.0</v>
      </c>
      <c r="AS18" s="3909" t="n">
        <v>0.0</v>
      </c>
      <c r="AT18" s="3910" t="n">
        <v>0.0</v>
      </c>
      <c r="AU18" s="3956" t="n">
        <v>0.0</v>
      </c>
      <c r="AV18" s="3908" t="n">
        <v>0.0</v>
      </c>
      <c r="AW18" s="3909" t="n">
        <v>0.0</v>
      </c>
      <c r="AX18" s="3910" t="n">
        <v>0.0</v>
      </c>
      <c r="AY18" s="3956" t="n">
        <v>0.0</v>
      </c>
      <c r="AZ18" s="3908" t="n">
        <v>0.0</v>
      </c>
      <c r="BA18" s="3909" t="n">
        <v>0.0</v>
      </c>
      <c r="BB18" s="3910" t="n">
        <v>0.0</v>
      </c>
      <c r="BC18" s="3956" t="n">
        <v>0.0</v>
      </c>
      <c r="BD18" s="3908">
        <f>SUM(H18+L18+P18+T18+X18+AB18+AF18+AJ18+AN18+AR18+AV18+AZ18)</f>
      </c>
      <c r="BE18" s="3909">
        <f>SUM(I18+M18+Q18+U18+Y18+AC18+AG18+AK18+AO18+AS18+AW18+BA18)</f>
      </c>
      <c r="BF18" s="3955">
        <f>SUM(J18+N18+R18+V18+Z18+AD18+AH18+AL18+AP18+AT18+AX18+BB18)</f>
      </c>
      <c r="BG18" s="3956">
        <f>SUM(K18+O18+S18+W18+AA18+AE18+AI18+AM18+AQ18+AU18+AY18+BC18)</f>
      </c>
      <c r="BH18" s="3908">
        <f>BD18+D18</f>
      </c>
      <c r="BI18" s="3909">
        <f>BE18+E18</f>
      </c>
      <c r="BJ18" s="3955">
        <f>BF18+F18</f>
      </c>
      <c r="BK18" s="3956">
        <f>BG18+G18</f>
      </c>
      <c r="BL18" s="3878"/>
      <c r="BM18" s="3878"/>
      <c r="BN18" s="3878"/>
    </row>
    <row r="19" customHeight="true" ht="16.5">
      <c r="A19" s="3905"/>
      <c r="B19" s="3917"/>
      <c r="C19" s="3918" t="n">
        <v>4.0</v>
      </c>
      <c r="D19" s="3919" t="n">
        <v>2.0</v>
      </c>
      <c r="E19" s="3920" t="n">
        <v>0.0</v>
      </c>
      <c r="F19" s="3921" t="n">
        <v>0.0</v>
      </c>
      <c r="G19" s="3922" t="n">
        <v>0.0</v>
      </c>
      <c r="H19" s="3912" t="n">
        <v>0.0</v>
      </c>
      <c r="I19" s="3920" t="n">
        <v>0.0</v>
      </c>
      <c r="J19" s="3910" t="n">
        <v>0.0</v>
      </c>
      <c r="K19" s="3922" t="n">
        <v>0.0</v>
      </c>
      <c r="L19" s="3912" t="n">
        <v>0.0</v>
      </c>
      <c r="M19" s="3920" t="n">
        <v>0.0</v>
      </c>
      <c r="N19" s="3910" t="n">
        <v>0.0</v>
      </c>
      <c r="O19" s="3922" t="n">
        <v>0.0</v>
      </c>
      <c r="P19" s="3912" t="n">
        <v>0.0</v>
      </c>
      <c r="Q19" s="3920" t="n">
        <v>0.0</v>
      </c>
      <c r="R19" s="3910" t="n">
        <v>0.0</v>
      </c>
      <c r="S19" s="3922" t="n">
        <v>0.0</v>
      </c>
      <c r="T19" s="3912" t="n">
        <v>0.0</v>
      </c>
      <c r="U19" s="3920" t="n">
        <v>0.0</v>
      </c>
      <c r="V19" s="3910" t="n">
        <v>0.0</v>
      </c>
      <c r="W19" s="3922" t="n">
        <v>0.0</v>
      </c>
      <c r="X19" s="3912" t="n">
        <v>0.0</v>
      </c>
      <c r="Y19" s="3920" t="n">
        <v>0.0</v>
      </c>
      <c r="Z19" s="3910" t="n">
        <v>0.0</v>
      </c>
      <c r="AA19" s="3922" t="n">
        <v>0.0</v>
      </c>
      <c r="AB19" s="3912" t="n">
        <v>0.0</v>
      </c>
      <c r="AC19" s="3920" t="n">
        <v>0.0</v>
      </c>
      <c r="AD19" s="3910" t="n">
        <v>0.0</v>
      </c>
      <c r="AE19" s="3922" t="n">
        <v>0.0</v>
      </c>
      <c r="AF19" s="3913" t="n">
        <v>0.0</v>
      </c>
      <c r="AG19" s="3920" t="n">
        <v>0.0</v>
      </c>
      <c r="AH19" s="3914" t="n">
        <v>0.0</v>
      </c>
      <c r="AI19" s="3922" t="n">
        <v>0.0</v>
      </c>
      <c r="AJ19" s="3959" t="n">
        <v>0.0</v>
      </c>
      <c r="AK19" s="3920" t="n">
        <v>0.0</v>
      </c>
      <c r="AL19" s="3960" t="n">
        <v>0.0</v>
      </c>
      <c r="AM19" s="3922" t="n">
        <v>0.0</v>
      </c>
      <c r="AN19" s="3908" t="n">
        <v>0.0</v>
      </c>
      <c r="AO19" s="3920" t="n">
        <v>0.0</v>
      </c>
      <c r="AP19" s="3910" t="n">
        <v>0.0</v>
      </c>
      <c r="AQ19" s="3922" t="n">
        <v>0.0</v>
      </c>
      <c r="AR19" s="3908" t="n">
        <v>0.0</v>
      </c>
      <c r="AS19" s="3920" t="n">
        <v>0.0</v>
      </c>
      <c r="AT19" s="3910" t="n">
        <v>0.0</v>
      </c>
      <c r="AU19" s="3922" t="n">
        <v>0.0</v>
      </c>
      <c r="AV19" s="3908" t="n">
        <v>0.0</v>
      </c>
      <c r="AW19" s="3920" t="n">
        <v>0.0</v>
      </c>
      <c r="AX19" s="3910" t="n">
        <v>0.0</v>
      </c>
      <c r="AY19" s="3922" t="n">
        <v>0.0</v>
      </c>
      <c r="AZ19" s="3908" t="n">
        <v>0.0</v>
      </c>
      <c r="BA19" s="3920" t="n">
        <v>0.0</v>
      </c>
      <c r="BB19" s="3910" t="n">
        <v>0.0</v>
      </c>
      <c r="BC19" s="3922" t="n">
        <v>0.0</v>
      </c>
      <c r="BD19" s="3919">
        <f>SUM(H19+L19+P19+T19+X19+AB19+AF19+AJ19+AN19+AR19+AV19+AZ19)</f>
      </c>
      <c r="BE19" s="3920">
        <f>SUM(I19+M19+Q19+U19+Y19+AC19+AG19+AK19+AO19+AS19+AW19+BA19)</f>
      </c>
      <c r="BF19" s="3921">
        <f>SUM(J19+N19+R19+V19+Z19+AD19+AH19+AL19+AP19+AT19+AX19+BB19)</f>
      </c>
      <c r="BG19" s="3922">
        <f>SUM(K19+O19+S19+W19+AA19+AE19+AI19+AM19+AQ19+AU19+AY19+BC19)</f>
      </c>
      <c r="BH19" s="3919">
        <f>BD19+D19</f>
      </c>
      <c r="BI19" s="3920">
        <f>BE19+E19</f>
      </c>
      <c r="BJ19" s="3921">
        <f>BF19+F19</f>
      </c>
      <c r="BK19" s="3922">
        <f>BG19+G19</f>
      </c>
      <c r="BL19" s="3878"/>
      <c r="BM19" s="3878"/>
      <c r="BN19" s="3878"/>
    </row>
    <row r="20" customHeight="true" ht="16.5">
      <c r="A20" s="3905"/>
      <c r="B20" s="3917"/>
      <c r="C20" s="3918" t="n">
        <v>3.0</v>
      </c>
      <c r="D20" s="3919" t="n">
        <v>0.0</v>
      </c>
      <c r="E20" s="3920" t="n">
        <v>0.0</v>
      </c>
      <c r="F20" s="3921" t="n">
        <v>0.0</v>
      </c>
      <c r="G20" s="3922" t="n">
        <v>0.0</v>
      </c>
      <c r="H20" s="3912" t="n">
        <v>0.0</v>
      </c>
      <c r="I20" s="3920" t="n">
        <v>0.0</v>
      </c>
      <c r="J20" s="3910" t="n">
        <v>0.0</v>
      </c>
      <c r="K20" s="3922" t="n">
        <v>0.0</v>
      </c>
      <c r="L20" s="3912" t="n">
        <v>0.0</v>
      </c>
      <c r="M20" s="3920" t="n">
        <v>0.0</v>
      </c>
      <c r="N20" s="3910" t="n">
        <v>0.0</v>
      </c>
      <c r="O20" s="3922" t="n">
        <v>0.0</v>
      </c>
      <c r="P20" s="3912" t="n">
        <v>0.0</v>
      </c>
      <c r="Q20" s="3920" t="n">
        <v>0.0</v>
      </c>
      <c r="R20" s="3910" t="n">
        <v>0.0</v>
      </c>
      <c r="S20" s="3922" t="n">
        <v>0.0</v>
      </c>
      <c r="T20" s="3912" t="n">
        <v>0.0</v>
      </c>
      <c r="U20" s="3920" t="n">
        <v>0.0</v>
      </c>
      <c r="V20" s="3910" t="n">
        <v>0.0</v>
      </c>
      <c r="W20" s="3922" t="n">
        <v>0.0</v>
      </c>
      <c r="X20" s="3912" t="n">
        <v>0.0</v>
      </c>
      <c r="Y20" s="3920" t="n">
        <v>0.0</v>
      </c>
      <c r="Z20" s="3910" t="n">
        <v>0.0</v>
      </c>
      <c r="AA20" s="3922" t="n">
        <v>0.0</v>
      </c>
      <c r="AB20" s="3912" t="n">
        <v>0.0</v>
      </c>
      <c r="AC20" s="3920" t="n">
        <v>0.0</v>
      </c>
      <c r="AD20" s="3910" t="n">
        <v>0.0</v>
      </c>
      <c r="AE20" s="3922" t="n">
        <v>0.0</v>
      </c>
      <c r="AF20" s="3913" t="n">
        <v>0.0</v>
      </c>
      <c r="AG20" s="3920" t="n">
        <v>0.0</v>
      </c>
      <c r="AH20" s="3914" t="n">
        <v>0.0</v>
      </c>
      <c r="AI20" s="3922" t="n">
        <v>0.0</v>
      </c>
      <c r="AJ20" s="3961" t="n">
        <v>0.0</v>
      </c>
      <c r="AK20" s="3920" t="n">
        <v>0.0</v>
      </c>
      <c r="AL20" s="3962" t="n">
        <v>0.0</v>
      </c>
      <c r="AM20" s="3922" t="n">
        <v>0.0</v>
      </c>
      <c r="AN20" s="3908" t="n">
        <v>0.0</v>
      </c>
      <c r="AO20" s="3920" t="n">
        <v>0.0</v>
      </c>
      <c r="AP20" s="3910" t="n">
        <v>0.0</v>
      </c>
      <c r="AQ20" s="3922" t="n">
        <v>0.0</v>
      </c>
      <c r="AR20" s="3908" t="n">
        <v>0.0</v>
      </c>
      <c r="AS20" s="3920" t="n">
        <v>0.0</v>
      </c>
      <c r="AT20" s="3910" t="n">
        <v>0.0</v>
      </c>
      <c r="AU20" s="3922" t="n">
        <v>0.0</v>
      </c>
      <c r="AV20" s="3908" t="n">
        <v>0.0</v>
      </c>
      <c r="AW20" s="3920" t="n">
        <v>0.0</v>
      </c>
      <c r="AX20" s="3910" t="n">
        <v>0.0</v>
      </c>
      <c r="AY20" s="3922" t="n">
        <v>0.0</v>
      </c>
      <c r="AZ20" s="3908" t="n">
        <v>0.0</v>
      </c>
      <c r="BA20" s="3920" t="n">
        <v>0.0</v>
      </c>
      <c r="BB20" s="3910" t="n">
        <v>0.0</v>
      </c>
      <c r="BC20" s="3922" t="n">
        <v>0.0</v>
      </c>
      <c r="BD20" s="3919">
        <f>SUM(H20+L20+P20+T20+X20+AB20+AF20+AJ20+AN20+AR20+AV20+AZ20)</f>
      </c>
      <c r="BE20" s="3920">
        <f>SUM(I20+M20+Q20+U20+Y20+AC20+AG20+AK20+AO20+AS20+AW20+BA20)</f>
      </c>
      <c r="BF20" s="3921">
        <f>SUM(J20+N20+R20+V20+Z20+AD20+AH20+AL20+AP20+AT20+AX20+BB20)</f>
      </c>
      <c r="BG20" s="3922">
        <f>SUM(K20+O20+S20+W20+AA20+AE20+AI20+AM20+AQ20+AU20+AY20+BC20)</f>
      </c>
      <c r="BH20" s="3919">
        <f>BD20+D20</f>
      </c>
      <c r="BI20" s="3920">
        <f>BE20+E20</f>
      </c>
      <c r="BJ20" s="3921">
        <f>BF20+F20</f>
      </c>
      <c r="BK20" s="3922">
        <f>BG20+G20</f>
      </c>
      <c r="BL20" s="3878"/>
      <c r="BM20" s="3878"/>
      <c r="BN20" s="3878"/>
    </row>
    <row r="21" customHeight="true" ht="16.5">
      <c r="A21" s="3905"/>
      <c r="B21" s="3917"/>
      <c r="C21" s="3918" t="n">
        <v>2.0</v>
      </c>
      <c r="D21" s="3919" t="n">
        <v>0.0</v>
      </c>
      <c r="E21" s="3920" t="n">
        <v>0.0</v>
      </c>
      <c r="F21" s="3921" t="n">
        <v>0.0</v>
      </c>
      <c r="G21" s="3922" t="n">
        <v>0.0</v>
      </c>
      <c r="H21" s="3912" t="n">
        <v>0.0</v>
      </c>
      <c r="I21" s="3920" t="n">
        <v>0.0</v>
      </c>
      <c r="J21" s="3910" t="n">
        <v>0.0</v>
      </c>
      <c r="K21" s="3922" t="n">
        <v>0.0</v>
      </c>
      <c r="L21" s="3912" t="n">
        <v>0.0</v>
      </c>
      <c r="M21" s="3920" t="n">
        <v>0.0</v>
      </c>
      <c r="N21" s="3910" t="n">
        <v>0.0</v>
      </c>
      <c r="O21" s="3922" t="n">
        <v>0.0</v>
      </c>
      <c r="P21" s="3912" t="n">
        <v>0.0</v>
      </c>
      <c r="Q21" s="3920" t="n">
        <v>0.0</v>
      </c>
      <c r="R21" s="3910" t="n">
        <v>0.0</v>
      </c>
      <c r="S21" s="3922" t="n">
        <v>0.0</v>
      </c>
      <c r="T21" s="3912" t="n">
        <v>0.0</v>
      </c>
      <c r="U21" s="3920" t="n">
        <v>0.0</v>
      </c>
      <c r="V21" s="3910" t="n">
        <v>0.0</v>
      </c>
      <c r="W21" s="3922" t="n">
        <v>0.0</v>
      </c>
      <c r="X21" s="3912" t="n">
        <v>0.0</v>
      </c>
      <c r="Y21" s="3920" t="n">
        <v>0.0</v>
      </c>
      <c r="Z21" s="3910" t="n">
        <v>0.0</v>
      </c>
      <c r="AA21" s="3922" t="n">
        <v>0.0</v>
      </c>
      <c r="AB21" s="3912" t="n">
        <v>0.0</v>
      </c>
      <c r="AC21" s="3920" t="n">
        <v>0.0</v>
      </c>
      <c r="AD21" s="3910" t="n">
        <v>0.0</v>
      </c>
      <c r="AE21" s="3922" t="n">
        <v>0.0</v>
      </c>
      <c r="AF21" s="3913" t="n">
        <v>0.0</v>
      </c>
      <c r="AG21" s="3920" t="n">
        <v>0.0</v>
      </c>
      <c r="AH21" s="3914" t="n">
        <v>0.0</v>
      </c>
      <c r="AI21" s="3922" t="n">
        <v>0.0</v>
      </c>
      <c r="AJ21" s="3963" t="n">
        <v>0.0</v>
      </c>
      <c r="AK21" s="3920" t="n">
        <v>0.0</v>
      </c>
      <c r="AL21" s="3964" t="n">
        <v>0.0</v>
      </c>
      <c r="AM21" s="3922" t="n">
        <v>0.0</v>
      </c>
      <c r="AN21" s="3908" t="n">
        <v>0.0</v>
      </c>
      <c r="AO21" s="3920" t="n">
        <v>0.0</v>
      </c>
      <c r="AP21" s="3910" t="n">
        <v>0.0</v>
      </c>
      <c r="AQ21" s="3922" t="n">
        <v>0.0</v>
      </c>
      <c r="AR21" s="3908" t="n">
        <v>0.0</v>
      </c>
      <c r="AS21" s="3920" t="n">
        <v>0.0</v>
      </c>
      <c r="AT21" s="3910" t="n">
        <v>0.0</v>
      </c>
      <c r="AU21" s="3922" t="n">
        <v>0.0</v>
      </c>
      <c r="AV21" s="3908" t="n">
        <v>0.0</v>
      </c>
      <c r="AW21" s="3920" t="n">
        <v>0.0</v>
      </c>
      <c r="AX21" s="3910" t="n">
        <v>0.0</v>
      </c>
      <c r="AY21" s="3922" t="n">
        <v>0.0</v>
      </c>
      <c r="AZ21" s="3908" t="n">
        <v>0.0</v>
      </c>
      <c r="BA21" s="3920" t="n">
        <v>0.0</v>
      </c>
      <c r="BB21" s="3910" t="n">
        <v>0.0</v>
      </c>
      <c r="BC21" s="3922" t="n">
        <v>0.0</v>
      </c>
      <c r="BD21" s="3919">
        <f>SUM(H21+L21+P21+T21+X21+AB21+AF21+AJ21+AN21+AR21+AV21+AZ21)</f>
      </c>
      <c r="BE21" s="3920">
        <f>SUM(I21+M21+Q21+U21+Y21+AC21+AG21+AK21+AO21+AS21+AW21+BA21)</f>
      </c>
      <c r="BF21" s="3921">
        <f>SUM(J21+N21+R21+V21+Z21+AD21+AH21+AL21+AP21+AT21+AX21+BB21)</f>
      </c>
      <c r="BG21" s="3922">
        <f>SUM(K21+O21+S21+W21+AA21+AE21+AI21+AM21+AQ21+AU21+AY21+BC21)</f>
      </c>
      <c r="BH21" s="3919">
        <f>BD21+D21</f>
      </c>
      <c r="BI21" s="3920">
        <f>BE21+E21</f>
      </c>
      <c r="BJ21" s="3921">
        <f>BF21+F21</f>
      </c>
      <c r="BK21" s="3922">
        <f>BG21+G21</f>
      </c>
      <c r="BL21" s="3878"/>
      <c r="BM21" s="3878"/>
      <c r="BN21" s="3878"/>
    </row>
    <row r="22" customHeight="true" ht="16.5">
      <c r="A22" s="3905"/>
      <c r="B22" s="3925"/>
      <c r="C22" s="3965" t="n">
        <v>1.0</v>
      </c>
      <c r="D22" s="3927" t="n">
        <v>0.0</v>
      </c>
      <c r="E22" s="3928" t="n">
        <v>0.0</v>
      </c>
      <c r="F22" s="3966" t="n">
        <v>0.0</v>
      </c>
      <c r="G22" s="3967" t="n">
        <v>0.0</v>
      </c>
      <c r="H22" s="3912" t="n">
        <v>0.0</v>
      </c>
      <c r="I22" s="3928" t="n">
        <v>0.0</v>
      </c>
      <c r="J22" s="3910" t="n">
        <v>0.0</v>
      </c>
      <c r="K22" s="3967" t="n">
        <v>0.0</v>
      </c>
      <c r="L22" s="3912" t="n">
        <v>0.0</v>
      </c>
      <c r="M22" s="3928" t="n">
        <v>0.0</v>
      </c>
      <c r="N22" s="3910" t="n">
        <v>0.0</v>
      </c>
      <c r="O22" s="3967" t="n">
        <v>0.0</v>
      </c>
      <c r="P22" s="3912" t="n">
        <v>0.0</v>
      </c>
      <c r="Q22" s="3928" t="n">
        <v>0.0</v>
      </c>
      <c r="R22" s="3910" t="n">
        <v>0.0</v>
      </c>
      <c r="S22" s="3967" t="n">
        <v>0.0</v>
      </c>
      <c r="T22" s="3912" t="n">
        <v>0.0</v>
      </c>
      <c r="U22" s="3928" t="n">
        <v>0.0</v>
      </c>
      <c r="V22" s="3910" t="n">
        <v>0.0</v>
      </c>
      <c r="W22" s="3967" t="n">
        <v>0.0</v>
      </c>
      <c r="X22" s="3912" t="n">
        <v>0.0</v>
      </c>
      <c r="Y22" s="3928" t="n">
        <v>0.0</v>
      </c>
      <c r="Z22" s="3910" t="n">
        <v>0.0</v>
      </c>
      <c r="AA22" s="3967" t="n">
        <v>0.0</v>
      </c>
      <c r="AB22" s="3912" t="n">
        <v>0.0</v>
      </c>
      <c r="AC22" s="3928" t="n">
        <v>0.0</v>
      </c>
      <c r="AD22" s="3910" t="n">
        <v>0.0</v>
      </c>
      <c r="AE22" s="3967" t="n">
        <v>0.0</v>
      </c>
      <c r="AF22" s="3913" t="n">
        <v>0.0</v>
      </c>
      <c r="AG22" s="3928" t="n">
        <v>0.0</v>
      </c>
      <c r="AH22" s="3914" t="n">
        <v>0.0</v>
      </c>
      <c r="AI22" s="3967" t="n">
        <v>0.0</v>
      </c>
      <c r="AJ22" s="3968" t="n">
        <v>0.0</v>
      </c>
      <c r="AK22" s="3928" t="n">
        <v>0.0</v>
      </c>
      <c r="AL22" s="3969" t="n">
        <v>0.0</v>
      </c>
      <c r="AM22" s="3967" t="n">
        <v>0.0</v>
      </c>
      <c r="AN22" s="3908" t="n">
        <v>0.0</v>
      </c>
      <c r="AO22" s="3928" t="n">
        <v>0.0</v>
      </c>
      <c r="AP22" s="3910" t="n">
        <v>0.0</v>
      </c>
      <c r="AQ22" s="3967" t="n">
        <v>0.0</v>
      </c>
      <c r="AR22" s="3908" t="n">
        <v>0.0</v>
      </c>
      <c r="AS22" s="3928" t="n">
        <v>0.0</v>
      </c>
      <c r="AT22" s="3910" t="n">
        <v>0.0</v>
      </c>
      <c r="AU22" s="3967" t="n">
        <v>0.0</v>
      </c>
      <c r="AV22" s="3908" t="n">
        <v>0.0</v>
      </c>
      <c r="AW22" s="3928" t="n">
        <v>0.0</v>
      </c>
      <c r="AX22" s="3910" t="n">
        <v>0.0</v>
      </c>
      <c r="AY22" s="3967" t="n">
        <v>0.0</v>
      </c>
      <c r="AZ22" s="3908" t="n">
        <v>0.0</v>
      </c>
      <c r="BA22" s="3928" t="n">
        <v>0.0</v>
      </c>
      <c r="BB22" s="3910" t="n">
        <v>0.0</v>
      </c>
      <c r="BC22" s="3967" t="n">
        <v>0.0</v>
      </c>
      <c r="BD22" s="3927">
        <f>SUM(H22+L22+P22+T22+X22+AB22+AF22+AJ22+AN22+AR22+AV22+AZ22)</f>
      </c>
      <c r="BE22" s="3928">
        <f>SUM(I22+M22+Q22+U22+Y22+AC22+AG22+AK22+AO22+AS22+AW22+BA22)</f>
      </c>
      <c r="BF22" s="3966">
        <f>SUM(J22+N22+R22+V22+Z22+AD22+AH22+AL22+AP22+AT22+AX22+BB22)</f>
      </c>
      <c r="BG22" s="3967">
        <f>SUM(K22+O22+S22+W22+AA22+AE22+AI22+AM22+AQ22+AU22+AY22+BC22)</f>
      </c>
      <c r="BH22" s="3927">
        <f>BD22+D22</f>
      </c>
      <c r="BI22" s="3928">
        <f>BE22+E22</f>
      </c>
      <c r="BJ22" s="3966">
        <f>BF22+F22</f>
      </c>
      <c r="BK22" s="3967">
        <f>BG22+G22</f>
      </c>
      <c r="BL22" s="3878"/>
      <c r="BM22" s="3878"/>
      <c r="BN22" s="3878"/>
    </row>
    <row r="23" customHeight="true" ht="16.5">
      <c r="A23" s="3970"/>
      <c r="B23" s="3971" t="s">
        <v>90</v>
      </c>
      <c r="C23" s="3971"/>
      <c r="D23" s="3972">
        <f>SUM(D10:D22)</f>
      </c>
      <c r="E23" s="3972">
        <f>SUM(E10:E22)</f>
      </c>
      <c r="F23" s="3972">
        <f>SUM(F10:F22)</f>
      </c>
      <c r="G23" s="3972">
        <f>SUM(G10:G22)</f>
      </c>
      <c r="H23" s="3972">
        <f>SUM(H10:H22)</f>
      </c>
      <c r="I23" s="3972">
        <f>SUM(I10:I22)</f>
      </c>
      <c r="J23" s="3972">
        <f>SUM(J10:J22)</f>
      </c>
      <c r="K23" s="3972">
        <f>SUM(K10:K22)</f>
      </c>
      <c r="L23" s="3972">
        <f>SUM(L10:L22)</f>
      </c>
      <c r="M23" s="3972">
        <f>SUM(M10:M22)</f>
      </c>
      <c r="N23" s="3972">
        <f>SUM(N10:N22)</f>
      </c>
      <c r="O23" s="3972">
        <f>SUM(O10:O22)</f>
      </c>
      <c r="P23" s="3972">
        <f>SUM(P10:P22)</f>
      </c>
      <c r="Q23" s="3972">
        <f>SUM(Q10:Q22)</f>
      </c>
      <c r="R23" s="3972">
        <f>SUM(R10:R22)</f>
      </c>
      <c r="S23" s="3972">
        <f>SUM(S10:S22)</f>
      </c>
      <c r="T23" s="3972">
        <f>SUM(T10:T22)</f>
      </c>
      <c r="U23" s="3972">
        <f>SUM(U10:U22)</f>
      </c>
      <c r="V23" s="3972">
        <f>SUM(V10:V22)</f>
      </c>
      <c r="W23" s="3972">
        <f>SUM(W10:W22)</f>
      </c>
      <c r="X23" s="3972">
        <f>SUM(X10:X22)</f>
      </c>
      <c r="Y23" s="3972">
        <f>SUM(Y10:Y22)</f>
      </c>
      <c r="Z23" s="3972">
        <f>SUM(Z10:Z22)</f>
      </c>
      <c r="AA23" s="3972">
        <f>SUM(AA10:AA22)</f>
      </c>
      <c r="AB23" s="3972">
        <f>SUM(AB10:AB22)</f>
      </c>
      <c r="AC23" s="3972">
        <f>SUM(AC10:AC22)</f>
      </c>
      <c r="AD23" s="3972">
        <f>SUM(AD10:AD22)</f>
      </c>
      <c r="AE23" s="3972">
        <f>SUM(AE10:AE22)</f>
      </c>
      <c r="AF23" s="3972">
        <f>SUM(AF10:AF22)</f>
      </c>
      <c r="AG23" s="3972">
        <f>SUM(AG10:AG22)</f>
      </c>
      <c r="AH23" s="3972">
        <f>SUM(AH10:AH22)</f>
      </c>
      <c r="AI23" s="3972">
        <f>SUM(AI10:AI22)</f>
      </c>
      <c r="AJ23" s="3972">
        <f>SUM(AJ10:AJ22)</f>
      </c>
      <c r="AK23" s="3972">
        <f>SUM(AK10:AK22)</f>
      </c>
      <c r="AL23" s="3972">
        <f>SUM(AL10:AL22)</f>
      </c>
      <c r="AM23" s="3972">
        <f>SUM(AM10:AM22)</f>
      </c>
      <c r="AN23" s="3972">
        <f>SUM(AN10:AN22)</f>
      </c>
      <c r="AO23" s="3972">
        <f>SUM(AO10:AO22)</f>
      </c>
      <c r="AP23" s="3972">
        <f>SUM(AP10:AP22)</f>
      </c>
      <c r="AQ23" s="3972">
        <f>SUM(AQ10:AQ22)</f>
      </c>
      <c r="AR23" s="3972">
        <f>SUM(AR10:AR22)</f>
      </c>
      <c r="AS23" s="3972">
        <f>SUM(AS10:AS22)</f>
      </c>
      <c r="AT23" s="3972">
        <f>SUM(AT10:AT22)</f>
      </c>
      <c r="AU23" s="3972">
        <f>SUM(AU10:AU22)</f>
      </c>
      <c r="AV23" s="3972">
        <f>SUM(AV10:AV22)</f>
      </c>
      <c r="AW23" s="3972">
        <f>SUM(AW10:AW22)</f>
      </c>
      <c r="AX23" s="3972">
        <f>SUM(AX10:AX22)</f>
      </c>
      <c r="AY23" s="3972">
        <f>SUM(AY10:AY22)</f>
      </c>
      <c r="AZ23" s="3972">
        <f>SUM(AZ10:AZ22)</f>
      </c>
      <c r="BA23" s="3972">
        <f>SUM(BA10:BA22)</f>
      </c>
      <c r="BB23" s="3972">
        <f>SUM(BB10:BB22)</f>
      </c>
      <c r="BC23" s="3972">
        <f>SUM(BC10:BC22)</f>
      </c>
      <c r="BD23" s="3972">
        <f>SUM(BD10:BD22)</f>
      </c>
      <c r="BE23" s="3972">
        <f>SUM(BE10:BE22)</f>
      </c>
      <c r="BF23" s="3972">
        <f>SUM(BF10:BF22)</f>
      </c>
      <c r="BG23" s="3972">
        <f>SUM(BG10:BG22)</f>
      </c>
      <c r="BH23" s="3972">
        <f>SUM(BH10:BH22)</f>
      </c>
      <c r="BI23" s="3972">
        <f>SUM(BI10:BI22)</f>
      </c>
      <c r="BJ23" s="3972">
        <f>SUM(BJ10:BJ22)</f>
      </c>
      <c r="BK23" s="3972">
        <f>SUM(BK10:BK22)</f>
      </c>
      <c r="BL23" s="3878"/>
      <c r="BM23" s="3878"/>
      <c r="BN23" s="3878"/>
    </row>
    <row r="24" customHeight="true" ht="16.5">
      <c r="A24" s="3905"/>
      <c r="B24" s="3973" t="s">
        <v>92</v>
      </c>
      <c r="C24" s="3974"/>
      <c r="D24" s="3975" t="n">
        <v>2.0</v>
      </c>
      <c r="E24" s="3976" t="n">
        <v>0.0</v>
      </c>
      <c r="F24" s="3977" t="n">
        <v>6.0</v>
      </c>
      <c r="G24" s="3978" t="n">
        <v>0.0</v>
      </c>
      <c r="H24" s="3979" t="n">
        <v>0.0</v>
      </c>
      <c r="I24" s="3976" t="n">
        <v>0.0</v>
      </c>
      <c r="J24" s="3977" t="n">
        <v>0.0</v>
      </c>
      <c r="K24" s="3978" t="n">
        <v>0.0</v>
      </c>
      <c r="L24" s="3979" t="n">
        <v>0.0</v>
      </c>
      <c r="M24" s="3976" t="n">
        <v>0.0</v>
      </c>
      <c r="N24" s="3977" t="n">
        <v>0.0</v>
      </c>
      <c r="O24" s="3978" t="n">
        <v>0.0</v>
      </c>
      <c r="P24" s="3979" t="n">
        <v>0.0</v>
      </c>
      <c r="Q24" s="3976" t="n">
        <v>0.0</v>
      </c>
      <c r="R24" s="3977" t="n">
        <v>0.0</v>
      </c>
      <c r="S24" s="3978" t="n">
        <v>0.0</v>
      </c>
      <c r="T24" s="3979" t="n">
        <v>0.0</v>
      </c>
      <c r="U24" s="3976" t="n">
        <v>0.0</v>
      </c>
      <c r="V24" s="3977" t="n">
        <v>0.0</v>
      </c>
      <c r="W24" s="3978" t="n">
        <v>0.0</v>
      </c>
      <c r="X24" s="3979" t="n">
        <v>0.0</v>
      </c>
      <c r="Y24" s="3976" t="n">
        <v>0.0</v>
      </c>
      <c r="Z24" s="3977" t="n">
        <v>0.0</v>
      </c>
      <c r="AA24" s="3978" t="n">
        <v>0.0</v>
      </c>
      <c r="AB24" s="3979" t="n">
        <v>0.0</v>
      </c>
      <c r="AC24" s="3976" t="n">
        <v>0.0</v>
      </c>
      <c r="AD24" s="3977" t="n">
        <v>0.0</v>
      </c>
      <c r="AE24" s="3978" t="n">
        <v>0.0</v>
      </c>
      <c r="AF24" s="3980" t="n">
        <v>0.0</v>
      </c>
      <c r="AG24" s="3976" t="n">
        <v>0.0</v>
      </c>
      <c r="AH24" s="3981" t="n">
        <v>0.0</v>
      </c>
      <c r="AI24" s="3978" t="n">
        <v>0.0</v>
      </c>
      <c r="AJ24" s="3982" t="n">
        <v>0.0</v>
      </c>
      <c r="AK24" s="3976" t="n">
        <v>0.0</v>
      </c>
      <c r="AL24" s="3983" t="n">
        <v>0.0</v>
      </c>
      <c r="AM24" s="3978" t="n">
        <v>0.0</v>
      </c>
      <c r="AN24" s="3975" t="n">
        <v>0.0</v>
      </c>
      <c r="AO24" s="3976" t="n">
        <v>0.0</v>
      </c>
      <c r="AP24" s="3977" t="n">
        <v>0.0</v>
      </c>
      <c r="AQ24" s="3978" t="n">
        <v>0.0</v>
      </c>
      <c r="AR24" s="3975" t="n">
        <v>0.0</v>
      </c>
      <c r="AS24" s="3976" t="n">
        <v>0.0</v>
      </c>
      <c r="AT24" s="3977" t="n">
        <v>0.0</v>
      </c>
      <c r="AU24" s="3978" t="n">
        <v>0.0</v>
      </c>
      <c r="AV24" s="3975" t="n">
        <v>0.0</v>
      </c>
      <c r="AW24" s="3976" t="n">
        <v>0.0</v>
      </c>
      <c r="AX24" s="3977" t="n">
        <v>0.0</v>
      </c>
      <c r="AY24" s="3978" t="n">
        <v>0.0</v>
      </c>
      <c r="AZ24" s="3975" t="n">
        <v>0.0</v>
      </c>
      <c r="BA24" s="3976" t="n">
        <v>0.0</v>
      </c>
      <c r="BB24" s="3977" t="n">
        <v>0.0</v>
      </c>
      <c r="BC24" s="3978" t="n">
        <v>0.0</v>
      </c>
      <c r="BD24" s="3975">
        <f>SUM(H24+L24+P24+T24+X24+AB24+AF24+AJ24+AN24+AR24+AV24+AZ24)</f>
      </c>
      <c r="BE24" s="3976">
        <f>SUM(I24+M24+Q24+U24+Y24+AC24+AG24+AK24+AO24+AS24+AW24+BA24)</f>
      </c>
      <c r="BF24" s="3977">
        <f>SUM(J24+N24+R24+V24+Z24+AD24+AH24+AL24+AP24+AT24+AX24+BB24)</f>
      </c>
      <c r="BG24" s="3978">
        <f>SUM(K24+O24+S24+W24+AA24+AE24+AI24+AM24+AQ24+AU24+AY24+BC24)</f>
      </c>
      <c r="BH24" s="3975">
        <f>BD24+D24</f>
      </c>
      <c r="BI24" s="3976" t="n">
        <v>0.0</v>
      </c>
      <c r="BJ24" s="3977">
        <f>BF24+F24</f>
      </c>
      <c r="BK24" s="3978" t="n">
        <v>0.0</v>
      </c>
      <c r="BL24" s="3878"/>
      <c r="BM24" s="3878"/>
      <c r="BN24" s="3878"/>
    </row>
    <row r="25" customHeight="true" ht="16.5">
      <c r="A25" s="3984"/>
      <c r="B25" s="3985" t="s">
        <v>28</v>
      </c>
      <c r="C25" s="3985"/>
      <c r="D25" s="3972">
        <f>D23+D24</f>
      </c>
      <c r="E25" s="3972">
        <f>E23+E24</f>
      </c>
      <c r="F25" s="3972">
        <f>F23+F24</f>
      </c>
      <c r="G25" s="3972">
        <f>G23+G24</f>
      </c>
      <c r="H25" s="3972">
        <f>H23+H24</f>
      </c>
      <c r="I25" s="3972">
        <f>I23+I24</f>
      </c>
      <c r="J25" s="3972">
        <f>J23+J24</f>
      </c>
      <c r="K25" s="3972">
        <f>K23+K24</f>
      </c>
      <c r="L25" s="3972">
        <f>L23+L24</f>
      </c>
      <c r="M25" s="3972">
        <f>M23+M24</f>
      </c>
      <c r="N25" s="3972">
        <f>N23+N24</f>
      </c>
      <c r="O25" s="3972">
        <f>O23+O24</f>
      </c>
      <c r="P25" s="3972">
        <f>P23+P24</f>
      </c>
      <c r="Q25" s="3972">
        <f>Q23+Q24</f>
      </c>
      <c r="R25" s="3972">
        <f>R23+R24</f>
      </c>
      <c r="S25" s="3972">
        <f>S23+S24</f>
      </c>
      <c r="T25" s="3972">
        <f>T23+T24</f>
      </c>
      <c r="U25" s="3972">
        <f>U23+U24</f>
      </c>
      <c r="V25" s="3972">
        <f>V23+V24</f>
      </c>
      <c r="W25" s="3972">
        <f>W23+W24</f>
      </c>
      <c r="X25" s="3972">
        <f>X23+X24</f>
      </c>
      <c r="Y25" s="3972">
        <f>Y23+Y24</f>
      </c>
      <c r="Z25" s="3972">
        <f>Z23+Z24</f>
      </c>
      <c r="AA25" s="3972">
        <f>AA23+AA24</f>
      </c>
      <c r="AB25" s="3972">
        <f>AB23+AB24</f>
      </c>
      <c r="AC25" s="3972">
        <f>AC23+AC24</f>
      </c>
      <c r="AD25" s="3972">
        <f>AD23+AD24</f>
      </c>
      <c r="AE25" s="3972">
        <f>AE23+AE24</f>
      </c>
      <c r="AF25" s="3972">
        <f>AF23+AF24</f>
      </c>
      <c r="AG25" s="3972">
        <f>AG23+AG24</f>
      </c>
      <c r="AH25" s="3972">
        <f>AH23+AH24</f>
      </c>
      <c r="AI25" s="3972">
        <f>AI23+AI24</f>
      </c>
      <c r="AJ25" s="3972">
        <f>AJ23+AJ24</f>
      </c>
      <c r="AK25" s="3972">
        <f>AK23+AK24</f>
      </c>
      <c r="AL25" s="3972">
        <f>AL23+AL24</f>
      </c>
      <c r="AM25" s="3972">
        <f>AM23+AM24</f>
      </c>
      <c r="AN25" s="3972">
        <f>AN23+AN24</f>
      </c>
      <c r="AO25" s="3972">
        <f>AO23+AO24</f>
      </c>
      <c r="AP25" s="3972">
        <f>AP23+AP24</f>
      </c>
      <c r="AQ25" s="3972">
        <f>AQ23+AQ24</f>
      </c>
      <c r="AR25" s="3972">
        <f>AR23+AR24</f>
      </c>
      <c r="AS25" s="3972">
        <f>AS23+AS24</f>
      </c>
      <c r="AT25" s="3972">
        <f>AT23+AT24</f>
      </c>
      <c r="AU25" s="3972">
        <f>AU23+AU24</f>
      </c>
      <c r="AV25" s="3972">
        <f>AV23+AV24</f>
      </c>
      <c r="AW25" s="3972">
        <f>AW23+AW24</f>
      </c>
      <c r="AX25" s="3972">
        <f>AX23+AX24</f>
      </c>
      <c r="AY25" s="3972">
        <f>AY23+AY24</f>
      </c>
      <c r="AZ25" s="3972">
        <f>AZ23+AZ24</f>
      </c>
      <c r="BA25" s="3972">
        <f>BA23+BA24</f>
      </c>
      <c r="BB25" s="3972">
        <f>BB23+BB24</f>
      </c>
      <c r="BC25" s="3972">
        <f>BC23+BC24</f>
      </c>
      <c r="BD25" s="3972">
        <f>BD23+BD24</f>
      </c>
      <c r="BE25" s="3972">
        <f>BE23+BE24</f>
      </c>
      <c r="BF25" s="3986">
        <f>BF23+BF24</f>
      </c>
      <c r="BG25" s="3972">
        <f>BG23+BG24</f>
      </c>
      <c r="BH25" s="3972">
        <f>BH23+BH24</f>
      </c>
      <c r="BI25" s="3972">
        <f>BI23+BI24</f>
      </c>
      <c r="BJ25" s="3972">
        <f>BJ23+BJ24</f>
      </c>
      <c r="BK25" s="3972">
        <f>BK23+BK24</f>
      </c>
      <c r="BL25" s="3878"/>
      <c r="BM25" s="3878"/>
      <c r="BN25" s="3878"/>
    </row>
    <row r="26" customHeight="true" ht="16.5">
      <c r="A26" s="3905" t="s">
        <v>93</v>
      </c>
      <c r="B26" s="3906" t="s">
        <v>25</v>
      </c>
      <c r="C26" s="3907" t="n">
        <v>13.0</v>
      </c>
      <c r="D26" s="3908" t="n">
        <v>14.0</v>
      </c>
      <c r="E26" s="3909" t="n">
        <v>0.0</v>
      </c>
      <c r="F26" s="3910" t="n">
        <v>11.0</v>
      </c>
      <c r="G26" s="3911" t="n">
        <v>0.0</v>
      </c>
      <c r="H26" s="3912" t="n">
        <v>0.0</v>
      </c>
      <c r="I26" s="3909" t="n">
        <v>0.0</v>
      </c>
      <c r="J26" s="3910" t="n">
        <v>0.0</v>
      </c>
      <c r="K26" s="3911" t="n">
        <v>0.0</v>
      </c>
      <c r="L26" s="3912" t="n">
        <v>1.0</v>
      </c>
      <c r="M26" s="3909" t="n">
        <v>0.0</v>
      </c>
      <c r="N26" s="3910" t="n">
        <v>0.0</v>
      </c>
      <c r="O26" s="3911" t="n">
        <v>0.0</v>
      </c>
      <c r="P26" s="3912" t="n">
        <v>0.0</v>
      </c>
      <c r="Q26" s="3909" t="n">
        <v>0.0</v>
      </c>
      <c r="R26" s="3910" t="n">
        <v>0.0</v>
      </c>
      <c r="S26" s="3911" t="n">
        <v>0.0</v>
      </c>
      <c r="T26" s="3912" t="n">
        <v>0.0</v>
      </c>
      <c r="U26" s="3909" t="n">
        <v>0.0</v>
      </c>
      <c r="V26" s="3910" t="n">
        <v>0.0</v>
      </c>
      <c r="W26" s="3911" t="n">
        <v>0.0</v>
      </c>
      <c r="X26" s="3912" t="n">
        <v>1.0</v>
      </c>
      <c r="Y26" s="3909" t="n">
        <v>0.0</v>
      </c>
      <c r="Z26" s="3910" t="n">
        <v>0.0</v>
      </c>
      <c r="AA26" s="3911" t="n">
        <v>0.0</v>
      </c>
      <c r="AB26" s="3912" t="n">
        <v>0.0</v>
      </c>
      <c r="AC26" s="3909" t="n">
        <v>0.0</v>
      </c>
      <c r="AD26" s="3910" t="n">
        <v>0.0</v>
      </c>
      <c r="AE26" s="3911" t="n">
        <v>0.0</v>
      </c>
      <c r="AF26" s="3913" t="n">
        <v>0.0</v>
      </c>
      <c r="AG26" s="3909" t="n">
        <v>0.0</v>
      </c>
      <c r="AH26" s="3914">
        <f>1+1</f>
      </c>
      <c r="AI26" s="3911" t="n">
        <v>0.0</v>
      </c>
      <c r="AJ26" s="3987" t="n">
        <v>0.0</v>
      </c>
      <c r="AK26" s="3909" t="n">
        <v>0.0</v>
      </c>
      <c r="AL26" s="3988" t="n">
        <v>0.0</v>
      </c>
      <c r="AM26" s="3911" t="n">
        <v>0.0</v>
      </c>
      <c r="AN26" s="3908" t="n">
        <v>0.0</v>
      </c>
      <c r="AO26" s="3909" t="n">
        <v>0.0</v>
      </c>
      <c r="AP26" s="3910" t="n">
        <v>0.0</v>
      </c>
      <c r="AQ26" s="3911" t="n">
        <v>0.0</v>
      </c>
      <c r="AR26" s="3908" t="n">
        <v>0.0</v>
      </c>
      <c r="AS26" s="3909" t="n">
        <v>0.0</v>
      </c>
      <c r="AT26" s="3910" t="n">
        <v>0.0</v>
      </c>
      <c r="AU26" s="3911" t="n">
        <v>0.0</v>
      </c>
      <c r="AV26" s="3908" t="n">
        <v>0.0</v>
      </c>
      <c r="AW26" s="3909" t="n">
        <v>0.0</v>
      </c>
      <c r="AX26" s="3910" t="n">
        <v>0.0</v>
      </c>
      <c r="AY26" s="3911" t="n">
        <v>0.0</v>
      </c>
      <c r="AZ26" s="3908" t="n">
        <v>0.0</v>
      </c>
      <c r="BA26" s="3909" t="n">
        <v>0.0</v>
      </c>
      <c r="BB26" s="3910" t="n">
        <v>0.0</v>
      </c>
      <c r="BC26" s="3911" t="n">
        <v>0.0</v>
      </c>
      <c r="BD26" s="3908">
        <f>SUM(H26+L26+P26+T26+X26+AB26+AF26+AJ26+AN26+AR26+AV26+AZ26)</f>
      </c>
      <c r="BE26" s="3909">
        <f>SUM(I26+M26+Q26+U26+Y26+AC26+AG26+AK26+AO26+AS26+AW26+BA26)</f>
      </c>
      <c r="BF26" s="3910">
        <f>SUM(J26+N26+R26+V26+Z26+AD26+AH26+AL26+AP26+AT26+AX26+BB26)</f>
      </c>
      <c r="BG26" s="3911">
        <f>SUM(K26+O26+S26+W26+AA26+AE26+AI26+AM26+AQ26+AU26+AY26+BC26)</f>
      </c>
      <c r="BH26" s="3908">
        <f>BD26+D26</f>
      </c>
      <c r="BI26" s="3909">
        <f>BE26+E26</f>
      </c>
      <c r="BJ26" s="3910">
        <f>BF26+F26</f>
      </c>
      <c r="BK26" s="3911">
        <f>BG26+G26</f>
      </c>
      <c r="BL26" s="3878"/>
      <c r="BM26" s="3878"/>
      <c r="BN26" s="3878"/>
    </row>
    <row r="27" customHeight="true" ht="16.5">
      <c r="A27" s="3905"/>
      <c r="B27" s="3917"/>
      <c r="C27" s="3918" t="n">
        <v>12.0</v>
      </c>
      <c r="D27" s="3919" t="n">
        <v>0.0</v>
      </c>
      <c r="E27" s="3920" t="n">
        <v>0.0</v>
      </c>
      <c r="F27" s="3921" t="n">
        <v>1.0</v>
      </c>
      <c r="G27" s="3922" t="n">
        <v>0.0</v>
      </c>
      <c r="H27" s="3912" t="n">
        <v>0.0</v>
      </c>
      <c r="I27" s="3920" t="n">
        <v>0.0</v>
      </c>
      <c r="J27" s="3910" t="n">
        <v>0.0</v>
      </c>
      <c r="K27" s="3922" t="n">
        <v>0.0</v>
      </c>
      <c r="L27" s="3912" t="n">
        <v>0.0</v>
      </c>
      <c r="M27" s="3920" t="n">
        <v>0.0</v>
      </c>
      <c r="N27" s="3910" t="n">
        <v>0.0</v>
      </c>
      <c r="O27" s="3922" t="n">
        <v>0.0</v>
      </c>
      <c r="P27" s="3912" t="n">
        <v>0.0</v>
      </c>
      <c r="Q27" s="3920" t="n">
        <v>0.0</v>
      </c>
      <c r="R27" s="3910" t="n">
        <v>0.0</v>
      </c>
      <c r="S27" s="3922" t="n">
        <v>0.0</v>
      </c>
      <c r="T27" s="3912" t="n">
        <v>0.0</v>
      </c>
      <c r="U27" s="3920" t="n">
        <v>0.0</v>
      </c>
      <c r="V27" s="3910" t="n">
        <v>0.0</v>
      </c>
      <c r="W27" s="3922" t="n">
        <v>0.0</v>
      </c>
      <c r="X27" s="3912" t="n">
        <v>0.0</v>
      </c>
      <c r="Y27" s="3920" t="n">
        <v>0.0</v>
      </c>
      <c r="Z27" s="3910" t="n">
        <v>0.0</v>
      </c>
      <c r="AA27" s="3922" t="n">
        <v>0.0</v>
      </c>
      <c r="AB27" s="3912" t="n">
        <v>0.0</v>
      </c>
      <c r="AC27" s="3920" t="n">
        <v>0.0</v>
      </c>
      <c r="AD27" s="3910" t="n">
        <v>0.0</v>
      </c>
      <c r="AE27" s="3922" t="n">
        <v>0.0</v>
      </c>
      <c r="AF27" s="3913" t="n">
        <v>0.0</v>
      </c>
      <c r="AG27" s="3920" t="n">
        <v>0.0</v>
      </c>
      <c r="AH27" s="3914" t="n">
        <v>0.0</v>
      </c>
      <c r="AI27" s="3922" t="n">
        <v>0.0</v>
      </c>
      <c r="AJ27" s="3989" t="n">
        <v>0.0</v>
      </c>
      <c r="AK27" s="3920" t="n">
        <v>0.0</v>
      </c>
      <c r="AL27" s="3990" t="n">
        <v>0.0</v>
      </c>
      <c r="AM27" s="3922" t="n">
        <v>0.0</v>
      </c>
      <c r="AN27" s="3908" t="n">
        <v>0.0</v>
      </c>
      <c r="AO27" s="3920" t="n">
        <v>0.0</v>
      </c>
      <c r="AP27" s="3910" t="n">
        <v>0.0</v>
      </c>
      <c r="AQ27" s="3922" t="n">
        <v>0.0</v>
      </c>
      <c r="AR27" s="3908" t="n">
        <v>0.0</v>
      </c>
      <c r="AS27" s="3920" t="n">
        <v>0.0</v>
      </c>
      <c r="AT27" s="3910" t="n">
        <v>0.0</v>
      </c>
      <c r="AU27" s="3922" t="n">
        <v>0.0</v>
      </c>
      <c r="AV27" s="3908" t="n">
        <v>0.0</v>
      </c>
      <c r="AW27" s="3920" t="n">
        <v>0.0</v>
      </c>
      <c r="AX27" s="3910" t="n">
        <v>0.0</v>
      </c>
      <c r="AY27" s="3922" t="n">
        <v>0.0</v>
      </c>
      <c r="AZ27" s="3908" t="n">
        <v>0.0</v>
      </c>
      <c r="BA27" s="3920" t="n">
        <v>0.0</v>
      </c>
      <c r="BB27" s="3910" t="n">
        <v>0.0</v>
      </c>
      <c r="BC27" s="3922" t="n">
        <v>0.0</v>
      </c>
      <c r="BD27" s="3919">
        <f>SUM(H27+L27+P27+T27+X27+AB27+AF27+AJ27+AN27+AR27+AV27+AZ27)</f>
      </c>
      <c r="BE27" s="3920">
        <f>SUM(I27+M27+Q27+U27+Y27+AC27+AG27+AK27+AO27+AS27+AW27+BA27)</f>
      </c>
      <c r="BF27" s="3921">
        <f>SUM(J27+N27+R27+V27+Z27+AD27+AH27+AL27+AP27+AT27+AX27+BB27)</f>
      </c>
      <c r="BG27" s="3922">
        <f>SUM(K27+O27+S27+W27+AA27+AE27+AI27+AM27+AQ27+AU27+AY27+BC27)</f>
      </c>
      <c r="BH27" s="3919">
        <f>BD27+D27</f>
      </c>
      <c r="BI27" s="3920">
        <f>BE27+E27</f>
      </c>
      <c r="BJ27" s="3921">
        <f>BF27+F27</f>
      </c>
      <c r="BK27" s="3922">
        <f>BG27+G27</f>
      </c>
      <c r="BL27" s="3878"/>
      <c r="BM27" s="3878"/>
      <c r="BN27" s="3878"/>
    </row>
    <row r="28" customHeight="true" ht="16.5">
      <c r="A28" s="3905"/>
      <c r="B28" s="3925"/>
      <c r="C28" s="3926" t="n">
        <v>11.0</v>
      </c>
      <c r="D28" s="3927" t="n">
        <v>1.0</v>
      </c>
      <c r="E28" s="3928" t="n">
        <v>0.0</v>
      </c>
      <c r="F28" s="3929" t="n">
        <v>0.0</v>
      </c>
      <c r="G28" s="3930" t="n">
        <v>0.0</v>
      </c>
      <c r="H28" s="3912" t="n">
        <v>0.0</v>
      </c>
      <c r="I28" s="3928" t="n">
        <v>0.0</v>
      </c>
      <c r="J28" s="3910" t="n">
        <v>0.0</v>
      </c>
      <c r="K28" s="3930" t="n">
        <v>0.0</v>
      </c>
      <c r="L28" s="3912" t="n">
        <v>0.0</v>
      </c>
      <c r="M28" s="3928" t="n">
        <v>0.0</v>
      </c>
      <c r="N28" s="3910" t="n">
        <v>0.0</v>
      </c>
      <c r="O28" s="3930" t="n">
        <v>0.0</v>
      </c>
      <c r="P28" s="3912" t="n">
        <v>0.0</v>
      </c>
      <c r="Q28" s="3928" t="n">
        <v>0.0</v>
      </c>
      <c r="R28" s="3910" t="n">
        <v>0.0</v>
      </c>
      <c r="S28" s="3930" t="n">
        <v>0.0</v>
      </c>
      <c r="T28" s="3912" t="n">
        <v>0.0</v>
      </c>
      <c r="U28" s="3928" t="n">
        <v>0.0</v>
      </c>
      <c r="V28" s="3910" t="n">
        <v>0.0</v>
      </c>
      <c r="W28" s="3930" t="n">
        <v>0.0</v>
      </c>
      <c r="X28" s="3912" t="n">
        <v>0.0</v>
      </c>
      <c r="Y28" s="3928" t="n">
        <v>0.0</v>
      </c>
      <c r="Z28" s="3910" t="n">
        <v>0.0</v>
      </c>
      <c r="AA28" s="3930" t="n">
        <v>0.0</v>
      </c>
      <c r="AB28" s="3912" t="n">
        <v>0.0</v>
      </c>
      <c r="AC28" s="3928" t="n">
        <v>0.0</v>
      </c>
      <c r="AD28" s="3910" t="n">
        <v>0.0</v>
      </c>
      <c r="AE28" s="3930" t="n">
        <v>0.0</v>
      </c>
      <c r="AF28" s="3913" t="n">
        <v>0.0</v>
      </c>
      <c r="AG28" s="3928" t="n">
        <v>0.0</v>
      </c>
      <c r="AH28" s="3914" t="n">
        <v>0.0</v>
      </c>
      <c r="AI28" s="3930" t="n">
        <v>0.0</v>
      </c>
      <c r="AJ28" s="3991" t="n">
        <v>0.0</v>
      </c>
      <c r="AK28" s="3928" t="n">
        <v>0.0</v>
      </c>
      <c r="AL28" s="3992" t="n">
        <v>0.0</v>
      </c>
      <c r="AM28" s="3930" t="n">
        <v>0.0</v>
      </c>
      <c r="AN28" s="3908" t="n">
        <v>0.0</v>
      </c>
      <c r="AO28" s="3928" t="n">
        <v>0.0</v>
      </c>
      <c r="AP28" s="3910" t="n">
        <v>0.0</v>
      </c>
      <c r="AQ28" s="3930" t="n">
        <v>0.0</v>
      </c>
      <c r="AR28" s="3908" t="n">
        <v>0.0</v>
      </c>
      <c r="AS28" s="3928" t="n">
        <v>0.0</v>
      </c>
      <c r="AT28" s="3910" t="n">
        <v>0.0</v>
      </c>
      <c r="AU28" s="3930" t="n">
        <v>0.0</v>
      </c>
      <c r="AV28" s="3908" t="n">
        <v>0.0</v>
      </c>
      <c r="AW28" s="3928" t="n">
        <v>0.0</v>
      </c>
      <c r="AX28" s="3910" t="n">
        <v>0.0</v>
      </c>
      <c r="AY28" s="3930" t="n">
        <v>0.0</v>
      </c>
      <c r="AZ28" s="3908" t="n">
        <v>0.0</v>
      </c>
      <c r="BA28" s="3928" t="n">
        <v>0.0</v>
      </c>
      <c r="BB28" s="3910" t="n">
        <v>0.0</v>
      </c>
      <c r="BC28" s="3930" t="n">
        <v>0.0</v>
      </c>
      <c r="BD28" s="3927">
        <f>SUM(H28+L28+P28+T28+X28+AB28+AF28+AJ28+AN28+AR28+AV28+AZ28)</f>
      </c>
      <c r="BE28" s="3928">
        <f>SUM(I28+M28+Q28+U28+Y28+AC28+AG28+AK28+AO28+AS28+AW28+BA28)</f>
      </c>
      <c r="BF28" s="3929">
        <f>SUM(J28+N28+R28+V28+Z28+AD28+AH28+AL28+AP28+AT28+AX28+BB28)</f>
      </c>
      <c r="BG28" s="3930">
        <f>SUM(K28+O28+S28+W28+AA28+AE28+AI28+AM28+AQ28+AU28+AY28+BC28)</f>
      </c>
      <c r="BH28" s="3927">
        <f>BD28+D28</f>
      </c>
      <c r="BI28" s="3928">
        <f>BE28+E28</f>
      </c>
      <c r="BJ28" s="3929">
        <f>BF28+F28</f>
      </c>
      <c r="BK28" s="3930">
        <f>BG28+G28</f>
      </c>
      <c r="BL28" s="3878"/>
      <c r="BM28" s="3878"/>
      <c r="BN28" s="3878"/>
    </row>
    <row r="29" customHeight="true" ht="16.5">
      <c r="A29" s="3905"/>
      <c r="B29" s="3906" t="s">
        <v>26</v>
      </c>
      <c r="C29" s="3907" t="n">
        <v>10.0</v>
      </c>
      <c r="D29" s="3933" t="n">
        <v>2.0</v>
      </c>
      <c r="E29" s="3934" t="n">
        <v>0.0</v>
      </c>
      <c r="F29" s="3935" t="n">
        <v>0.0</v>
      </c>
      <c r="G29" s="3936" t="n">
        <v>0.0</v>
      </c>
      <c r="H29" s="3912" t="n">
        <v>0.0</v>
      </c>
      <c r="I29" s="3934" t="n">
        <v>0.0</v>
      </c>
      <c r="J29" s="3910" t="n">
        <v>0.0</v>
      </c>
      <c r="K29" s="3936" t="n">
        <v>0.0</v>
      </c>
      <c r="L29" s="3912" t="n">
        <v>0.0</v>
      </c>
      <c r="M29" s="3934" t="n">
        <v>0.0</v>
      </c>
      <c r="N29" s="3910" t="n">
        <v>0.0</v>
      </c>
      <c r="O29" s="3936" t="n">
        <v>0.0</v>
      </c>
      <c r="P29" s="3912" t="n">
        <v>0.0</v>
      </c>
      <c r="Q29" s="3934" t="n">
        <v>0.0</v>
      </c>
      <c r="R29" s="3910" t="n">
        <v>0.0</v>
      </c>
      <c r="S29" s="3936" t="n">
        <v>0.0</v>
      </c>
      <c r="T29" s="3912" t="n">
        <v>0.0</v>
      </c>
      <c r="U29" s="3934" t="n">
        <v>0.0</v>
      </c>
      <c r="V29" s="3910" t="n">
        <v>0.0</v>
      </c>
      <c r="W29" s="3936" t="n">
        <v>0.0</v>
      </c>
      <c r="X29" s="3912" t="n">
        <v>0.0</v>
      </c>
      <c r="Y29" s="3934" t="n">
        <v>0.0</v>
      </c>
      <c r="Z29" s="3910" t="n">
        <v>0.0</v>
      </c>
      <c r="AA29" s="3936" t="n">
        <v>0.0</v>
      </c>
      <c r="AB29" s="3912" t="n">
        <v>0.0</v>
      </c>
      <c r="AC29" s="3934" t="n">
        <v>0.0</v>
      </c>
      <c r="AD29" s="3910" t="n">
        <v>0.0</v>
      </c>
      <c r="AE29" s="3936" t="n">
        <v>0.0</v>
      </c>
      <c r="AF29" s="3913" t="n">
        <v>0.0</v>
      </c>
      <c r="AG29" s="3934" t="n">
        <v>0.0</v>
      </c>
      <c r="AH29" s="3914" t="n">
        <v>0.0</v>
      </c>
      <c r="AI29" s="3936" t="n">
        <v>0.0</v>
      </c>
      <c r="AJ29" s="3993" t="n">
        <v>0.0</v>
      </c>
      <c r="AK29" s="3934" t="n">
        <v>0.0</v>
      </c>
      <c r="AL29" s="3994" t="n">
        <v>0.0</v>
      </c>
      <c r="AM29" s="3936" t="n">
        <v>0.0</v>
      </c>
      <c r="AN29" s="3908" t="n">
        <v>0.0</v>
      </c>
      <c r="AO29" s="3934" t="n">
        <v>0.0</v>
      </c>
      <c r="AP29" s="3910" t="n">
        <v>0.0</v>
      </c>
      <c r="AQ29" s="3936" t="n">
        <v>0.0</v>
      </c>
      <c r="AR29" s="3908" t="n">
        <v>0.0</v>
      </c>
      <c r="AS29" s="3934" t="n">
        <v>0.0</v>
      </c>
      <c r="AT29" s="3910" t="n">
        <v>0.0</v>
      </c>
      <c r="AU29" s="3936" t="n">
        <v>0.0</v>
      </c>
      <c r="AV29" s="3908" t="n">
        <v>0.0</v>
      </c>
      <c r="AW29" s="3934" t="n">
        <v>0.0</v>
      </c>
      <c r="AX29" s="3910" t="n">
        <v>0.0</v>
      </c>
      <c r="AY29" s="3936" t="n">
        <v>0.0</v>
      </c>
      <c r="AZ29" s="3908" t="n">
        <v>0.0</v>
      </c>
      <c r="BA29" s="3934" t="n">
        <v>0.0</v>
      </c>
      <c r="BB29" s="3910" t="n">
        <v>0.0</v>
      </c>
      <c r="BC29" s="3936" t="n">
        <v>0.0</v>
      </c>
      <c r="BD29" s="3933">
        <f>SUM(H29+L29+P29+T29+X29+AB29+AF29+AJ29+AN29+AR29+AV29+AZ29)</f>
      </c>
      <c r="BE29" s="3934">
        <f>SUM(I29+M29+Q29+U29+Y29+AC29+AG29+AK29+AO29+AS29+AW29+BA29)</f>
      </c>
      <c r="BF29" s="3935">
        <f>SUM(J29+N29+R29+V29+Z29+AD29+AH29+AL29+AP29+AT29+AX29+BB29)</f>
      </c>
      <c r="BG29" s="3936">
        <f>SUM(K29+O29+S29+W29+AA29+AE29+AI29+AM29+AQ29+AU29+AY29+BC29)</f>
      </c>
      <c r="BH29" s="3933">
        <f>BD29+D29</f>
      </c>
      <c r="BI29" s="3934">
        <f>BE29+E29</f>
      </c>
      <c r="BJ29" s="3935">
        <f>BF29+F29</f>
      </c>
      <c r="BK29" s="3936">
        <f>BG29+G29</f>
      </c>
      <c r="BL29" s="3878"/>
      <c r="BM29" s="3878"/>
      <c r="BN29" s="3878"/>
    </row>
    <row r="30" customHeight="true" ht="16.5">
      <c r="A30" s="3905"/>
      <c r="B30" s="3917"/>
      <c r="C30" s="3918" t="n">
        <v>9.0</v>
      </c>
      <c r="D30" s="3919" t="n">
        <v>0.0</v>
      </c>
      <c r="E30" s="3920" t="n">
        <v>0.0</v>
      </c>
      <c r="F30" s="3921" t="n">
        <v>0.0</v>
      </c>
      <c r="G30" s="3922" t="n">
        <v>0.0</v>
      </c>
      <c r="H30" s="3912" t="n">
        <v>0.0</v>
      </c>
      <c r="I30" s="3920" t="n">
        <v>0.0</v>
      </c>
      <c r="J30" s="3910" t="n">
        <v>0.0</v>
      </c>
      <c r="K30" s="3922" t="n">
        <v>0.0</v>
      </c>
      <c r="L30" s="3912" t="n">
        <v>0.0</v>
      </c>
      <c r="M30" s="3920" t="n">
        <v>0.0</v>
      </c>
      <c r="N30" s="3910" t="n">
        <v>0.0</v>
      </c>
      <c r="O30" s="3922" t="n">
        <v>0.0</v>
      </c>
      <c r="P30" s="3912" t="n">
        <v>0.0</v>
      </c>
      <c r="Q30" s="3920" t="n">
        <v>0.0</v>
      </c>
      <c r="R30" s="3910" t="n">
        <v>0.0</v>
      </c>
      <c r="S30" s="3922" t="n">
        <v>0.0</v>
      </c>
      <c r="T30" s="3912" t="n">
        <v>0.0</v>
      </c>
      <c r="U30" s="3920" t="n">
        <v>0.0</v>
      </c>
      <c r="V30" s="3910" t="n">
        <v>0.0</v>
      </c>
      <c r="W30" s="3922" t="n">
        <v>0.0</v>
      </c>
      <c r="X30" s="3912" t="n">
        <v>0.0</v>
      </c>
      <c r="Y30" s="3920" t="n">
        <v>0.0</v>
      </c>
      <c r="Z30" s="3910" t="n">
        <v>0.0</v>
      </c>
      <c r="AA30" s="3922" t="n">
        <v>0.0</v>
      </c>
      <c r="AB30" s="3912" t="n">
        <v>0.0</v>
      </c>
      <c r="AC30" s="3920" t="n">
        <v>0.0</v>
      </c>
      <c r="AD30" s="3910" t="n">
        <v>0.0</v>
      </c>
      <c r="AE30" s="3922" t="n">
        <v>0.0</v>
      </c>
      <c r="AF30" s="3913" t="n">
        <v>0.0</v>
      </c>
      <c r="AG30" s="3920" t="n">
        <v>0.0</v>
      </c>
      <c r="AH30" s="3914" t="n">
        <v>0.0</v>
      </c>
      <c r="AI30" s="3922" t="n">
        <v>0.0</v>
      </c>
      <c r="AJ30" s="3995" t="n">
        <v>0.0</v>
      </c>
      <c r="AK30" s="3920" t="n">
        <v>0.0</v>
      </c>
      <c r="AL30" s="3996" t="n">
        <v>0.0</v>
      </c>
      <c r="AM30" s="3922" t="n">
        <v>0.0</v>
      </c>
      <c r="AN30" s="3908" t="n">
        <v>0.0</v>
      </c>
      <c r="AO30" s="3920" t="n">
        <v>0.0</v>
      </c>
      <c r="AP30" s="3910" t="n">
        <v>0.0</v>
      </c>
      <c r="AQ30" s="3922" t="n">
        <v>0.0</v>
      </c>
      <c r="AR30" s="3908" t="n">
        <v>0.0</v>
      </c>
      <c r="AS30" s="3920" t="n">
        <v>0.0</v>
      </c>
      <c r="AT30" s="3910" t="n">
        <v>0.0</v>
      </c>
      <c r="AU30" s="3922" t="n">
        <v>0.0</v>
      </c>
      <c r="AV30" s="3908" t="n">
        <v>0.0</v>
      </c>
      <c r="AW30" s="3920" t="n">
        <v>0.0</v>
      </c>
      <c r="AX30" s="3910" t="n">
        <v>0.0</v>
      </c>
      <c r="AY30" s="3922" t="n">
        <v>0.0</v>
      </c>
      <c r="AZ30" s="3908" t="n">
        <v>0.0</v>
      </c>
      <c r="BA30" s="3920" t="n">
        <v>0.0</v>
      </c>
      <c r="BB30" s="3910" t="n">
        <v>0.0</v>
      </c>
      <c r="BC30" s="3922" t="n">
        <v>0.0</v>
      </c>
      <c r="BD30" s="3919">
        <f>SUM(H30+L30+P30+T30+X30+AB30+AF30+AJ30+AN30+AR30+AV30+AZ30)</f>
      </c>
      <c r="BE30" s="3920">
        <f>SUM(I30+M30+Q30+U30+Y30+AC30+AG30+AK30+AO30+AS30+AW30+BA30)</f>
      </c>
      <c r="BF30" s="3921">
        <f>SUM(J30+N30+R30+V30+Z30+AD30+AH30+AL30+AP30+AT30+AX30+BB30)</f>
      </c>
      <c r="BG30" s="3922">
        <f>SUM(K30+O30+S30+W30+AA30+AE30+AI30+AM30+AQ30+AU30+AY30+BC30)</f>
      </c>
      <c r="BH30" s="3919">
        <f>BD30+D30</f>
      </c>
      <c r="BI30" s="3920">
        <f>BE30+E30</f>
      </c>
      <c r="BJ30" s="3921">
        <f>BF30+F30</f>
      </c>
      <c r="BK30" s="3922">
        <f>BG30+G30</f>
      </c>
      <c r="BL30" s="3878"/>
      <c r="BM30" s="3878"/>
      <c r="BN30" s="3878"/>
    </row>
    <row r="31" customHeight="true" ht="16.5">
      <c r="A31" s="3905"/>
      <c r="B31" s="3917"/>
      <c r="C31" s="3918" t="n">
        <v>8.0</v>
      </c>
      <c r="D31" s="3919" t="n">
        <v>0.0</v>
      </c>
      <c r="E31" s="3920" t="n">
        <v>0.0</v>
      </c>
      <c r="F31" s="3921" t="n">
        <v>0.0</v>
      </c>
      <c r="G31" s="3922" t="n">
        <v>0.0</v>
      </c>
      <c r="H31" s="3912" t="n">
        <v>0.0</v>
      </c>
      <c r="I31" s="3920" t="n">
        <v>0.0</v>
      </c>
      <c r="J31" s="3910" t="n">
        <v>0.0</v>
      </c>
      <c r="K31" s="3922" t="n">
        <v>0.0</v>
      </c>
      <c r="L31" s="3912" t="n">
        <v>0.0</v>
      </c>
      <c r="M31" s="3920" t="n">
        <v>0.0</v>
      </c>
      <c r="N31" s="3910" t="n">
        <v>0.0</v>
      </c>
      <c r="O31" s="3922" t="n">
        <v>0.0</v>
      </c>
      <c r="P31" s="3912" t="n">
        <v>0.0</v>
      </c>
      <c r="Q31" s="3920" t="n">
        <v>0.0</v>
      </c>
      <c r="R31" s="3910" t="n">
        <v>0.0</v>
      </c>
      <c r="S31" s="3922" t="n">
        <v>0.0</v>
      </c>
      <c r="T31" s="3912" t="n">
        <v>0.0</v>
      </c>
      <c r="U31" s="3920" t="n">
        <v>0.0</v>
      </c>
      <c r="V31" s="3910" t="n">
        <v>0.0</v>
      </c>
      <c r="W31" s="3922" t="n">
        <v>0.0</v>
      </c>
      <c r="X31" s="3912" t="n">
        <v>0.0</v>
      </c>
      <c r="Y31" s="3920" t="n">
        <v>0.0</v>
      </c>
      <c r="Z31" s="3910" t="n">
        <v>0.0</v>
      </c>
      <c r="AA31" s="3922" t="n">
        <v>0.0</v>
      </c>
      <c r="AB31" s="3912" t="n">
        <v>0.0</v>
      </c>
      <c r="AC31" s="3920" t="n">
        <v>0.0</v>
      </c>
      <c r="AD31" s="3910" t="n">
        <v>0.0</v>
      </c>
      <c r="AE31" s="3922" t="n">
        <v>0.0</v>
      </c>
      <c r="AF31" s="3913" t="n">
        <v>0.0</v>
      </c>
      <c r="AG31" s="3920" t="n">
        <v>0.0</v>
      </c>
      <c r="AH31" s="3914" t="n">
        <v>0.0</v>
      </c>
      <c r="AI31" s="3922" t="n">
        <v>0.0</v>
      </c>
      <c r="AJ31" s="3997" t="n">
        <v>0.0</v>
      </c>
      <c r="AK31" s="3920" t="n">
        <v>0.0</v>
      </c>
      <c r="AL31" s="3998" t="n">
        <v>0.0</v>
      </c>
      <c r="AM31" s="3922" t="n">
        <v>0.0</v>
      </c>
      <c r="AN31" s="3908" t="n">
        <v>0.0</v>
      </c>
      <c r="AO31" s="3920" t="n">
        <v>0.0</v>
      </c>
      <c r="AP31" s="3910" t="n">
        <v>0.0</v>
      </c>
      <c r="AQ31" s="3922" t="n">
        <v>0.0</v>
      </c>
      <c r="AR31" s="3908" t="n">
        <v>0.0</v>
      </c>
      <c r="AS31" s="3920" t="n">
        <v>0.0</v>
      </c>
      <c r="AT31" s="3910" t="n">
        <v>0.0</v>
      </c>
      <c r="AU31" s="3922" t="n">
        <v>0.0</v>
      </c>
      <c r="AV31" s="3908" t="n">
        <v>0.0</v>
      </c>
      <c r="AW31" s="3920" t="n">
        <v>0.0</v>
      </c>
      <c r="AX31" s="3910" t="n">
        <v>0.0</v>
      </c>
      <c r="AY31" s="3922" t="n">
        <v>0.0</v>
      </c>
      <c r="AZ31" s="3908" t="n">
        <v>0.0</v>
      </c>
      <c r="BA31" s="3920" t="n">
        <v>0.0</v>
      </c>
      <c r="BB31" s="3910" t="n">
        <v>0.0</v>
      </c>
      <c r="BC31" s="3922" t="n">
        <v>0.0</v>
      </c>
      <c r="BD31" s="3919">
        <f>SUM(H31+L31+P31+T31+X31+AB31+AF31+AJ31+AN31+AR31+AV31+AZ31)</f>
      </c>
      <c r="BE31" s="3920">
        <f>SUM(I31+M31+Q31+U31+Y31+AC31+AG31+AK31+AO31+AS31+AW31+BA31)</f>
      </c>
      <c r="BF31" s="3921">
        <f>SUM(J31+N31+R31+V31+Z31+AD31+AH31+AL31+AP31+AT31+AX31+BB31)</f>
      </c>
      <c r="BG31" s="3922">
        <f>SUM(K31+O31+S31+W31+AA31+AE31+AI31+AM31+AQ31+AU31+AY31+BC31)</f>
      </c>
      <c r="BH31" s="3919">
        <f>BD31+D31</f>
      </c>
      <c r="BI31" s="3920">
        <f>BE31+E31</f>
      </c>
      <c r="BJ31" s="3921">
        <f>BF31+F31</f>
      </c>
      <c r="BK31" s="3922">
        <f>BG31+G31</f>
      </c>
      <c r="BL31" s="3878"/>
      <c r="BM31" s="3878"/>
      <c r="BN31" s="3878"/>
    </row>
    <row r="32" customHeight="true" ht="16.5">
      <c r="A32" s="3905"/>
      <c r="B32" s="3917"/>
      <c r="C32" s="3918" t="n">
        <v>7.0</v>
      </c>
      <c r="D32" s="3919" t="n">
        <v>2.0</v>
      </c>
      <c r="E32" s="3920" t="n">
        <v>0.0</v>
      </c>
      <c r="F32" s="3921" t="n">
        <v>0.0</v>
      </c>
      <c r="G32" s="3922" t="n">
        <v>0.0</v>
      </c>
      <c r="H32" s="3912" t="n">
        <v>0.0</v>
      </c>
      <c r="I32" s="3920" t="n">
        <v>0.0</v>
      </c>
      <c r="J32" s="3910" t="n">
        <v>0.0</v>
      </c>
      <c r="K32" s="3922" t="n">
        <v>0.0</v>
      </c>
      <c r="L32" s="3912" t="n">
        <v>0.0</v>
      </c>
      <c r="M32" s="3920" t="n">
        <v>0.0</v>
      </c>
      <c r="N32" s="3910" t="n">
        <v>0.0</v>
      </c>
      <c r="O32" s="3922" t="n">
        <v>0.0</v>
      </c>
      <c r="P32" s="3912" t="n">
        <v>0.0</v>
      </c>
      <c r="Q32" s="3920" t="n">
        <v>0.0</v>
      </c>
      <c r="R32" s="3910" t="n">
        <v>0.0</v>
      </c>
      <c r="S32" s="3922" t="n">
        <v>0.0</v>
      </c>
      <c r="T32" s="3912" t="n">
        <v>0.0</v>
      </c>
      <c r="U32" s="3920" t="n">
        <v>0.0</v>
      </c>
      <c r="V32" s="3910" t="n">
        <v>0.0</v>
      </c>
      <c r="W32" s="3922" t="n">
        <v>0.0</v>
      </c>
      <c r="X32" s="3912" t="n">
        <v>0.0</v>
      </c>
      <c r="Y32" s="3920" t="n">
        <v>0.0</v>
      </c>
      <c r="Z32" s="3910" t="n">
        <v>0.0</v>
      </c>
      <c r="AA32" s="3922" t="n">
        <v>0.0</v>
      </c>
      <c r="AB32" s="3912" t="n">
        <v>0.0</v>
      </c>
      <c r="AC32" s="3920" t="n">
        <v>0.0</v>
      </c>
      <c r="AD32" s="3910" t="n">
        <v>0.0</v>
      </c>
      <c r="AE32" s="3922" t="n">
        <v>0.0</v>
      </c>
      <c r="AF32" s="3913" t="n">
        <v>0.0</v>
      </c>
      <c r="AG32" s="3920" t="n">
        <v>0.0</v>
      </c>
      <c r="AH32" s="3914" t="n">
        <v>0.0</v>
      </c>
      <c r="AI32" s="3922" t="n">
        <v>0.0</v>
      </c>
      <c r="AJ32" s="3999" t="n">
        <v>0.0</v>
      </c>
      <c r="AK32" s="3920" t="n">
        <v>0.0</v>
      </c>
      <c r="AL32" s="4000" t="n">
        <v>0.0</v>
      </c>
      <c r="AM32" s="3922" t="n">
        <v>0.0</v>
      </c>
      <c r="AN32" s="3908" t="n">
        <v>0.0</v>
      </c>
      <c r="AO32" s="3920" t="n">
        <v>0.0</v>
      </c>
      <c r="AP32" s="3910" t="n">
        <v>0.0</v>
      </c>
      <c r="AQ32" s="3922" t="n">
        <v>0.0</v>
      </c>
      <c r="AR32" s="3908" t="n">
        <v>0.0</v>
      </c>
      <c r="AS32" s="3920" t="n">
        <v>0.0</v>
      </c>
      <c r="AT32" s="3910" t="n">
        <v>0.0</v>
      </c>
      <c r="AU32" s="3922" t="n">
        <v>0.0</v>
      </c>
      <c r="AV32" s="3908" t="n">
        <v>0.0</v>
      </c>
      <c r="AW32" s="3920" t="n">
        <v>0.0</v>
      </c>
      <c r="AX32" s="3910" t="n">
        <v>0.0</v>
      </c>
      <c r="AY32" s="3922" t="n">
        <v>0.0</v>
      </c>
      <c r="AZ32" s="3908" t="n">
        <v>0.0</v>
      </c>
      <c r="BA32" s="3920" t="n">
        <v>0.0</v>
      </c>
      <c r="BB32" s="3910" t="n">
        <v>0.0</v>
      </c>
      <c r="BC32" s="3922" t="n">
        <v>0.0</v>
      </c>
      <c r="BD32" s="3919">
        <f>SUM(H32+L32+P32+T32+X32+AB32+AF32+AJ32+AN32+AR32+AV32+AZ32)</f>
      </c>
      <c r="BE32" s="3920">
        <f>SUM(I32+M32+Q32+U32+Y32+AC32+AG32+AK32+AO32+AS32+AW32+BA32)</f>
      </c>
      <c r="BF32" s="3921">
        <f>SUM(J32+N32+R32+V32+Z32+AD32+AH32+AL32+AP32+AT32+AX32+BB32)</f>
      </c>
      <c r="BG32" s="3922">
        <f>SUM(K32+O32+S32+W32+AA32+AE32+AI32+AM32+AQ32+AU32+AY32+BC32)</f>
      </c>
      <c r="BH32" s="3919">
        <f>BD32+D32</f>
      </c>
      <c r="BI32" s="3920">
        <f>BE32+E32</f>
      </c>
      <c r="BJ32" s="3921">
        <f>BF32+F32</f>
      </c>
      <c r="BK32" s="3922">
        <f>BG32+G32</f>
      </c>
      <c r="BL32" s="3878"/>
      <c r="BM32" s="3878"/>
      <c r="BN32" s="3878"/>
    </row>
    <row r="33" customHeight="true" ht="16.5">
      <c r="A33" s="3905"/>
      <c r="B33" s="3945"/>
      <c r="C33" s="3946" t="n">
        <v>6.0</v>
      </c>
      <c r="D33" s="3947" t="n">
        <v>0.0</v>
      </c>
      <c r="E33" s="3948" t="n">
        <v>0.0</v>
      </c>
      <c r="F33" s="3949" t="n">
        <v>0.0</v>
      </c>
      <c r="G33" s="3950" t="n">
        <v>0.0</v>
      </c>
      <c r="H33" s="3912" t="n">
        <v>0.0</v>
      </c>
      <c r="I33" s="3948" t="n">
        <v>0.0</v>
      </c>
      <c r="J33" s="3910" t="n">
        <v>0.0</v>
      </c>
      <c r="K33" s="3950" t="n">
        <v>0.0</v>
      </c>
      <c r="L33" s="3912" t="n">
        <v>0.0</v>
      </c>
      <c r="M33" s="3948" t="n">
        <v>0.0</v>
      </c>
      <c r="N33" s="3910" t="n">
        <v>0.0</v>
      </c>
      <c r="O33" s="3950" t="n">
        <v>0.0</v>
      </c>
      <c r="P33" s="3912" t="n">
        <v>0.0</v>
      </c>
      <c r="Q33" s="3948" t="n">
        <v>0.0</v>
      </c>
      <c r="R33" s="3910" t="n">
        <v>0.0</v>
      </c>
      <c r="S33" s="3950" t="n">
        <v>0.0</v>
      </c>
      <c r="T33" s="3912" t="n">
        <v>0.0</v>
      </c>
      <c r="U33" s="3948" t="n">
        <v>0.0</v>
      </c>
      <c r="V33" s="3910" t="n">
        <v>0.0</v>
      </c>
      <c r="W33" s="3950" t="n">
        <v>0.0</v>
      </c>
      <c r="X33" s="3912" t="n">
        <v>0.0</v>
      </c>
      <c r="Y33" s="3948" t="n">
        <v>0.0</v>
      </c>
      <c r="Z33" s="3910" t="n">
        <v>0.0</v>
      </c>
      <c r="AA33" s="3950" t="n">
        <v>0.0</v>
      </c>
      <c r="AB33" s="3912" t="n">
        <v>0.0</v>
      </c>
      <c r="AC33" s="3948" t="n">
        <v>0.0</v>
      </c>
      <c r="AD33" s="3910" t="n">
        <v>0.0</v>
      </c>
      <c r="AE33" s="3950" t="n">
        <v>0.0</v>
      </c>
      <c r="AF33" s="3913" t="n">
        <v>0.0</v>
      </c>
      <c r="AG33" s="3948" t="n">
        <v>0.0</v>
      </c>
      <c r="AH33" s="3914" t="n">
        <v>0.0</v>
      </c>
      <c r="AI33" s="3950" t="n">
        <v>0.0</v>
      </c>
      <c r="AJ33" s="4001" t="n">
        <v>0.0</v>
      </c>
      <c r="AK33" s="3948" t="n">
        <v>0.0</v>
      </c>
      <c r="AL33" s="4002" t="n">
        <v>0.0</v>
      </c>
      <c r="AM33" s="3950" t="n">
        <v>0.0</v>
      </c>
      <c r="AN33" s="3908" t="n">
        <v>0.0</v>
      </c>
      <c r="AO33" s="3948" t="n">
        <v>0.0</v>
      </c>
      <c r="AP33" s="3910" t="n">
        <v>0.0</v>
      </c>
      <c r="AQ33" s="3950" t="n">
        <v>0.0</v>
      </c>
      <c r="AR33" s="3908" t="n">
        <v>0.0</v>
      </c>
      <c r="AS33" s="3948" t="n">
        <v>0.0</v>
      </c>
      <c r="AT33" s="3910" t="n">
        <v>0.0</v>
      </c>
      <c r="AU33" s="3950" t="n">
        <v>0.0</v>
      </c>
      <c r="AV33" s="3908" t="n">
        <v>0.0</v>
      </c>
      <c r="AW33" s="3948" t="n">
        <v>0.0</v>
      </c>
      <c r="AX33" s="3910" t="n">
        <v>0.0</v>
      </c>
      <c r="AY33" s="3950" t="n">
        <v>0.0</v>
      </c>
      <c r="AZ33" s="3908" t="n">
        <v>0.0</v>
      </c>
      <c r="BA33" s="3948" t="n">
        <v>0.0</v>
      </c>
      <c r="BB33" s="3910" t="n">
        <v>0.0</v>
      </c>
      <c r="BC33" s="3950" t="n">
        <v>0.0</v>
      </c>
      <c r="BD33" s="3947">
        <f>SUM(H33+L33+P33+T33+X33+AB33+AF33+AJ33+AN33+AR33+AV33+AZ33)</f>
      </c>
      <c r="BE33" s="3948">
        <f>SUM(I33+M33+Q33+U33+Y33+AC33+AG33+AK33+AO33+AS33+AW33+BA33)</f>
      </c>
      <c r="BF33" s="3949">
        <f>SUM(J33+N33+R33+V33+Z33+AD33+AH33+AL33+AP33+AT33+AX33+BB33)</f>
      </c>
      <c r="BG33" s="3950">
        <f>SUM(K33+O33+S33+W33+AA33+AE33+AI33+AM33+AQ33+AU33+AY33+BC33)</f>
      </c>
      <c r="BH33" s="3947">
        <f>BD33+D33</f>
      </c>
      <c r="BI33" s="3948">
        <f>BE33+E33</f>
      </c>
      <c r="BJ33" s="3949">
        <f>BF33+F33</f>
      </c>
      <c r="BK33" s="3950">
        <f>BG33+G33</f>
      </c>
      <c r="BL33" s="3878"/>
      <c r="BM33" s="3878"/>
      <c r="BN33" s="3878"/>
    </row>
    <row r="34" customHeight="true" ht="16.5">
      <c r="A34" s="3905"/>
      <c r="B34" s="3953" t="s">
        <v>27</v>
      </c>
      <c r="C34" s="3954" t="n">
        <v>5.0</v>
      </c>
      <c r="D34" s="3908" t="n">
        <v>0.0</v>
      </c>
      <c r="E34" s="3909" t="n">
        <v>0.0</v>
      </c>
      <c r="F34" s="3955" t="n">
        <v>0.0</v>
      </c>
      <c r="G34" s="3956" t="n">
        <v>0.0</v>
      </c>
      <c r="H34" s="3912" t="n">
        <v>0.0</v>
      </c>
      <c r="I34" s="3909" t="n">
        <v>0.0</v>
      </c>
      <c r="J34" s="3910" t="n">
        <v>0.0</v>
      </c>
      <c r="K34" s="3956" t="n">
        <v>0.0</v>
      </c>
      <c r="L34" s="3912" t="n">
        <v>0.0</v>
      </c>
      <c r="M34" s="3909" t="n">
        <v>0.0</v>
      </c>
      <c r="N34" s="3910" t="n">
        <v>0.0</v>
      </c>
      <c r="O34" s="3956" t="n">
        <v>0.0</v>
      </c>
      <c r="P34" s="3912" t="n">
        <v>0.0</v>
      </c>
      <c r="Q34" s="3909" t="n">
        <v>0.0</v>
      </c>
      <c r="R34" s="3910" t="n">
        <v>0.0</v>
      </c>
      <c r="S34" s="3956" t="n">
        <v>0.0</v>
      </c>
      <c r="T34" s="3912" t="n">
        <v>0.0</v>
      </c>
      <c r="U34" s="3909" t="n">
        <v>0.0</v>
      </c>
      <c r="V34" s="3910" t="n">
        <v>0.0</v>
      </c>
      <c r="W34" s="3956" t="n">
        <v>0.0</v>
      </c>
      <c r="X34" s="3912" t="n">
        <v>0.0</v>
      </c>
      <c r="Y34" s="3909" t="n">
        <v>0.0</v>
      </c>
      <c r="Z34" s="3910" t="n">
        <v>0.0</v>
      </c>
      <c r="AA34" s="3956" t="n">
        <v>0.0</v>
      </c>
      <c r="AB34" s="3912" t="n">
        <v>0.0</v>
      </c>
      <c r="AC34" s="3909" t="n">
        <v>0.0</v>
      </c>
      <c r="AD34" s="3910" t="n">
        <v>0.0</v>
      </c>
      <c r="AE34" s="3956" t="n">
        <v>0.0</v>
      </c>
      <c r="AF34" s="3913" t="n">
        <v>0.0</v>
      </c>
      <c r="AG34" s="3909" t="n">
        <v>0.0</v>
      </c>
      <c r="AH34" s="3914" t="n">
        <v>0.0</v>
      </c>
      <c r="AI34" s="3956" t="n">
        <v>0.0</v>
      </c>
      <c r="AJ34" s="4003" t="n">
        <v>0.0</v>
      </c>
      <c r="AK34" s="3909" t="n">
        <v>0.0</v>
      </c>
      <c r="AL34" s="4004" t="n">
        <v>0.0</v>
      </c>
      <c r="AM34" s="3956" t="n">
        <v>0.0</v>
      </c>
      <c r="AN34" s="3908" t="n">
        <v>0.0</v>
      </c>
      <c r="AO34" s="3909" t="n">
        <v>0.0</v>
      </c>
      <c r="AP34" s="3910" t="n">
        <v>0.0</v>
      </c>
      <c r="AQ34" s="3956" t="n">
        <v>0.0</v>
      </c>
      <c r="AR34" s="3908" t="n">
        <v>0.0</v>
      </c>
      <c r="AS34" s="3909" t="n">
        <v>0.0</v>
      </c>
      <c r="AT34" s="3910" t="n">
        <v>0.0</v>
      </c>
      <c r="AU34" s="3956" t="n">
        <v>0.0</v>
      </c>
      <c r="AV34" s="3908" t="n">
        <v>0.0</v>
      </c>
      <c r="AW34" s="3909" t="n">
        <v>0.0</v>
      </c>
      <c r="AX34" s="3910" t="n">
        <v>0.0</v>
      </c>
      <c r="AY34" s="3956" t="n">
        <v>0.0</v>
      </c>
      <c r="AZ34" s="3908" t="n">
        <v>0.0</v>
      </c>
      <c r="BA34" s="3909" t="n">
        <v>0.0</v>
      </c>
      <c r="BB34" s="3910" t="n">
        <v>0.0</v>
      </c>
      <c r="BC34" s="3956" t="n">
        <v>0.0</v>
      </c>
      <c r="BD34" s="3908">
        <f>SUM(H34+L34+P34+T34+X34+AB34+AF34+AJ34+AN34+AR34+AV34+AZ34)</f>
      </c>
      <c r="BE34" s="3909">
        <f>SUM(I34+M34+Q34+U34+Y34+AC34+AG34+AK34+AO34+AS34+AW34+BA34)</f>
      </c>
      <c r="BF34" s="3955">
        <f>SUM(J34+N34+R34+V34+Z34+AD34+AH34+AL34+AP34+AT34+AX34+BB34)</f>
      </c>
      <c r="BG34" s="3956">
        <f>SUM(K34+O34+S34+W34+AA34+AE34+AI34+AM34+AQ34+AU34+AY34+BC34)</f>
      </c>
      <c r="BH34" s="3908">
        <f>BD34+D34</f>
      </c>
      <c r="BI34" s="3909">
        <f>BE34+E34</f>
      </c>
      <c r="BJ34" s="3955">
        <f>BF34+F34</f>
      </c>
      <c r="BK34" s="3956">
        <f>BG34+G34</f>
      </c>
      <c r="BL34" s="3878"/>
      <c r="BM34" s="3878"/>
      <c r="BN34" s="3878"/>
    </row>
    <row r="35" customHeight="true" ht="16.5">
      <c r="A35" s="3905"/>
      <c r="B35" s="3917"/>
      <c r="C35" s="3918" t="n">
        <v>4.0</v>
      </c>
      <c r="D35" s="3919" t="n">
        <v>1.0</v>
      </c>
      <c r="E35" s="3920" t="n">
        <v>0.0</v>
      </c>
      <c r="F35" s="3921" t="n">
        <v>1.0</v>
      </c>
      <c r="G35" s="3922" t="n">
        <v>0.0</v>
      </c>
      <c r="H35" s="3912" t="n">
        <v>0.0</v>
      </c>
      <c r="I35" s="3920" t="n">
        <v>0.0</v>
      </c>
      <c r="J35" s="3910" t="n">
        <v>0.0</v>
      </c>
      <c r="K35" s="3922" t="n">
        <v>0.0</v>
      </c>
      <c r="L35" s="3912" t="n">
        <v>0.0</v>
      </c>
      <c r="M35" s="3920" t="n">
        <v>0.0</v>
      </c>
      <c r="N35" s="3910" t="n">
        <v>0.0</v>
      </c>
      <c r="O35" s="3922" t="n">
        <v>0.0</v>
      </c>
      <c r="P35" s="3912" t="n">
        <v>0.0</v>
      </c>
      <c r="Q35" s="3920" t="n">
        <v>0.0</v>
      </c>
      <c r="R35" s="3910" t="n">
        <v>0.0</v>
      </c>
      <c r="S35" s="3922" t="n">
        <v>0.0</v>
      </c>
      <c r="T35" s="3912" t="n">
        <v>0.0</v>
      </c>
      <c r="U35" s="3920" t="n">
        <v>0.0</v>
      </c>
      <c r="V35" s="3910" t="n">
        <v>0.0</v>
      </c>
      <c r="W35" s="3922" t="n">
        <v>0.0</v>
      </c>
      <c r="X35" s="3912" t="n">
        <v>0.0</v>
      </c>
      <c r="Y35" s="3920" t="n">
        <v>0.0</v>
      </c>
      <c r="Z35" s="3910" t="n">
        <v>0.0</v>
      </c>
      <c r="AA35" s="3922" t="n">
        <v>0.0</v>
      </c>
      <c r="AB35" s="3912" t="n">
        <v>0.0</v>
      </c>
      <c r="AC35" s="3920" t="n">
        <v>0.0</v>
      </c>
      <c r="AD35" s="3910" t="n">
        <v>0.0</v>
      </c>
      <c r="AE35" s="3922" t="n">
        <v>0.0</v>
      </c>
      <c r="AF35" s="3913" t="n">
        <v>0.0</v>
      </c>
      <c r="AG35" s="3920" t="n">
        <v>0.0</v>
      </c>
      <c r="AH35" s="3914" t="n">
        <v>0.0</v>
      </c>
      <c r="AI35" s="3922" t="n">
        <v>0.0</v>
      </c>
      <c r="AJ35" s="4005" t="n">
        <v>0.0</v>
      </c>
      <c r="AK35" s="3920" t="n">
        <v>0.0</v>
      </c>
      <c r="AL35" s="4006" t="n">
        <v>0.0</v>
      </c>
      <c r="AM35" s="3922" t="n">
        <v>0.0</v>
      </c>
      <c r="AN35" s="3908" t="n">
        <v>0.0</v>
      </c>
      <c r="AO35" s="3920" t="n">
        <v>0.0</v>
      </c>
      <c r="AP35" s="3910" t="n">
        <v>0.0</v>
      </c>
      <c r="AQ35" s="3922" t="n">
        <v>0.0</v>
      </c>
      <c r="AR35" s="3908" t="n">
        <v>0.0</v>
      </c>
      <c r="AS35" s="3920" t="n">
        <v>0.0</v>
      </c>
      <c r="AT35" s="3910" t="n">
        <v>0.0</v>
      </c>
      <c r="AU35" s="3922" t="n">
        <v>0.0</v>
      </c>
      <c r="AV35" s="3908" t="n">
        <v>0.0</v>
      </c>
      <c r="AW35" s="3920" t="n">
        <v>0.0</v>
      </c>
      <c r="AX35" s="3910" t="n">
        <v>0.0</v>
      </c>
      <c r="AY35" s="3922" t="n">
        <v>0.0</v>
      </c>
      <c r="AZ35" s="3908" t="n">
        <v>0.0</v>
      </c>
      <c r="BA35" s="3920" t="n">
        <v>0.0</v>
      </c>
      <c r="BB35" s="3910" t="n">
        <v>0.0</v>
      </c>
      <c r="BC35" s="3922" t="n">
        <v>0.0</v>
      </c>
      <c r="BD35" s="3919">
        <f>SUM(H35+L35+P35+T35+X35+AB35+AF35+AJ35+AN35+AR35+AV35+AZ35)</f>
      </c>
      <c r="BE35" s="3920">
        <f>SUM(I35+M35+Q35+U35+Y35+AC35+AG35+AK35+AO35+AS35+AW35+BA35)</f>
      </c>
      <c r="BF35" s="3921">
        <f>SUM(J35+N35+R35+V35+Z35+AD35+AH35+AL35+AP35+AT35+AX35+BB35)</f>
      </c>
      <c r="BG35" s="3922">
        <f>SUM(K35+O35+S35+W35+AA35+AE35+AI35+AM35+AQ35+AU35+AY35+BC35)</f>
      </c>
      <c r="BH35" s="3919">
        <f>BD35+D35</f>
      </c>
      <c r="BI35" s="3920">
        <f>BE35+E35</f>
      </c>
      <c r="BJ35" s="3921">
        <f>BF35+F35</f>
      </c>
      <c r="BK35" s="3922">
        <f>BG35+G35</f>
      </c>
      <c r="BL35" s="3878"/>
      <c r="BM35" s="3878"/>
      <c r="BN35" s="3878"/>
    </row>
    <row r="36" customHeight="true" ht="16.5">
      <c r="A36" s="3905"/>
      <c r="B36" s="3917"/>
      <c r="C36" s="3918" t="n">
        <v>3.0</v>
      </c>
      <c r="D36" s="3919" t="n">
        <v>0.0</v>
      </c>
      <c r="E36" s="3920" t="n">
        <v>0.0</v>
      </c>
      <c r="F36" s="3921" t="n">
        <v>0.0</v>
      </c>
      <c r="G36" s="3922" t="n">
        <v>0.0</v>
      </c>
      <c r="H36" s="3912" t="n">
        <v>0.0</v>
      </c>
      <c r="I36" s="3920" t="n">
        <v>0.0</v>
      </c>
      <c r="J36" s="3910" t="n">
        <v>0.0</v>
      </c>
      <c r="K36" s="3922" t="n">
        <v>0.0</v>
      </c>
      <c r="L36" s="3912" t="n">
        <v>0.0</v>
      </c>
      <c r="M36" s="3920" t="n">
        <v>0.0</v>
      </c>
      <c r="N36" s="3910" t="n">
        <v>0.0</v>
      </c>
      <c r="O36" s="3922" t="n">
        <v>0.0</v>
      </c>
      <c r="P36" s="3912" t="n">
        <v>0.0</v>
      </c>
      <c r="Q36" s="3920" t="n">
        <v>0.0</v>
      </c>
      <c r="R36" s="3910" t="n">
        <v>0.0</v>
      </c>
      <c r="S36" s="3922" t="n">
        <v>0.0</v>
      </c>
      <c r="T36" s="3912" t="n">
        <v>0.0</v>
      </c>
      <c r="U36" s="3920" t="n">
        <v>0.0</v>
      </c>
      <c r="V36" s="3910" t="n">
        <v>0.0</v>
      </c>
      <c r="W36" s="3922" t="n">
        <v>0.0</v>
      </c>
      <c r="X36" s="3912" t="n">
        <v>0.0</v>
      </c>
      <c r="Y36" s="3920" t="n">
        <v>0.0</v>
      </c>
      <c r="Z36" s="3910" t="n">
        <v>0.0</v>
      </c>
      <c r="AA36" s="3922" t="n">
        <v>0.0</v>
      </c>
      <c r="AB36" s="3912" t="n">
        <v>0.0</v>
      </c>
      <c r="AC36" s="3920" t="n">
        <v>0.0</v>
      </c>
      <c r="AD36" s="3910" t="n">
        <v>0.0</v>
      </c>
      <c r="AE36" s="3922" t="n">
        <v>0.0</v>
      </c>
      <c r="AF36" s="3913" t="n">
        <v>0.0</v>
      </c>
      <c r="AG36" s="3920" t="n">
        <v>0.0</v>
      </c>
      <c r="AH36" s="3914" t="n">
        <v>0.0</v>
      </c>
      <c r="AI36" s="3922" t="n">
        <v>0.0</v>
      </c>
      <c r="AJ36" s="4007" t="n">
        <v>0.0</v>
      </c>
      <c r="AK36" s="3920" t="n">
        <v>0.0</v>
      </c>
      <c r="AL36" s="4008" t="n">
        <v>0.0</v>
      </c>
      <c r="AM36" s="3922" t="n">
        <v>0.0</v>
      </c>
      <c r="AN36" s="3908" t="n">
        <v>0.0</v>
      </c>
      <c r="AO36" s="3920" t="n">
        <v>0.0</v>
      </c>
      <c r="AP36" s="3910" t="n">
        <v>0.0</v>
      </c>
      <c r="AQ36" s="3922" t="n">
        <v>0.0</v>
      </c>
      <c r="AR36" s="3908" t="n">
        <v>0.0</v>
      </c>
      <c r="AS36" s="3920" t="n">
        <v>0.0</v>
      </c>
      <c r="AT36" s="3910" t="n">
        <v>0.0</v>
      </c>
      <c r="AU36" s="3922" t="n">
        <v>0.0</v>
      </c>
      <c r="AV36" s="3908" t="n">
        <v>0.0</v>
      </c>
      <c r="AW36" s="3920" t="n">
        <v>0.0</v>
      </c>
      <c r="AX36" s="3910" t="n">
        <v>0.0</v>
      </c>
      <c r="AY36" s="3922" t="n">
        <v>0.0</v>
      </c>
      <c r="AZ36" s="3908" t="n">
        <v>0.0</v>
      </c>
      <c r="BA36" s="3920" t="n">
        <v>0.0</v>
      </c>
      <c r="BB36" s="3910" t="n">
        <v>0.0</v>
      </c>
      <c r="BC36" s="3922" t="n">
        <v>0.0</v>
      </c>
      <c r="BD36" s="3919">
        <f>SUM(H36+L36+P36+T36+X36+AB36+AF36+AJ36+AN36+AR36+AV36+AZ36)</f>
      </c>
      <c r="BE36" s="3920">
        <f>SUM(I36+M36+Q36+U36+Y36+AC36+AG36+AK36+AO36+AS36+AW36+BA36)</f>
      </c>
      <c r="BF36" s="3921">
        <f>SUM(J36+N36+R36+V36+Z36+AD36+AH36+AL36+AP36+AT36+AX36+BB36)</f>
      </c>
      <c r="BG36" s="3922">
        <f>SUM(K36+O36+S36+W36+AA36+AE36+AI36+AM36+AQ36+AU36+AY36+BC36)</f>
      </c>
      <c r="BH36" s="3919">
        <f>BD36+D36</f>
      </c>
      <c r="BI36" s="3920">
        <f>BE36+E36</f>
      </c>
      <c r="BJ36" s="3921">
        <f>BF36+F36</f>
      </c>
      <c r="BK36" s="3922">
        <f>BG36+G36</f>
      </c>
      <c r="BL36" s="3878"/>
      <c r="BM36" s="3878"/>
      <c r="BN36" s="3878"/>
    </row>
    <row r="37" customHeight="true" ht="16.5">
      <c r="A37" s="3905"/>
      <c r="B37" s="3917"/>
      <c r="C37" s="3918" t="n">
        <v>2.0</v>
      </c>
      <c r="D37" s="3919" t="n">
        <v>0.0</v>
      </c>
      <c r="E37" s="3920" t="n">
        <v>0.0</v>
      </c>
      <c r="F37" s="3921" t="n">
        <v>0.0</v>
      </c>
      <c r="G37" s="3922" t="n">
        <v>0.0</v>
      </c>
      <c r="H37" s="3912" t="n">
        <v>0.0</v>
      </c>
      <c r="I37" s="3920" t="n">
        <v>0.0</v>
      </c>
      <c r="J37" s="3910" t="n">
        <v>0.0</v>
      </c>
      <c r="K37" s="3922" t="n">
        <v>0.0</v>
      </c>
      <c r="L37" s="3912" t="n">
        <v>0.0</v>
      </c>
      <c r="M37" s="3920" t="n">
        <v>0.0</v>
      </c>
      <c r="N37" s="3910" t="n">
        <v>0.0</v>
      </c>
      <c r="O37" s="3922" t="n">
        <v>0.0</v>
      </c>
      <c r="P37" s="3912" t="n">
        <v>0.0</v>
      </c>
      <c r="Q37" s="3920" t="n">
        <v>0.0</v>
      </c>
      <c r="R37" s="3910" t="n">
        <v>0.0</v>
      </c>
      <c r="S37" s="3922" t="n">
        <v>0.0</v>
      </c>
      <c r="T37" s="3912" t="n">
        <v>0.0</v>
      </c>
      <c r="U37" s="3920" t="n">
        <v>0.0</v>
      </c>
      <c r="V37" s="3910" t="n">
        <v>0.0</v>
      </c>
      <c r="W37" s="3922" t="n">
        <v>0.0</v>
      </c>
      <c r="X37" s="3912" t="n">
        <v>0.0</v>
      </c>
      <c r="Y37" s="3920" t="n">
        <v>0.0</v>
      </c>
      <c r="Z37" s="3910" t="n">
        <v>0.0</v>
      </c>
      <c r="AA37" s="3922" t="n">
        <v>0.0</v>
      </c>
      <c r="AB37" s="3912" t="n">
        <v>0.0</v>
      </c>
      <c r="AC37" s="3920" t="n">
        <v>0.0</v>
      </c>
      <c r="AD37" s="3910" t="n">
        <v>0.0</v>
      </c>
      <c r="AE37" s="3922" t="n">
        <v>0.0</v>
      </c>
      <c r="AF37" s="3913" t="n">
        <v>0.0</v>
      </c>
      <c r="AG37" s="3920" t="n">
        <v>0.0</v>
      </c>
      <c r="AH37" s="3914" t="n">
        <v>0.0</v>
      </c>
      <c r="AI37" s="3922" t="n">
        <v>0.0</v>
      </c>
      <c r="AJ37" s="4009" t="n">
        <v>0.0</v>
      </c>
      <c r="AK37" s="3920" t="n">
        <v>0.0</v>
      </c>
      <c r="AL37" s="4010" t="n">
        <v>0.0</v>
      </c>
      <c r="AM37" s="3922" t="n">
        <v>0.0</v>
      </c>
      <c r="AN37" s="3908" t="n">
        <v>0.0</v>
      </c>
      <c r="AO37" s="3920" t="n">
        <v>0.0</v>
      </c>
      <c r="AP37" s="3910" t="n">
        <v>0.0</v>
      </c>
      <c r="AQ37" s="3922" t="n">
        <v>0.0</v>
      </c>
      <c r="AR37" s="3908" t="n">
        <v>0.0</v>
      </c>
      <c r="AS37" s="3920" t="n">
        <v>0.0</v>
      </c>
      <c r="AT37" s="3910" t="n">
        <v>0.0</v>
      </c>
      <c r="AU37" s="3922" t="n">
        <v>0.0</v>
      </c>
      <c r="AV37" s="3908" t="n">
        <v>0.0</v>
      </c>
      <c r="AW37" s="3920" t="n">
        <v>0.0</v>
      </c>
      <c r="AX37" s="3910" t="n">
        <v>0.0</v>
      </c>
      <c r="AY37" s="3922" t="n">
        <v>0.0</v>
      </c>
      <c r="AZ37" s="3908" t="n">
        <v>0.0</v>
      </c>
      <c r="BA37" s="3920" t="n">
        <v>0.0</v>
      </c>
      <c r="BB37" s="3910" t="n">
        <v>0.0</v>
      </c>
      <c r="BC37" s="3922" t="n">
        <v>0.0</v>
      </c>
      <c r="BD37" s="3919">
        <f>SUM(H37+L37+P37+T37+X37+AB37+AF37+AJ37+AN37+AR37+AV37+AZ37)</f>
      </c>
      <c r="BE37" s="3920">
        <f>SUM(I37+M37+Q37+U37+Y37+AC37+AG37+AK37+AO37+AS37+AW37+BA37)</f>
      </c>
      <c r="BF37" s="3921">
        <f>SUM(J37+N37+R37+V37+Z37+AD37+AH37+AL37+AP37+AT37+AX37+BB37)</f>
      </c>
      <c r="BG37" s="3922">
        <f>SUM(K37+O37+S37+W37+AA37+AE37+AI37+AM37+AQ37+AU37+AY37+BC37)</f>
      </c>
      <c r="BH37" s="3919">
        <f>BD37+D37</f>
      </c>
      <c r="BI37" s="3920">
        <f>BE37+E37</f>
      </c>
      <c r="BJ37" s="3921">
        <f>BF37+F37</f>
      </c>
      <c r="BK37" s="3922">
        <f>BG37+G37</f>
      </c>
      <c r="BL37" s="3878"/>
      <c r="BM37" s="3878"/>
      <c r="BN37" s="3878"/>
    </row>
    <row r="38" customHeight="true" ht="16.5">
      <c r="A38" s="3905"/>
      <c r="B38" s="3925"/>
      <c r="C38" s="3965" t="n">
        <v>1.0</v>
      </c>
      <c r="D38" s="3927" t="n">
        <v>1.0</v>
      </c>
      <c r="E38" s="3928" t="n">
        <v>0.0</v>
      </c>
      <c r="F38" s="3966" t="n">
        <v>0.0</v>
      </c>
      <c r="G38" s="3967" t="n">
        <v>0.0</v>
      </c>
      <c r="H38" s="3912" t="n">
        <v>0.0</v>
      </c>
      <c r="I38" s="3928" t="n">
        <v>0.0</v>
      </c>
      <c r="J38" s="3910" t="n">
        <v>0.0</v>
      </c>
      <c r="K38" s="3967" t="n">
        <v>0.0</v>
      </c>
      <c r="L38" s="3912" t="n">
        <v>0.0</v>
      </c>
      <c r="M38" s="3928" t="n">
        <v>0.0</v>
      </c>
      <c r="N38" s="3910" t="n">
        <v>0.0</v>
      </c>
      <c r="O38" s="3967" t="n">
        <v>0.0</v>
      </c>
      <c r="P38" s="3912" t="n">
        <v>0.0</v>
      </c>
      <c r="Q38" s="3928" t="n">
        <v>0.0</v>
      </c>
      <c r="R38" s="3910" t="n">
        <v>0.0</v>
      </c>
      <c r="S38" s="3967" t="n">
        <v>0.0</v>
      </c>
      <c r="T38" s="3912" t="n">
        <v>0.0</v>
      </c>
      <c r="U38" s="3928" t="n">
        <v>0.0</v>
      </c>
      <c r="V38" s="3910" t="n">
        <v>0.0</v>
      </c>
      <c r="W38" s="3967" t="n">
        <v>0.0</v>
      </c>
      <c r="X38" s="3912" t="n">
        <v>0.0</v>
      </c>
      <c r="Y38" s="3928" t="n">
        <v>0.0</v>
      </c>
      <c r="Z38" s="3910" t="n">
        <v>0.0</v>
      </c>
      <c r="AA38" s="3967" t="n">
        <v>0.0</v>
      </c>
      <c r="AB38" s="3912" t="n">
        <v>0.0</v>
      </c>
      <c r="AC38" s="3928" t="n">
        <v>0.0</v>
      </c>
      <c r="AD38" s="3910" t="n">
        <v>0.0</v>
      </c>
      <c r="AE38" s="3967" t="n">
        <v>0.0</v>
      </c>
      <c r="AF38" s="3913" t="n">
        <v>0.0</v>
      </c>
      <c r="AG38" s="3928" t="n">
        <v>0.0</v>
      </c>
      <c r="AH38" s="3914" t="n">
        <v>0.0</v>
      </c>
      <c r="AI38" s="3967" t="n">
        <v>0.0</v>
      </c>
      <c r="AJ38" s="4011" t="n">
        <v>0.0</v>
      </c>
      <c r="AK38" s="3928" t="n">
        <v>0.0</v>
      </c>
      <c r="AL38" s="4012" t="n">
        <v>0.0</v>
      </c>
      <c r="AM38" s="3967" t="n">
        <v>0.0</v>
      </c>
      <c r="AN38" s="3908" t="n">
        <v>0.0</v>
      </c>
      <c r="AO38" s="3928" t="n">
        <v>0.0</v>
      </c>
      <c r="AP38" s="3910" t="n">
        <v>0.0</v>
      </c>
      <c r="AQ38" s="3967" t="n">
        <v>0.0</v>
      </c>
      <c r="AR38" s="3908" t="n">
        <v>0.0</v>
      </c>
      <c r="AS38" s="3928" t="n">
        <v>0.0</v>
      </c>
      <c r="AT38" s="3910" t="n">
        <v>0.0</v>
      </c>
      <c r="AU38" s="3967" t="n">
        <v>0.0</v>
      </c>
      <c r="AV38" s="3908" t="n">
        <v>0.0</v>
      </c>
      <c r="AW38" s="3928" t="n">
        <v>0.0</v>
      </c>
      <c r="AX38" s="3910" t="n">
        <v>0.0</v>
      </c>
      <c r="AY38" s="3967" t="n">
        <v>0.0</v>
      </c>
      <c r="AZ38" s="3908" t="n">
        <v>0.0</v>
      </c>
      <c r="BA38" s="3928" t="n">
        <v>0.0</v>
      </c>
      <c r="BB38" s="3910" t="n">
        <v>0.0</v>
      </c>
      <c r="BC38" s="3967" t="n">
        <v>0.0</v>
      </c>
      <c r="BD38" s="3927">
        <f>SUM(H38+L38+P38+T38+X38+AB38+AF38+AJ38+AN38+AR38+AV38+AZ38)</f>
      </c>
      <c r="BE38" s="3928">
        <f>SUM(I38+M38+Q38+U38+Y38+AC38+AG38+AK38+AO38+AS38+AW38+BA38)</f>
      </c>
      <c r="BF38" s="3966">
        <f>SUM(J38+N38+R38+V38+Z38+AD38+AH38+AL38+AP38+AT38+AX38+BB38)</f>
      </c>
      <c r="BG38" s="3967">
        <f>SUM(K38+O38+S38+W38+AA38+AE38+AI38+AM38+AQ38+AU38+AY38+BC38)</f>
      </c>
      <c r="BH38" s="3927">
        <f>BD38+D38</f>
      </c>
      <c r="BI38" s="3928">
        <f>BE38+E38</f>
      </c>
      <c r="BJ38" s="3966">
        <f>BF38+F38</f>
      </c>
      <c r="BK38" s="3967">
        <f>BG38+G38</f>
      </c>
      <c r="BL38" s="3878"/>
      <c r="BM38" s="3878"/>
      <c r="BN38" s="3878"/>
    </row>
    <row r="39" customHeight="true" ht="16.5">
      <c r="A39" s="3970"/>
      <c r="B39" s="3971" t="s">
        <v>90</v>
      </c>
      <c r="C39" s="3971"/>
      <c r="D39" s="3972">
        <f>SUM(D26:D38)</f>
      </c>
      <c r="E39" s="3972">
        <f>SUM(E26:E38)</f>
      </c>
      <c r="F39" s="3972">
        <f>SUM(F26:F38)</f>
      </c>
      <c r="G39" s="3972">
        <f>SUM(G26:G38)</f>
      </c>
      <c r="H39" s="3972">
        <f>SUM(H26:H38)</f>
      </c>
      <c r="I39" s="3972">
        <f>SUM(I26:I38)</f>
      </c>
      <c r="J39" s="3972">
        <f>SUM(J26:J38)</f>
      </c>
      <c r="K39" s="3972">
        <f>SUM(K26:K38)</f>
      </c>
      <c r="L39" s="3972">
        <f>SUM(L26:L38)</f>
      </c>
      <c r="M39" s="3972">
        <f>SUM(M26:M38)</f>
      </c>
      <c r="N39" s="3972">
        <f>SUM(N26:N38)</f>
      </c>
      <c r="O39" s="3972">
        <f>SUM(O26:O38)</f>
      </c>
      <c r="P39" s="3972">
        <f>SUM(P26:P38)</f>
      </c>
      <c r="Q39" s="3972">
        <f>SUM(Q26:Q38)</f>
      </c>
      <c r="R39" s="3972">
        <f>SUM(R26:R38)</f>
      </c>
      <c r="S39" s="3972">
        <f>SUM(S26:S38)</f>
      </c>
      <c r="T39" s="3972">
        <f>SUM(T26:T38)</f>
      </c>
      <c r="U39" s="3972">
        <f>SUM(U26:U38)</f>
      </c>
      <c r="V39" s="3972">
        <f>SUM(V26:V38)</f>
      </c>
      <c r="W39" s="3972">
        <f>SUM(W26:W38)</f>
      </c>
      <c r="X39" s="3972">
        <f>SUM(X26:X38)</f>
      </c>
      <c r="Y39" s="3972">
        <f>SUM(Y26:Y38)</f>
      </c>
      <c r="Z39" s="3972">
        <f>SUM(Z26:Z38)</f>
      </c>
      <c r="AA39" s="3972">
        <f>SUM(AA26:AA38)</f>
      </c>
      <c r="AB39" s="3972">
        <f>SUM(AB26:AB38)</f>
      </c>
      <c r="AC39" s="3972">
        <f>SUM(AC26:AC38)</f>
      </c>
      <c r="AD39" s="3972">
        <f>SUM(AD26:AD38)</f>
      </c>
      <c r="AE39" s="3972">
        <f>SUM(AE26:AE38)</f>
      </c>
      <c r="AF39" s="3972">
        <f>SUM(AF26:AF38)</f>
      </c>
      <c r="AG39" s="3972">
        <f>SUM(AG26:AG38)</f>
      </c>
      <c r="AH39" s="3972">
        <f>SUM(AH26:AH38)</f>
      </c>
      <c r="AI39" s="3972">
        <f>SUM(AI26:AI38)</f>
      </c>
      <c r="AJ39" s="3972">
        <f>SUM(AJ26:AJ38)</f>
      </c>
      <c r="AK39" s="3972">
        <f>SUM(AK26:AK38)</f>
      </c>
      <c r="AL39" s="3972">
        <f>SUM(AL26:AL38)</f>
      </c>
      <c r="AM39" s="3972">
        <f>SUM(AM26:AM38)</f>
      </c>
      <c r="AN39" s="3972">
        <f>SUM(AN26:AN38)</f>
      </c>
      <c r="AO39" s="3972">
        <f>SUM(AO26:AO38)</f>
      </c>
      <c r="AP39" s="3972">
        <f>SUM(AP26:AP38)</f>
      </c>
      <c r="AQ39" s="3972">
        <f>SUM(AQ26:AQ38)</f>
      </c>
      <c r="AR39" s="3972">
        <f>SUM(AR26:AR38)</f>
      </c>
      <c r="AS39" s="3972">
        <f>SUM(AS26:AS38)</f>
      </c>
      <c r="AT39" s="3972">
        <f>SUM(AT26:AT38)</f>
      </c>
      <c r="AU39" s="3972">
        <f>SUM(AU26:AU38)</f>
      </c>
      <c r="AV39" s="3972">
        <f>SUM(AV26:AV38)</f>
      </c>
      <c r="AW39" s="3972">
        <f>SUM(AW26:AW38)</f>
      </c>
      <c r="AX39" s="3972">
        <f>SUM(AX26:AX38)</f>
      </c>
      <c r="AY39" s="3972">
        <f>SUM(AY26:AY38)</f>
      </c>
      <c r="AZ39" s="3972">
        <f>SUM(AZ26:AZ38)</f>
      </c>
      <c r="BA39" s="3972">
        <f>SUM(BA26:BA38)</f>
      </c>
      <c r="BB39" s="3972">
        <f>SUM(BB26:BB38)</f>
      </c>
      <c r="BC39" s="3972">
        <f>SUM(BC26:BC38)</f>
      </c>
      <c r="BD39" s="3972">
        <f>SUM(BD26:BD38)</f>
      </c>
      <c r="BE39" s="3972">
        <f>SUM(BE26:BE38)</f>
      </c>
      <c r="BF39" s="3972">
        <f>SUM(BF26:BF38)</f>
      </c>
      <c r="BG39" s="3972">
        <f>SUM(BG26:BG38)</f>
      </c>
      <c r="BH39" s="3972">
        <f>SUM(BH26:BH38)</f>
      </c>
      <c r="BI39" s="3972">
        <f>SUM(BI26:BI38)</f>
      </c>
      <c r="BJ39" s="3972">
        <f>SUM(BJ26:BJ38)</f>
      </c>
      <c r="BK39" s="3972">
        <f>SUM(BK26:BK38)</f>
      </c>
      <c r="BL39" s="3878"/>
      <c r="BM39" s="3878"/>
      <c r="BN39" s="3878"/>
    </row>
    <row r="40" customHeight="true" ht="16.5">
      <c r="A40" s="3905"/>
      <c r="B40" s="3973" t="s">
        <v>92</v>
      </c>
      <c r="C40" s="3974"/>
      <c r="D40" s="3975" t="n">
        <v>3.0</v>
      </c>
      <c r="E40" s="3976" t="n">
        <v>0.0</v>
      </c>
      <c r="F40" s="3977" t="n">
        <v>11.0</v>
      </c>
      <c r="G40" s="3978" t="n">
        <v>0.0</v>
      </c>
      <c r="H40" s="3979" t="n">
        <v>0.0</v>
      </c>
      <c r="I40" s="3976" t="n">
        <v>0.0</v>
      </c>
      <c r="J40" s="3977" t="n">
        <v>0.0</v>
      </c>
      <c r="K40" s="3978" t="n">
        <v>0.0</v>
      </c>
      <c r="L40" s="3979" t="n">
        <v>0.0</v>
      </c>
      <c r="M40" s="3976" t="n">
        <v>0.0</v>
      </c>
      <c r="N40" s="3977" t="n">
        <v>1.0</v>
      </c>
      <c r="O40" s="3978" t="n">
        <v>0.0</v>
      </c>
      <c r="P40" s="3979" t="n">
        <v>0.0</v>
      </c>
      <c r="Q40" s="3976" t="n">
        <v>0.0</v>
      </c>
      <c r="R40" s="3977" t="n">
        <v>0.0</v>
      </c>
      <c r="S40" s="3978" t="n">
        <v>0.0</v>
      </c>
      <c r="T40" s="3979" t="n">
        <v>0.0</v>
      </c>
      <c r="U40" s="3976" t="n">
        <v>0.0</v>
      </c>
      <c r="V40" s="3977" t="n">
        <v>0.0</v>
      </c>
      <c r="W40" s="3978" t="n">
        <v>0.0</v>
      </c>
      <c r="X40" s="3979" t="n">
        <v>0.0</v>
      </c>
      <c r="Y40" s="3976" t="n">
        <v>0.0</v>
      </c>
      <c r="Z40" s="3977" t="n">
        <v>1.0</v>
      </c>
      <c r="AA40" s="3978" t="n">
        <v>0.0</v>
      </c>
      <c r="AB40" s="3979" t="n">
        <v>0.0</v>
      </c>
      <c r="AC40" s="3976" t="n">
        <v>0.0</v>
      </c>
      <c r="AD40" s="3977" t="n">
        <v>0.0</v>
      </c>
      <c r="AE40" s="3978" t="n">
        <v>0.0</v>
      </c>
      <c r="AF40" s="3980">
        <f>1+1</f>
      </c>
      <c r="AG40" s="3976" t="n">
        <v>0.0</v>
      </c>
      <c r="AH40" s="3981" t="n">
        <v>0.0</v>
      </c>
      <c r="AI40" s="3978" t="n">
        <v>0.0</v>
      </c>
      <c r="AJ40" s="4013" t="n">
        <v>0.0</v>
      </c>
      <c r="AK40" s="3976" t="n">
        <v>0.0</v>
      </c>
      <c r="AL40" s="4014" t="n">
        <v>0.0</v>
      </c>
      <c r="AM40" s="3978" t="n">
        <v>0.0</v>
      </c>
      <c r="AN40" s="3975" t="n">
        <v>0.0</v>
      </c>
      <c r="AO40" s="3976" t="n">
        <v>0.0</v>
      </c>
      <c r="AP40" s="3977" t="n">
        <v>0.0</v>
      </c>
      <c r="AQ40" s="3978" t="n">
        <v>0.0</v>
      </c>
      <c r="AR40" s="3975" t="n">
        <v>0.0</v>
      </c>
      <c r="AS40" s="3976" t="n">
        <v>0.0</v>
      </c>
      <c r="AT40" s="3977" t="n">
        <v>0.0</v>
      </c>
      <c r="AU40" s="3978" t="n">
        <v>0.0</v>
      </c>
      <c r="AV40" s="3975" t="n">
        <v>0.0</v>
      </c>
      <c r="AW40" s="3976" t="n">
        <v>0.0</v>
      </c>
      <c r="AX40" s="3977" t="n">
        <v>0.0</v>
      </c>
      <c r="AY40" s="3978" t="n">
        <v>0.0</v>
      </c>
      <c r="AZ40" s="3975" t="n">
        <v>0.0</v>
      </c>
      <c r="BA40" s="3976" t="n">
        <v>0.0</v>
      </c>
      <c r="BB40" s="3977" t="n">
        <v>0.0</v>
      </c>
      <c r="BC40" s="3978" t="n">
        <v>0.0</v>
      </c>
      <c r="BD40" s="3975">
        <f>SUM(H40+L40+P40+T40+X40+AB40+AF40+AJ40+AN40+AR40+AV40+AZ40)</f>
      </c>
      <c r="BE40" s="3976">
        <f>SUM(I40+M40+Q40+U40+Y40+AC40+AG40+AK40+AO40+AS40+AW40+BA40)</f>
      </c>
      <c r="BF40" s="3977">
        <f>SUM(J40+N40+R40+V40+Z40+AD40+AH40+AL40+AP40+AT40+AX40+BB40)</f>
      </c>
      <c r="BG40" s="3978">
        <f>SUM(K40+O40+S40+W40+AA40+AE40+AI40+AM40+AQ40+AU40+AY40+BC40)</f>
      </c>
      <c r="BH40" s="3975">
        <f>BD40+D40</f>
      </c>
      <c r="BI40" s="3976" t="n">
        <v>0.0</v>
      </c>
      <c r="BJ40" s="3977">
        <f>BF40+F40</f>
      </c>
      <c r="BK40" s="3978" t="n">
        <v>0.0</v>
      </c>
      <c r="BL40" s="3878"/>
      <c r="BM40" s="3878"/>
      <c r="BN40" s="3878"/>
    </row>
    <row r="41" customHeight="true" ht="16.5">
      <c r="A41" s="3984"/>
      <c r="B41" s="3985" t="s">
        <v>30</v>
      </c>
      <c r="C41" s="3985"/>
      <c r="D41" s="3972">
        <f>D39+D40</f>
      </c>
      <c r="E41" s="3972">
        <f>E39+E40</f>
      </c>
      <c r="F41" s="3972">
        <f>F39+F40</f>
      </c>
      <c r="G41" s="3972">
        <f>G39+G40</f>
      </c>
      <c r="H41" s="3972">
        <f>H39+H40</f>
      </c>
      <c r="I41" s="3972">
        <f>I39+I40</f>
      </c>
      <c r="J41" s="3972">
        <f>J39+J40</f>
      </c>
      <c r="K41" s="3972">
        <f>K39+K40</f>
      </c>
      <c r="L41" s="3972">
        <f>L39+L40</f>
      </c>
      <c r="M41" s="3972">
        <f>M39+M40</f>
      </c>
      <c r="N41" s="3972">
        <f>N39+N40</f>
      </c>
      <c r="O41" s="3972">
        <f>O39+O40</f>
      </c>
      <c r="P41" s="3972">
        <f>P39+P40</f>
      </c>
      <c r="Q41" s="3972">
        <f>Q39+Q40</f>
      </c>
      <c r="R41" s="3972">
        <f>R39+R40</f>
      </c>
      <c r="S41" s="3972">
        <f>S39+S40</f>
      </c>
      <c r="T41" s="3972">
        <f>T39+T40</f>
      </c>
      <c r="U41" s="3972">
        <f>U39+U40</f>
      </c>
      <c r="V41" s="3972">
        <f>V39+V40</f>
      </c>
      <c r="W41" s="3972">
        <f>W39+W40</f>
      </c>
      <c r="X41" s="3972">
        <f>X39+X40</f>
      </c>
      <c r="Y41" s="3972">
        <f>Y39+Y40</f>
      </c>
      <c r="Z41" s="3972">
        <f>Z39+Z40</f>
      </c>
      <c r="AA41" s="3972">
        <f>AA39+AA40</f>
      </c>
      <c r="AB41" s="3972">
        <f>AB39+AB40</f>
      </c>
      <c r="AC41" s="3972">
        <f>AC39+AC40</f>
      </c>
      <c r="AD41" s="3972">
        <f>AD39+AD40</f>
      </c>
      <c r="AE41" s="3972">
        <f>AE39+AE40</f>
      </c>
      <c r="AF41" s="3972">
        <f>AF39+AF40</f>
      </c>
      <c r="AG41" s="3972">
        <f>AG39+AG40</f>
      </c>
      <c r="AH41" s="3972">
        <f>AH39+AH40</f>
      </c>
      <c r="AI41" s="3972">
        <f>AI39+AI40</f>
      </c>
      <c r="AJ41" s="3972">
        <f>AJ39+AJ40</f>
      </c>
      <c r="AK41" s="3972">
        <f>AK39+AK40</f>
      </c>
      <c r="AL41" s="3972">
        <f>AL39+AL40</f>
      </c>
      <c r="AM41" s="3972">
        <f>AM39+AM40</f>
      </c>
      <c r="AN41" s="3972">
        <f>AN39+AN40</f>
      </c>
      <c r="AO41" s="3972">
        <f>AO39+AO40</f>
      </c>
      <c r="AP41" s="3972">
        <f>AP39+AP40</f>
      </c>
      <c r="AQ41" s="3972">
        <f>AQ39+AQ40</f>
      </c>
      <c r="AR41" s="3972">
        <f>AR39+AR40</f>
      </c>
      <c r="AS41" s="3972">
        <f>AS39+AS40</f>
      </c>
      <c r="AT41" s="3972">
        <f>AT39+AT40</f>
      </c>
      <c r="AU41" s="3972">
        <f>AU39+AU40</f>
      </c>
      <c r="AV41" s="3972">
        <f>AV39+AV40</f>
      </c>
      <c r="AW41" s="3972">
        <f>AW39+AW40</f>
      </c>
      <c r="AX41" s="3972">
        <f>AX39+AX40</f>
      </c>
      <c r="AY41" s="3972">
        <f>AY39+AY40</f>
      </c>
      <c r="AZ41" s="3972">
        <f>AZ39+AZ40</f>
      </c>
      <c r="BA41" s="3972">
        <f>BA39+BA40</f>
      </c>
      <c r="BB41" s="3972">
        <f>BB39+BB40</f>
      </c>
      <c r="BC41" s="3972">
        <f>BC39+BC40</f>
      </c>
      <c r="BD41" s="3972">
        <f>BD39+BD40</f>
      </c>
      <c r="BE41" s="3972">
        <f>BE39+BE40</f>
      </c>
      <c r="BF41" s="3986">
        <f>BF39+BF40</f>
      </c>
      <c r="BG41" s="3972">
        <f>BG39+BG40</f>
      </c>
      <c r="BH41" s="3972">
        <f>BH39+BH40</f>
      </c>
      <c r="BI41" s="3972">
        <f>BI39+BI40</f>
      </c>
      <c r="BJ41" s="3972">
        <f>BJ39+BJ40</f>
      </c>
      <c r="BK41" s="3972">
        <f>BK39+BK40</f>
      </c>
      <c r="BL41" s="3878"/>
      <c r="BM41" s="3878"/>
      <c r="BN41" s="3878"/>
    </row>
    <row r="42" customHeight="true" ht="16.5">
      <c r="A42" s="3905" t="s">
        <v>94</v>
      </c>
      <c r="B42" s="3906" t="s">
        <v>25</v>
      </c>
      <c r="C42" s="3907" t="n">
        <v>13.0</v>
      </c>
      <c r="D42" s="3908" t="n">
        <v>0.0</v>
      </c>
      <c r="E42" s="3909" t="n">
        <v>0.0</v>
      </c>
      <c r="F42" s="3910" t="n">
        <v>0.0</v>
      </c>
      <c r="G42" s="3911" t="n">
        <v>0.0</v>
      </c>
      <c r="H42" s="3912" t="n">
        <v>0.0</v>
      </c>
      <c r="I42" s="3909" t="n">
        <v>0.0</v>
      </c>
      <c r="J42" s="3910" t="n">
        <v>0.0</v>
      </c>
      <c r="K42" s="3911" t="n">
        <v>0.0</v>
      </c>
      <c r="L42" s="3912" t="n">
        <v>0.0</v>
      </c>
      <c r="M42" s="3909" t="n">
        <v>0.0</v>
      </c>
      <c r="N42" s="3910" t="n">
        <v>0.0</v>
      </c>
      <c r="O42" s="3911" t="n">
        <v>0.0</v>
      </c>
      <c r="P42" s="3912" t="n">
        <v>0.0</v>
      </c>
      <c r="Q42" s="3909" t="n">
        <v>0.0</v>
      </c>
      <c r="R42" s="3910" t="n">
        <v>0.0</v>
      </c>
      <c r="S42" s="3911" t="n">
        <v>0.0</v>
      </c>
      <c r="T42" s="3912" t="n">
        <v>0.0</v>
      </c>
      <c r="U42" s="3909" t="n">
        <v>0.0</v>
      </c>
      <c r="V42" s="3910" t="n">
        <v>0.0</v>
      </c>
      <c r="W42" s="3911" t="n">
        <v>0.0</v>
      </c>
      <c r="X42" s="3912" t="n">
        <v>0.0</v>
      </c>
      <c r="Y42" s="3909" t="n">
        <v>0.0</v>
      </c>
      <c r="Z42" s="3910" t="n">
        <v>0.0</v>
      </c>
      <c r="AA42" s="3911" t="n">
        <v>0.0</v>
      </c>
      <c r="AB42" s="3912" t="n">
        <v>0.0</v>
      </c>
      <c r="AC42" s="3909" t="n">
        <v>0.0</v>
      </c>
      <c r="AD42" s="3910" t="n">
        <v>0.0</v>
      </c>
      <c r="AE42" s="3911" t="n">
        <v>0.0</v>
      </c>
      <c r="AF42" s="3913" t="n">
        <v>0.0</v>
      </c>
      <c r="AG42" s="3909" t="n">
        <v>0.0</v>
      </c>
      <c r="AH42" s="3914" t="n">
        <v>0.0</v>
      </c>
      <c r="AI42" s="3911" t="n">
        <v>0.0</v>
      </c>
      <c r="AJ42" s="4015" t="n">
        <v>0.0</v>
      </c>
      <c r="AK42" s="3909" t="n">
        <v>0.0</v>
      </c>
      <c r="AL42" s="4016" t="n">
        <v>0.0</v>
      </c>
      <c r="AM42" s="3911" t="n">
        <v>0.0</v>
      </c>
      <c r="AN42" s="3908" t="n">
        <v>0.0</v>
      </c>
      <c r="AO42" s="3909" t="n">
        <v>0.0</v>
      </c>
      <c r="AP42" s="3910" t="n">
        <v>0.0</v>
      </c>
      <c r="AQ42" s="3911" t="n">
        <v>0.0</v>
      </c>
      <c r="AR42" s="3908" t="n">
        <v>0.0</v>
      </c>
      <c r="AS42" s="3909" t="n">
        <v>0.0</v>
      </c>
      <c r="AT42" s="3910" t="n">
        <v>0.0</v>
      </c>
      <c r="AU42" s="3911" t="n">
        <v>0.0</v>
      </c>
      <c r="AV42" s="3908" t="n">
        <v>0.0</v>
      </c>
      <c r="AW42" s="3909" t="n">
        <v>0.0</v>
      </c>
      <c r="AX42" s="3910" t="n">
        <v>0.0</v>
      </c>
      <c r="AY42" s="3911" t="n">
        <v>0.0</v>
      </c>
      <c r="AZ42" s="3908" t="n">
        <v>0.0</v>
      </c>
      <c r="BA42" s="3909" t="n">
        <v>0.0</v>
      </c>
      <c r="BB42" s="3910" t="n">
        <v>0.0</v>
      </c>
      <c r="BC42" s="3911" t="n">
        <v>0.0</v>
      </c>
      <c r="BD42" s="3908">
        <f>SUM(H42+L42+P42+T42+X42+AB42+AF42+AJ42+AN42+AR42+AV42+AZ42)</f>
      </c>
      <c r="BE42" s="3909">
        <f>SUM(I42+M42+Q42+U42+Y42+AC42+AG42+AK42+AO42+AS42+AW42+BA42)</f>
      </c>
      <c r="BF42" s="3910">
        <f>SUM(J42+N42+R42+V42+Z42+AD42+AH42+AL42+AP42+AT42+AX42+BB42)</f>
      </c>
      <c r="BG42" s="3911">
        <f>SUM(K42+O42+S42+W42+AA42+AE42+AI42+AM42+AQ42+AU42+AY42+BC42)</f>
      </c>
      <c r="BH42" s="3908">
        <f>BD42+D42</f>
      </c>
      <c r="BI42" s="3909">
        <f>BE42+E42</f>
      </c>
      <c r="BJ42" s="3910">
        <f>BF42+F42</f>
      </c>
      <c r="BK42" s="3911">
        <f>BG42+G42</f>
      </c>
      <c r="BL42" s="3878"/>
      <c r="BM42" s="3878"/>
      <c r="BN42" s="3878"/>
    </row>
    <row r="43" customHeight="true" ht="16.5">
      <c r="A43" s="3905"/>
      <c r="B43" s="3917"/>
      <c r="C43" s="3918" t="n">
        <v>12.0</v>
      </c>
      <c r="D43" s="3919" t="n">
        <v>0.0</v>
      </c>
      <c r="E43" s="3920" t="n">
        <v>0.0</v>
      </c>
      <c r="F43" s="3921" t="n">
        <v>0.0</v>
      </c>
      <c r="G43" s="3922" t="n">
        <v>0.0</v>
      </c>
      <c r="H43" s="3912" t="n">
        <v>0.0</v>
      </c>
      <c r="I43" s="3920" t="n">
        <v>0.0</v>
      </c>
      <c r="J43" s="3910" t="n">
        <v>0.0</v>
      </c>
      <c r="K43" s="3922" t="n">
        <v>0.0</v>
      </c>
      <c r="L43" s="3912" t="n">
        <v>0.0</v>
      </c>
      <c r="M43" s="3920" t="n">
        <v>0.0</v>
      </c>
      <c r="N43" s="3910" t="n">
        <v>0.0</v>
      </c>
      <c r="O43" s="3922" t="n">
        <v>0.0</v>
      </c>
      <c r="P43" s="3912" t="n">
        <v>0.0</v>
      </c>
      <c r="Q43" s="3920" t="n">
        <v>0.0</v>
      </c>
      <c r="R43" s="3910" t="n">
        <v>0.0</v>
      </c>
      <c r="S43" s="3922" t="n">
        <v>0.0</v>
      </c>
      <c r="T43" s="3912" t="n">
        <v>0.0</v>
      </c>
      <c r="U43" s="3920" t="n">
        <v>0.0</v>
      </c>
      <c r="V43" s="3910" t="n">
        <v>0.0</v>
      </c>
      <c r="W43" s="3922" t="n">
        <v>0.0</v>
      </c>
      <c r="X43" s="3912" t="n">
        <v>0.0</v>
      </c>
      <c r="Y43" s="3920" t="n">
        <v>0.0</v>
      </c>
      <c r="Z43" s="3910" t="n">
        <v>0.0</v>
      </c>
      <c r="AA43" s="3922" t="n">
        <v>0.0</v>
      </c>
      <c r="AB43" s="3912" t="n">
        <v>0.0</v>
      </c>
      <c r="AC43" s="3920" t="n">
        <v>0.0</v>
      </c>
      <c r="AD43" s="3910" t="n">
        <v>0.0</v>
      </c>
      <c r="AE43" s="3922" t="n">
        <v>0.0</v>
      </c>
      <c r="AF43" s="3913" t="n">
        <v>0.0</v>
      </c>
      <c r="AG43" s="3920" t="n">
        <v>0.0</v>
      </c>
      <c r="AH43" s="3914" t="n">
        <v>0.0</v>
      </c>
      <c r="AI43" s="3922" t="n">
        <v>0.0</v>
      </c>
      <c r="AJ43" s="4017" t="n">
        <v>0.0</v>
      </c>
      <c r="AK43" s="3920" t="n">
        <v>0.0</v>
      </c>
      <c r="AL43" s="4018" t="n">
        <v>0.0</v>
      </c>
      <c r="AM43" s="3922" t="n">
        <v>0.0</v>
      </c>
      <c r="AN43" s="3908" t="n">
        <v>0.0</v>
      </c>
      <c r="AO43" s="3920" t="n">
        <v>0.0</v>
      </c>
      <c r="AP43" s="3910" t="n">
        <v>0.0</v>
      </c>
      <c r="AQ43" s="3922" t="n">
        <v>0.0</v>
      </c>
      <c r="AR43" s="3908" t="n">
        <v>0.0</v>
      </c>
      <c r="AS43" s="3920" t="n">
        <v>0.0</v>
      </c>
      <c r="AT43" s="3910" t="n">
        <v>0.0</v>
      </c>
      <c r="AU43" s="3922" t="n">
        <v>0.0</v>
      </c>
      <c r="AV43" s="3908" t="n">
        <v>0.0</v>
      </c>
      <c r="AW43" s="3920" t="n">
        <v>0.0</v>
      </c>
      <c r="AX43" s="3910" t="n">
        <v>0.0</v>
      </c>
      <c r="AY43" s="3922" t="n">
        <v>0.0</v>
      </c>
      <c r="AZ43" s="3908" t="n">
        <v>0.0</v>
      </c>
      <c r="BA43" s="3920" t="n">
        <v>0.0</v>
      </c>
      <c r="BB43" s="3910" t="n">
        <v>0.0</v>
      </c>
      <c r="BC43" s="3922" t="n">
        <v>0.0</v>
      </c>
      <c r="BD43" s="3919">
        <f>SUM(H43+L43+P43+T43+X43+AB43+AF43+AJ43+AN43+AR43+AV43+AZ43)</f>
      </c>
      <c r="BE43" s="3920">
        <f>SUM(I43+M43+Q43+U43+Y43+AC43+AG43+AK43+AO43+AS43+AW43+BA43)</f>
      </c>
      <c r="BF43" s="3921">
        <f>SUM(J43+N43+R43+V43+Z43+AD43+AH43+AL43+AP43+AT43+AX43+BB43)</f>
      </c>
      <c r="BG43" s="3922">
        <f>SUM(K43+O43+S43+W43+AA43+AE43+AI43+AM43+AQ43+AU43+AY43+BC43)</f>
      </c>
      <c r="BH43" s="3919">
        <f>BD43+D43</f>
      </c>
      <c r="BI43" s="3920">
        <f>BE43+E43</f>
      </c>
      <c r="BJ43" s="3921">
        <f>BF43+F43</f>
      </c>
      <c r="BK43" s="3922">
        <f>BG43+G43</f>
      </c>
      <c r="BL43" s="3878"/>
      <c r="BM43" s="3878"/>
      <c r="BN43" s="3878"/>
    </row>
    <row r="44" customHeight="true" ht="16.5">
      <c r="A44" s="3905"/>
      <c r="B44" s="3925"/>
      <c r="C44" s="3926" t="n">
        <v>11.0</v>
      </c>
      <c r="D44" s="3927" t="n">
        <v>0.0</v>
      </c>
      <c r="E44" s="3928" t="n">
        <v>0.0</v>
      </c>
      <c r="F44" s="3929" t="n">
        <v>0.0</v>
      </c>
      <c r="G44" s="3930" t="n">
        <v>0.0</v>
      </c>
      <c r="H44" s="3912" t="n">
        <v>0.0</v>
      </c>
      <c r="I44" s="3928" t="n">
        <v>0.0</v>
      </c>
      <c r="J44" s="3910" t="n">
        <v>0.0</v>
      </c>
      <c r="K44" s="3930" t="n">
        <v>0.0</v>
      </c>
      <c r="L44" s="3912" t="n">
        <v>0.0</v>
      </c>
      <c r="M44" s="3928" t="n">
        <v>0.0</v>
      </c>
      <c r="N44" s="3910" t="n">
        <v>0.0</v>
      </c>
      <c r="O44" s="3930" t="n">
        <v>0.0</v>
      </c>
      <c r="P44" s="3912" t="n">
        <v>0.0</v>
      </c>
      <c r="Q44" s="3928" t="n">
        <v>0.0</v>
      </c>
      <c r="R44" s="3910" t="n">
        <v>0.0</v>
      </c>
      <c r="S44" s="3930" t="n">
        <v>0.0</v>
      </c>
      <c r="T44" s="3912" t="n">
        <v>0.0</v>
      </c>
      <c r="U44" s="3928" t="n">
        <v>0.0</v>
      </c>
      <c r="V44" s="3910" t="n">
        <v>0.0</v>
      </c>
      <c r="W44" s="3930" t="n">
        <v>0.0</v>
      </c>
      <c r="X44" s="3912" t="n">
        <v>0.0</v>
      </c>
      <c r="Y44" s="3928" t="n">
        <v>0.0</v>
      </c>
      <c r="Z44" s="3910" t="n">
        <v>0.0</v>
      </c>
      <c r="AA44" s="3930" t="n">
        <v>0.0</v>
      </c>
      <c r="AB44" s="3912" t="n">
        <v>0.0</v>
      </c>
      <c r="AC44" s="3928" t="n">
        <v>0.0</v>
      </c>
      <c r="AD44" s="3910" t="n">
        <v>0.0</v>
      </c>
      <c r="AE44" s="3930" t="n">
        <v>0.0</v>
      </c>
      <c r="AF44" s="3913" t="n">
        <v>0.0</v>
      </c>
      <c r="AG44" s="3928" t="n">
        <v>0.0</v>
      </c>
      <c r="AH44" s="3914" t="n">
        <v>0.0</v>
      </c>
      <c r="AI44" s="3930" t="n">
        <v>0.0</v>
      </c>
      <c r="AJ44" s="4019" t="n">
        <v>0.0</v>
      </c>
      <c r="AK44" s="3928" t="n">
        <v>0.0</v>
      </c>
      <c r="AL44" s="4020" t="n">
        <v>0.0</v>
      </c>
      <c r="AM44" s="3930" t="n">
        <v>0.0</v>
      </c>
      <c r="AN44" s="3908" t="n">
        <v>0.0</v>
      </c>
      <c r="AO44" s="3928" t="n">
        <v>0.0</v>
      </c>
      <c r="AP44" s="3910" t="n">
        <v>0.0</v>
      </c>
      <c r="AQ44" s="3930" t="n">
        <v>0.0</v>
      </c>
      <c r="AR44" s="3908" t="n">
        <v>0.0</v>
      </c>
      <c r="AS44" s="3928" t="n">
        <v>0.0</v>
      </c>
      <c r="AT44" s="3910" t="n">
        <v>0.0</v>
      </c>
      <c r="AU44" s="3930" t="n">
        <v>0.0</v>
      </c>
      <c r="AV44" s="3908" t="n">
        <v>0.0</v>
      </c>
      <c r="AW44" s="3928" t="n">
        <v>0.0</v>
      </c>
      <c r="AX44" s="3910" t="n">
        <v>0.0</v>
      </c>
      <c r="AY44" s="3930" t="n">
        <v>0.0</v>
      </c>
      <c r="AZ44" s="3908" t="n">
        <v>0.0</v>
      </c>
      <c r="BA44" s="3928" t="n">
        <v>0.0</v>
      </c>
      <c r="BB44" s="3910" t="n">
        <v>0.0</v>
      </c>
      <c r="BC44" s="3930" t="n">
        <v>0.0</v>
      </c>
      <c r="BD44" s="3927">
        <f>SUM(H44+L44+P44+T44+X44+AB44+AF44+AJ44+AN44+AR44+AV44+AZ44)</f>
      </c>
      <c r="BE44" s="3928">
        <f>SUM(I44+M44+Q44+U44+Y44+AC44+AG44+AK44+AO44+AS44+AW44+BA44)</f>
      </c>
      <c r="BF44" s="3929">
        <f>SUM(J44+N44+R44+V44+Z44+AD44+AH44+AL44+AP44+AT44+AX44+BB44)</f>
      </c>
      <c r="BG44" s="3930">
        <f>SUM(K44+O44+S44+W44+AA44+AE44+AI44+AM44+AQ44+AU44+AY44+BC44)</f>
      </c>
      <c r="BH44" s="3927">
        <f>BD44+D44</f>
      </c>
      <c r="BI44" s="3928">
        <f>BE44+E44</f>
      </c>
      <c r="BJ44" s="3929">
        <f>BF44+F44</f>
      </c>
      <c r="BK44" s="3930">
        <f>BG44+G44</f>
      </c>
      <c r="BL44" s="3878"/>
      <c r="BM44" s="3878"/>
      <c r="BN44" s="3878"/>
    </row>
    <row r="45" customHeight="true" ht="16.5">
      <c r="A45" s="3905"/>
      <c r="B45" s="3906" t="s">
        <v>26</v>
      </c>
      <c r="C45" s="3907" t="n">
        <v>10.0</v>
      </c>
      <c r="D45" s="3933" t="n">
        <v>0.0</v>
      </c>
      <c r="E45" s="3934" t="n">
        <v>0.0</v>
      </c>
      <c r="F45" s="3935" t="n">
        <v>0.0</v>
      </c>
      <c r="G45" s="3936" t="n">
        <v>0.0</v>
      </c>
      <c r="H45" s="3912" t="n">
        <v>0.0</v>
      </c>
      <c r="I45" s="3934" t="n">
        <v>0.0</v>
      </c>
      <c r="J45" s="3910" t="n">
        <v>0.0</v>
      </c>
      <c r="K45" s="3936" t="n">
        <v>0.0</v>
      </c>
      <c r="L45" s="3912" t="n">
        <v>0.0</v>
      </c>
      <c r="M45" s="3934" t="n">
        <v>0.0</v>
      </c>
      <c r="N45" s="3910" t="n">
        <v>0.0</v>
      </c>
      <c r="O45" s="3936" t="n">
        <v>0.0</v>
      </c>
      <c r="P45" s="3912" t="n">
        <v>0.0</v>
      </c>
      <c r="Q45" s="3934" t="n">
        <v>0.0</v>
      </c>
      <c r="R45" s="3910" t="n">
        <v>0.0</v>
      </c>
      <c r="S45" s="3936" t="n">
        <v>0.0</v>
      </c>
      <c r="T45" s="3912" t="n">
        <v>0.0</v>
      </c>
      <c r="U45" s="3934" t="n">
        <v>0.0</v>
      </c>
      <c r="V45" s="3910" t="n">
        <v>0.0</v>
      </c>
      <c r="W45" s="3936" t="n">
        <v>0.0</v>
      </c>
      <c r="X45" s="3912" t="n">
        <v>0.0</v>
      </c>
      <c r="Y45" s="3934" t="n">
        <v>0.0</v>
      </c>
      <c r="Z45" s="3910" t="n">
        <v>0.0</v>
      </c>
      <c r="AA45" s="3936" t="n">
        <v>0.0</v>
      </c>
      <c r="AB45" s="3912" t="n">
        <v>0.0</v>
      </c>
      <c r="AC45" s="3934" t="n">
        <v>0.0</v>
      </c>
      <c r="AD45" s="3910" t="n">
        <v>0.0</v>
      </c>
      <c r="AE45" s="3936" t="n">
        <v>0.0</v>
      </c>
      <c r="AF45" s="3913" t="n">
        <v>0.0</v>
      </c>
      <c r="AG45" s="3934" t="n">
        <v>0.0</v>
      </c>
      <c r="AH45" s="3914" t="n">
        <v>0.0</v>
      </c>
      <c r="AI45" s="3936" t="n">
        <v>0.0</v>
      </c>
      <c r="AJ45" s="4021" t="n">
        <v>0.0</v>
      </c>
      <c r="AK45" s="3934" t="n">
        <v>0.0</v>
      </c>
      <c r="AL45" s="4022" t="n">
        <v>0.0</v>
      </c>
      <c r="AM45" s="3936" t="n">
        <v>0.0</v>
      </c>
      <c r="AN45" s="3908" t="n">
        <v>0.0</v>
      </c>
      <c r="AO45" s="3934" t="n">
        <v>0.0</v>
      </c>
      <c r="AP45" s="3910" t="n">
        <v>0.0</v>
      </c>
      <c r="AQ45" s="3936" t="n">
        <v>0.0</v>
      </c>
      <c r="AR45" s="3908" t="n">
        <v>0.0</v>
      </c>
      <c r="AS45" s="3934" t="n">
        <v>0.0</v>
      </c>
      <c r="AT45" s="3910" t="n">
        <v>0.0</v>
      </c>
      <c r="AU45" s="3936" t="n">
        <v>0.0</v>
      </c>
      <c r="AV45" s="3908" t="n">
        <v>0.0</v>
      </c>
      <c r="AW45" s="3934" t="n">
        <v>0.0</v>
      </c>
      <c r="AX45" s="3910" t="n">
        <v>0.0</v>
      </c>
      <c r="AY45" s="3936" t="n">
        <v>0.0</v>
      </c>
      <c r="AZ45" s="3908" t="n">
        <v>0.0</v>
      </c>
      <c r="BA45" s="3934" t="n">
        <v>0.0</v>
      </c>
      <c r="BB45" s="3910" t="n">
        <v>0.0</v>
      </c>
      <c r="BC45" s="3936" t="n">
        <v>0.0</v>
      </c>
      <c r="BD45" s="3933">
        <f>SUM(H45+L45+P45+T45+X45+AB45+AF45+AJ45+AN45+AR45+AV45+AZ45)</f>
      </c>
      <c r="BE45" s="3934">
        <f>SUM(I45+M45+Q45+U45+Y45+AC45+AG45+AK45+AO45+AS45+AW45+BA45)</f>
      </c>
      <c r="BF45" s="3935">
        <f>SUM(J45+N45+R45+V45+Z45+AD45+AH45+AL45+AP45+AT45+AX45+BB45)</f>
      </c>
      <c r="BG45" s="3936">
        <f>SUM(K45+O45+S45+W45+AA45+AE45+AI45+AM45+AQ45+AU45+AY45+BC45)</f>
      </c>
      <c r="BH45" s="3933">
        <f>BD45+D45</f>
      </c>
      <c r="BI45" s="3934">
        <f>BE45+E45</f>
      </c>
      <c r="BJ45" s="3935">
        <f>BF45+F45</f>
      </c>
      <c r="BK45" s="3936">
        <f>BG45+G45</f>
      </c>
      <c r="BL45" s="3878"/>
      <c r="BM45" s="3878"/>
      <c r="BN45" s="3878"/>
    </row>
    <row r="46" customHeight="true" ht="16.5">
      <c r="A46" s="3905"/>
      <c r="B46" s="3917"/>
      <c r="C46" s="3918" t="n">
        <v>9.0</v>
      </c>
      <c r="D46" s="3919" t="n">
        <v>0.0</v>
      </c>
      <c r="E46" s="3920" t="n">
        <v>0.0</v>
      </c>
      <c r="F46" s="3921" t="n">
        <v>0.0</v>
      </c>
      <c r="G46" s="3922" t="n">
        <v>0.0</v>
      </c>
      <c r="H46" s="3912" t="n">
        <v>0.0</v>
      </c>
      <c r="I46" s="3920" t="n">
        <v>0.0</v>
      </c>
      <c r="J46" s="3910" t="n">
        <v>0.0</v>
      </c>
      <c r="K46" s="3922" t="n">
        <v>0.0</v>
      </c>
      <c r="L46" s="3912" t="n">
        <v>0.0</v>
      </c>
      <c r="M46" s="3920" t="n">
        <v>0.0</v>
      </c>
      <c r="N46" s="3910" t="n">
        <v>0.0</v>
      </c>
      <c r="O46" s="3922" t="n">
        <v>0.0</v>
      </c>
      <c r="P46" s="3912" t="n">
        <v>0.0</v>
      </c>
      <c r="Q46" s="3920" t="n">
        <v>0.0</v>
      </c>
      <c r="R46" s="3910" t="n">
        <v>0.0</v>
      </c>
      <c r="S46" s="3922" t="n">
        <v>0.0</v>
      </c>
      <c r="T46" s="3912" t="n">
        <v>0.0</v>
      </c>
      <c r="U46" s="3920" t="n">
        <v>0.0</v>
      </c>
      <c r="V46" s="3910" t="n">
        <v>0.0</v>
      </c>
      <c r="W46" s="3922" t="n">
        <v>0.0</v>
      </c>
      <c r="X46" s="3912" t="n">
        <v>0.0</v>
      </c>
      <c r="Y46" s="3920" t="n">
        <v>0.0</v>
      </c>
      <c r="Z46" s="3910" t="n">
        <v>0.0</v>
      </c>
      <c r="AA46" s="3922" t="n">
        <v>0.0</v>
      </c>
      <c r="AB46" s="3912" t="n">
        <v>0.0</v>
      </c>
      <c r="AC46" s="3920" t="n">
        <v>0.0</v>
      </c>
      <c r="AD46" s="3910" t="n">
        <v>0.0</v>
      </c>
      <c r="AE46" s="3922" t="n">
        <v>0.0</v>
      </c>
      <c r="AF46" s="3913" t="n">
        <v>0.0</v>
      </c>
      <c r="AG46" s="3920" t="n">
        <v>0.0</v>
      </c>
      <c r="AH46" s="3914" t="n">
        <v>0.0</v>
      </c>
      <c r="AI46" s="3922" t="n">
        <v>0.0</v>
      </c>
      <c r="AJ46" s="4023" t="n">
        <v>0.0</v>
      </c>
      <c r="AK46" s="3920" t="n">
        <v>0.0</v>
      </c>
      <c r="AL46" s="4024" t="n">
        <v>0.0</v>
      </c>
      <c r="AM46" s="3922" t="n">
        <v>0.0</v>
      </c>
      <c r="AN46" s="3908" t="n">
        <v>0.0</v>
      </c>
      <c r="AO46" s="3920" t="n">
        <v>0.0</v>
      </c>
      <c r="AP46" s="3910" t="n">
        <v>0.0</v>
      </c>
      <c r="AQ46" s="3922" t="n">
        <v>0.0</v>
      </c>
      <c r="AR46" s="3908" t="n">
        <v>0.0</v>
      </c>
      <c r="AS46" s="3920" t="n">
        <v>0.0</v>
      </c>
      <c r="AT46" s="3910" t="n">
        <v>0.0</v>
      </c>
      <c r="AU46" s="3922" t="n">
        <v>0.0</v>
      </c>
      <c r="AV46" s="3908" t="n">
        <v>0.0</v>
      </c>
      <c r="AW46" s="3920" t="n">
        <v>0.0</v>
      </c>
      <c r="AX46" s="3910" t="n">
        <v>0.0</v>
      </c>
      <c r="AY46" s="3922" t="n">
        <v>0.0</v>
      </c>
      <c r="AZ46" s="3908" t="n">
        <v>0.0</v>
      </c>
      <c r="BA46" s="3920" t="n">
        <v>0.0</v>
      </c>
      <c r="BB46" s="3910" t="n">
        <v>0.0</v>
      </c>
      <c r="BC46" s="3922" t="n">
        <v>0.0</v>
      </c>
      <c r="BD46" s="3919">
        <f>SUM(H46+L46+P46+T46+X46+AB46+AF46+AJ46+AN46+AR46+AV46+AZ46)</f>
      </c>
      <c r="BE46" s="3920">
        <f>SUM(I46+M46+Q46+U46+Y46+AC46+AG46+AK46+AO46+AS46+AW46+BA46)</f>
      </c>
      <c r="BF46" s="3921">
        <f>SUM(J46+N46+R46+V46+Z46+AD46+AH46+AL46+AP46+AT46+AX46+BB46)</f>
      </c>
      <c r="BG46" s="3922">
        <f>SUM(K46+O46+S46+W46+AA46+AE46+AI46+AM46+AQ46+AU46+AY46+BC46)</f>
      </c>
      <c r="BH46" s="3919">
        <f>BD46+D46</f>
      </c>
      <c r="BI46" s="3920">
        <f>BE46+E46</f>
      </c>
      <c r="BJ46" s="3921">
        <f>BF46+F46</f>
      </c>
      <c r="BK46" s="3922">
        <f>BG46+G46</f>
      </c>
      <c r="BL46" s="3878"/>
      <c r="BM46" s="3878"/>
      <c r="BN46" s="3878"/>
    </row>
    <row r="47" customHeight="true" ht="16.5">
      <c r="A47" s="3905"/>
      <c r="B47" s="3917"/>
      <c r="C47" s="3918" t="n">
        <v>8.0</v>
      </c>
      <c r="D47" s="3919" t="n">
        <v>0.0</v>
      </c>
      <c r="E47" s="3920" t="n">
        <v>0.0</v>
      </c>
      <c r="F47" s="3921" t="n">
        <v>0.0</v>
      </c>
      <c r="G47" s="3922" t="n">
        <v>0.0</v>
      </c>
      <c r="H47" s="3912" t="n">
        <v>0.0</v>
      </c>
      <c r="I47" s="3920" t="n">
        <v>0.0</v>
      </c>
      <c r="J47" s="3910" t="n">
        <v>0.0</v>
      </c>
      <c r="K47" s="3922" t="n">
        <v>0.0</v>
      </c>
      <c r="L47" s="3912" t="n">
        <v>0.0</v>
      </c>
      <c r="M47" s="3920" t="n">
        <v>0.0</v>
      </c>
      <c r="N47" s="3910" t="n">
        <v>0.0</v>
      </c>
      <c r="O47" s="3922" t="n">
        <v>0.0</v>
      </c>
      <c r="P47" s="3912" t="n">
        <v>0.0</v>
      </c>
      <c r="Q47" s="3920" t="n">
        <v>0.0</v>
      </c>
      <c r="R47" s="3910" t="n">
        <v>0.0</v>
      </c>
      <c r="S47" s="3922" t="n">
        <v>0.0</v>
      </c>
      <c r="T47" s="3912" t="n">
        <v>0.0</v>
      </c>
      <c r="U47" s="3920" t="n">
        <v>0.0</v>
      </c>
      <c r="V47" s="3910" t="n">
        <v>0.0</v>
      </c>
      <c r="W47" s="3922" t="n">
        <v>0.0</v>
      </c>
      <c r="X47" s="3912" t="n">
        <v>0.0</v>
      </c>
      <c r="Y47" s="3920" t="n">
        <v>0.0</v>
      </c>
      <c r="Z47" s="3910" t="n">
        <v>0.0</v>
      </c>
      <c r="AA47" s="3922" t="n">
        <v>0.0</v>
      </c>
      <c r="AB47" s="3912" t="n">
        <v>0.0</v>
      </c>
      <c r="AC47" s="3920" t="n">
        <v>0.0</v>
      </c>
      <c r="AD47" s="3910" t="n">
        <v>0.0</v>
      </c>
      <c r="AE47" s="3922" t="n">
        <v>0.0</v>
      </c>
      <c r="AF47" s="3913" t="n">
        <v>0.0</v>
      </c>
      <c r="AG47" s="3920" t="n">
        <v>0.0</v>
      </c>
      <c r="AH47" s="3914" t="n">
        <v>0.0</v>
      </c>
      <c r="AI47" s="3922" t="n">
        <v>0.0</v>
      </c>
      <c r="AJ47" s="4025" t="n">
        <v>0.0</v>
      </c>
      <c r="AK47" s="3920" t="n">
        <v>0.0</v>
      </c>
      <c r="AL47" s="4026" t="n">
        <v>0.0</v>
      </c>
      <c r="AM47" s="3922" t="n">
        <v>0.0</v>
      </c>
      <c r="AN47" s="3908" t="n">
        <v>0.0</v>
      </c>
      <c r="AO47" s="3920" t="n">
        <v>0.0</v>
      </c>
      <c r="AP47" s="3910" t="n">
        <v>0.0</v>
      </c>
      <c r="AQ47" s="3922" t="n">
        <v>0.0</v>
      </c>
      <c r="AR47" s="3908" t="n">
        <v>0.0</v>
      </c>
      <c r="AS47" s="3920" t="n">
        <v>0.0</v>
      </c>
      <c r="AT47" s="3910" t="n">
        <v>0.0</v>
      </c>
      <c r="AU47" s="3922" t="n">
        <v>0.0</v>
      </c>
      <c r="AV47" s="3908" t="n">
        <v>0.0</v>
      </c>
      <c r="AW47" s="3920" t="n">
        <v>0.0</v>
      </c>
      <c r="AX47" s="3910" t="n">
        <v>0.0</v>
      </c>
      <c r="AY47" s="3922" t="n">
        <v>0.0</v>
      </c>
      <c r="AZ47" s="3908" t="n">
        <v>0.0</v>
      </c>
      <c r="BA47" s="3920" t="n">
        <v>0.0</v>
      </c>
      <c r="BB47" s="3910" t="n">
        <v>0.0</v>
      </c>
      <c r="BC47" s="3922" t="n">
        <v>0.0</v>
      </c>
      <c r="BD47" s="3919">
        <f>SUM(H47+L47+P47+T47+X47+AB47+AF47+AJ47+AN47+AR47+AV47+AZ47)</f>
      </c>
      <c r="BE47" s="3920">
        <f>SUM(I47+M47+Q47+U47+Y47+AC47+AG47+AK47+AO47+AS47+AW47+BA47)</f>
      </c>
      <c r="BF47" s="3921">
        <f>SUM(J47+N47+R47+V47+Z47+AD47+AH47+AL47+AP47+AT47+AX47+BB47)</f>
      </c>
      <c r="BG47" s="3922">
        <f>SUM(K47+O47+S47+W47+AA47+AE47+AI47+AM47+AQ47+AU47+AY47+BC47)</f>
      </c>
      <c r="BH47" s="3919">
        <f>BD47+D47</f>
      </c>
      <c r="BI47" s="3920">
        <f>BE47+E47</f>
      </c>
      <c r="BJ47" s="3921">
        <f>BF47+F47</f>
      </c>
      <c r="BK47" s="3922">
        <f>BG47+G47</f>
      </c>
      <c r="BL47" s="3878"/>
      <c r="BM47" s="3878"/>
      <c r="BN47" s="3878"/>
    </row>
    <row r="48" customHeight="true" ht="16.5">
      <c r="A48" s="3905"/>
      <c r="B48" s="3917"/>
      <c r="C48" s="3918" t="n">
        <v>7.0</v>
      </c>
      <c r="D48" s="3919" t="n">
        <v>0.0</v>
      </c>
      <c r="E48" s="3920" t="n">
        <v>0.0</v>
      </c>
      <c r="F48" s="3921" t="n">
        <v>0.0</v>
      </c>
      <c r="G48" s="3922" t="n">
        <v>0.0</v>
      </c>
      <c r="H48" s="3912" t="n">
        <v>0.0</v>
      </c>
      <c r="I48" s="3920" t="n">
        <v>0.0</v>
      </c>
      <c r="J48" s="3910" t="n">
        <v>0.0</v>
      </c>
      <c r="K48" s="3922" t="n">
        <v>0.0</v>
      </c>
      <c r="L48" s="3912" t="n">
        <v>0.0</v>
      </c>
      <c r="M48" s="3920" t="n">
        <v>0.0</v>
      </c>
      <c r="N48" s="3910" t="n">
        <v>0.0</v>
      </c>
      <c r="O48" s="3922" t="n">
        <v>0.0</v>
      </c>
      <c r="P48" s="3912" t="n">
        <v>0.0</v>
      </c>
      <c r="Q48" s="3920" t="n">
        <v>0.0</v>
      </c>
      <c r="R48" s="3910" t="n">
        <v>0.0</v>
      </c>
      <c r="S48" s="3922" t="n">
        <v>0.0</v>
      </c>
      <c r="T48" s="3912" t="n">
        <v>0.0</v>
      </c>
      <c r="U48" s="3920" t="n">
        <v>0.0</v>
      </c>
      <c r="V48" s="3910" t="n">
        <v>0.0</v>
      </c>
      <c r="W48" s="3922" t="n">
        <v>0.0</v>
      </c>
      <c r="X48" s="3912" t="n">
        <v>0.0</v>
      </c>
      <c r="Y48" s="3920" t="n">
        <v>0.0</v>
      </c>
      <c r="Z48" s="3910" t="n">
        <v>0.0</v>
      </c>
      <c r="AA48" s="3922" t="n">
        <v>0.0</v>
      </c>
      <c r="AB48" s="3912" t="n">
        <v>0.0</v>
      </c>
      <c r="AC48" s="3920" t="n">
        <v>0.0</v>
      </c>
      <c r="AD48" s="3910" t="n">
        <v>0.0</v>
      </c>
      <c r="AE48" s="3922" t="n">
        <v>0.0</v>
      </c>
      <c r="AF48" s="3913" t="n">
        <v>0.0</v>
      </c>
      <c r="AG48" s="3920" t="n">
        <v>0.0</v>
      </c>
      <c r="AH48" s="3914" t="n">
        <v>0.0</v>
      </c>
      <c r="AI48" s="3922" t="n">
        <v>0.0</v>
      </c>
      <c r="AJ48" s="4027" t="n">
        <v>0.0</v>
      </c>
      <c r="AK48" s="3920" t="n">
        <v>0.0</v>
      </c>
      <c r="AL48" s="4028" t="n">
        <v>0.0</v>
      </c>
      <c r="AM48" s="3922" t="n">
        <v>0.0</v>
      </c>
      <c r="AN48" s="3908" t="n">
        <v>0.0</v>
      </c>
      <c r="AO48" s="3920" t="n">
        <v>0.0</v>
      </c>
      <c r="AP48" s="3910" t="n">
        <v>0.0</v>
      </c>
      <c r="AQ48" s="3922" t="n">
        <v>0.0</v>
      </c>
      <c r="AR48" s="3908" t="n">
        <v>0.0</v>
      </c>
      <c r="AS48" s="3920" t="n">
        <v>0.0</v>
      </c>
      <c r="AT48" s="3910" t="n">
        <v>0.0</v>
      </c>
      <c r="AU48" s="3922" t="n">
        <v>0.0</v>
      </c>
      <c r="AV48" s="3908" t="n">
        <v>0.0</v>
      </c>
      <c r="AW48" s="3920" t="n">
        <v>0.0</v>
      </c>
      <c r="AX48" s="3910" t="n">
        <v>0.0</v>
      </c>
      <c r="AY48" s="3922" t="n">
        <v>0.0</v>
      </c>
      <c r="AZ48" s="3908" t="n">
        <v>0.0</v>
      </c>
      <c r="BA48" s="3920" t="n">
        <v>0.0</v>
      </c>
      <c r="BB48" s="3910" t="n">
        <v>0.0</v>
      </c>
      <c r="BC48" s="3922" t="n">
        <v>0.0</v>
      </c>
      <c r="BD48" s="3919">
        <f>SUM(H48+L48+P48+T48+X48+AB48+AF48+AJ48+AN48+AR48+AV48+AZ48)</f>
      </c>
      <c r="BE48" s="3920">
        <f>SUM(I48+M48+Q48+U48+Y48+AC48+AG48+AK48+AO48+AS48+AW48+BA48)</f>
      </c>
      <c r="BF48" s="3921">
        <f>SUM(J48+N48+R48+V48+Z48+AD48+AH48+AL48+AP48+AT48+AX48+BB48)</f>
      </c>
      <c r="BG48" s="3922">
        <f>SUM(K48+O48+S48+W48+AA48+AE48+AI48+AM48+AQ48+AU48+AY48+BC48)</f>
      </c>
      <c r="BH48" s="3919">
        <f>BD48+D48</f>
      </c>
      <c r="BI48" s="3920">
        <f>BE48+E48</f>
      </c>
      <c r="BJ48" s="3921">
        <f>BF48+F48</f>
      </c>
      <c r="BK48" s="3922">
        <f>BG48+G48</f>
      </c>
      <c r="BL48" s="3878"/>
      <c r="BM48" s="3878"/>
      <c r="BN48" s="3878"/>
    </row>
    <row r="49" customHeight="true" ht="16.5">
      <c r="A49" s="3905"/>
      <c r="B49" s="3945"/>
      <c r="C49" s="3946" t="n">
        <v>6.0</v>
      </c>
      <c r="D49" s="3947" t="n">
        <v>0.0</v>
      </c>
      <c r="E49" s="3948" t="n">
        <v>0.0</v>
      </c>
      <c r="F49" s="3949" t="n">
        <v>0.0</v>
      </c>
      <c r="G49" s="3950" t="n">
        <v>0.0</v>
      </c>
      <c r="H49" s="3912" t="n">
        <v>0.0</v>
      </c>
      <c r="I49" s="3948" t="n">
        <v>0.0</v>
      </c>
      <c r="J49" s="3910" t="n">
        <v>0.0</v>
      </c>
      <c r="K49" s="3950" t="n">
        <v>0.0</v>
      </c>
      <c r="L49" s="3912" t="n">
        <v>0.0</v>
      </c>
      <c r="M49" s="3948" t="n">
        <v>0.0</v>
      </c>
      <c r="N49" s="3910" t="n">
        <v>0.0</v>
      </c>
      <c r="O49" s="3950" t="n">
        <v>0.0</v>
      </c>
      <c r="P49" s="3912" t="n">
        <v>0.0</v>
      </c>
      <c r="Q49" s="3948" t="n">
        <v>0.0</v>
      </c>
      <c r="R49" s="3910" t="n">
        <v>0.0</v>
      </c>
      <c r="S49" s="3950" t="n">
        <v>0.0</v>
      </c>
      <c r="T49" s="3912" t="n">
        <v>0.0</v>
      </c>
      <c r="U49" s="3948" t="n">
        <v>0.0</v>
      </c>
      <c r="V49" s="3910" t="n">
        <v>0.0</v>
      </c>
      <c r="W49" s="3950" t="n">
        <v>0.0</v>
      </c>
      <c r="X49" s="3912" t="n">
        <v>0.0</v>
      </c>
      <c r="Y49" s="3948" t="n">
        <v>0.0</v>
      </c>
      <c r="Z49" s="3910" t="n">
        <v>0.0</v>
      </c>
      <c r="AA49" s="3950" t="n">
        <v>0.0</v>
      </c>
      <c r="AB49" s="3912" t="n">
        <v>0.0</v>
      </c>
      <c r="AC49" s="3948" t="n">
        <v>0.0</v>
      </c>
      <c r="AD49" s="3910" t="n">
        <v>0.0</v>
      </c>
      <c r="AE49" s="3950" t="n">
        <v>0.0</v>
      </c>
      <c r="AF49" s="3913" t="n">
        <v>0.0</v>
      </c>
      <c r="AG49" s="3948" t="n">
        <v>0.0</v>
      </c>
      <c r="AH49" s="3914" t="n">
        <v>0.0</v>
      </c>
      <c r="AI49" s="3950" t="n">
        <v>0.0</v>
      </c>
      <c r="AJ49" s="4029" t="n">
        <v>0.0</v>
      </c>
      <c r="AK49" s="3948" t="n">
        <v>0.0</v>
      </c>
      <c r="AL49" s="4030" t="n">
        <v>0.0</v>
      </c>
      <c r="AM49" s="3950" t="n">
        <v>0.0</v>
      </c>
      <c r="AN49" s="3908" t="n">
        <v>0.0</v>
      </c>
      <c r="AO49" s="3948" t="n">
        <v>0.0</v>
      </c>
      <c r="AP49" s="3910" t="n">
        <v>0.0</v>
      </c>
      <c r="AQ49" s="3950" t="n">
        <v>0.0</v>
      </c>
      <c r="AR49" s="3908" t="n">
        <v>0.0</v>
      </c>
      <c r="AS49" s="3948" t="n">
        <v>0.0</v>
      </c>
      <c r="AT49" s="3910" t="n">
        <v>0.0</v>
      </c>
      <c r="AU49" s="3950" t="n">
        <v>0.0</v>
      </c>
      <c r="AV49" s="3908" t="n">
        <v>0.0</v>
      </c>
      <c r="AW49" s="3948" t="n">
        <v>0.0</v>
      </c>
      <c r="AX49" s="3910" t="n">
        <v>0.0</v>
      </c>
      <c r="AY49" s="3950" t="n">
        <v>0.0</v>
      </c>
      <c r="AZ49" s="3908" t="n">
        <v>0.0</v>
      </c>
      <c r="BA49" s="3948" t="n">
        <v>0.0</v>
      </c>
      <c r="BB49" s="3910" t="n">
        <v>0.0</v>
      </c>
      <c r="BC49" s="3950" t="n">
        <v>0.0</v>
      </c>
      <c r="BD49" s="3947">
        <f>SUM(H49+L49+P49+T49+X49+AB49+AF49+AJ49+AN49+AR49+AV49+AZ49)</f>
      </c>
      <c r="BE49" s="3948">
        <f>SUM(I49+M49+Q49+U49+Y49+AC49+AG49+AK49+AO49+AS49+AW49+BA49)</f>
      </c>
      <c r="BF49" s="3949">
        <f>SUM(J49+N49+R49+V49+Z49+AD49+AH49+AL49+AP49+AT49+AX49+BB49)</f>
      </c>
      <c r="BG49" s="3950">
        <f>SUM(K49+O49+S49+W49+AA49+AE49+AI49+AM49+AQ49+AU49+AY49+BC49)</f>
      </c>
      <c r="BH49" s="3947">
        <f>BD49+D49</f>
      </c>
      <c r="BI49" s="3948">
        <f>BE49+E49</f>
      </c>
      <c r="BJ49" s="3949">
        <f>BF49+F49</f>
      </c>
      <c r="BK49" s="3950">
        <f>BG49+G49</f>
      </c>
      <c r="BL49" s="3878"/>
      <c r="BM49" s="3878"/>
      <c r="BN49" s="3878"/>
    </row>
    <row r="50" customHeight="true" ht="16.5">
      <c r="A50" s="3905"/>
      <c r="B50" s="3953" t="s">
        <v>27</v>
      </c>
      <c r="C50" s="3954" t="n">
        <v>5.0</v>
      </c>
      <c r="D50" s="3908" t="n">
        <v>0.0</v>
      </c>
      <c r="E50" s="3909" t="n">
        <v>0.0</v>
      </c>
      <c r="F50" s="3955" t="n">
        <v>0.0</v>
      </c>
      <c r="G50" s="3956" t="n">
        <v>0.0</v>
      </c>
      <c r="H50" s="3912" t="n">
        <v>0.0</v>
      </c>
      <c r="I50" s="3909" t="n">
        <v>0.0</v>
      </c>
      <c r="J50" s="3910" t="n">
        <v>0.0</v>
      </c>
      <c r="K50" s="3956" t="n">
        <v>0.0</v>
      </c>
      <c r="L50" s="3912" t="n">
        <v>0.0</v>
      </c>
      <c r="M50" s="3909" t="n">
        <v>0.0</v>
      </c>
      <c r="N50" s="3910" t="n">
        <v>0.0</v>
      </c>
      <c r="O50" s="3956" t="n">
        <v>0.0</v>
      </c>
      <c r="P50" s="3912" t="n">
        <v>0.0</v>
      </c>
      <c r="Q50" s="3909" t="n">
        <v>0.0</v>
      </c>
      <c r="R50" s="3910" t="n">
        <v>0.0</v>
      </c>
      <c r="S50" s="3956" t="n">
        <v>0.0</v>
      </c>
      <c r="T50" s="3912" t="n">
        <v>0.0</v>
      </c>
      <c r="U50" s="3909" t="n">
        <v>0.0</v>
      </c>
      <c r="V50" s="3910" t="n">
        <v>0.0</v>
      </c>
      <c r="W50" s="3956" t="n">
        <v>0.0</v>
      </c>
      <c r="X50" s="3912" t="n">
        <v>0.0</v>
      </c>
      <c r="Y50" s="3909" t="n">
        <v>0.0</v>
      </c>
      <c r="Z50" s="3910" t="n">
        <v>0.0</v>
      </c>
      <c r="AA50" s="3956" t="n">
        <v>0.0</v>
      </c>
      <c r="AB50" s="3912" t="n">
        <v>0.0</v>
      </c>
      <c r="AC50" s="3909" t="n">
        <v>0.0</v>
      </c>
      <c r="AD50" s="3910" t="n">
        <v>0.0</v>
      </c>
      <c r="AE50" s="3956" t="n">
        <v>0.0</v>
      </c>
      <c r="AF50" s="3913" t="n">
        <v>0.0</v>
      </c>
      <c r="AG50" s="3909" t="n">
        <v>0.0</v>
      </c>
      <c r="AH50" s="3914" t="n">
        <v>0.0</v>
      </c>
      <c r="AI50" s="3956" t="n">
        <v>0.0</v>
      </c>
      <c r="AJ50" s="4031" t="n">
        <v>0.0</v>
      </c>
      <c r="AK50" s="3909" t="n">
        <v>0.0</v>
      </c>
      <c r="AL50" s="4032" t="n">
        <v>0.0</v>
      </c>
      <c r="AM50" s="3956" t="n">
        <v>0.0</v>
      </c>
      <c r="AN50" s="3908" t="n">
        <v>0.0</v>
      </c>
      <c r="AO50" s="3909" t="n">
        <v>0.0</v>
      </c>
      <c r="AP50" s="3910" t="n">
        <v>0.0</v>
      </c>
      <c r="AQ50" s="3956" t="n">
        <v>0.0</v>
      </c>
      <c r="AR50" s="3908" t="n">
        <v>0.0</v>
      </c>
      <c r="AS50" s="3909" t="n">
        <v>0.0</v>
      </c>
      <c r="AT50" s="3910" t="n">
        <v>0.0</v>
      </c>
      <c r="AU50" s="3956" t="n">
        <v>0.0</v>
      </c>
      <c r="AV50" s="3908" t="n">
        <v>0.0</v>
      </c>
      <c r="AW50" s="3909" t="n">
        <v>0.0</v>
      </c>
      <c r="AX50" s="3910" t="n">
        <v>0.0</v>
      </c>
      <c r="AY50" s="3956" t="n">
        <v>0.0</v>
      </c>
      <c r="AZ50" s="3908" t="n">
        <v>0.0</v>
      </c>
      <c r="BA50" s="3909" t="n">
        <v>0.0</v>
      </c>
      <c r="BB50" s="3910" t="n">
        <v>0.0</v>
      </c>
      <c r="BC50" s="3956" t="n">
        <v>0.0</v>
      </c>
      <c r="BD50" s="3908">
        <f>SUM(H50+L50+P50+T50+X50+AB50+AF50+AJ50+AN50+AR50+AV50+AZ50)</f>
      </c>
      <c r="BE50" s="3909">
        <f>SUM(I50+M50+Q50+U50+Y50+AC50+AG50+AK50+AO50+AS50+AW50+BA50)</f>
      </c>
      <c r="BF50" s="3955">
        <f>SUM(J50+N50+R50+V50+Z50+AD50+AH50+AL50+AP50+AT50+AX50+BB50)</f>
      </c>
      <c r="BG50" s="3956">
        <f>SUM(K50+O50+S50+W50+AA50+AE50+AI50+AM50+AQ50+AU50+AY50+BC50)</f>
      </c>
      <c r="BH50" s="3908">
        <f>BD50+D50</f>
      </c>
      <c r="BI50" s="3909">
        <f>BE50+E50</f>
      </c>
      <c r="BJ50" s="3955">
        <f>BF50+F50</f>
      </c>
      <c r="BK50" s="3956">
        <f>BG50+G50</f>
      </c>
      <c r="BL50" s="3878"/>
      <c r="BM50" s="3878"/>
      <c r="BN50" s="3878"/>
    </row>
    <row r="51" customHeight="true" ht="16.5">
      <c r="A51" s="3905"/>
      <c r="B51" s="3917"/>
      <c r="C51" s="3918" t="n">
        <v>4.0</v>
      </c>
      <c r="D51" s="3919" t="n">
        <v>0.0</v>
      </c>
      <c r="E51" s="3920" t="n">
        <v>0.0</v>
      </c>
      <c r="F51" s="3921" t="n">
        <v>0.0</v>
      </c>
      <c r="G51" s="3922" t="n">
        <v>0.0</v>
      </c>
      <c r="H51" s="3912" t="n">
        <v>0.0</v>
      </c>
      <c r="I51" s="3920" t="n">
        <v>0.0</v>
      </c>
      <c r="J51" s="3910" t="n">
        <v>0.0</v>
      </c>
      <c r="K51" s="3922" t="n">
        <v>0.0</v>
      </c>
      <c r="L51" s="3912" t="n">
        <v>0.0</v>
      </c>
      <c r="M51" s="3920" t="n">
        <v>0.0</v>
      </c>
      <c r="N51" s="3910" t="n">
        <v>0.0</v>
      </c>
      <c r="O51" s="3922" t="n">
        <v>0.0</v>
      </c>
      <c r="P51" s="3912" t="n">
        <v>0.0</v>
      </c>
      <c r="Q51" s="3920" t="n">
        <v>0.0</v>
      </c>
      <c r="R51" s="3910" t="n">
        <v>0.0</v>
      </c>
      <c r="S51" s="3922" t="n">
        <v>0.0</v>
      </c>
      <c r="T51" s="3912" t="n">
        <v>0.0</v>
      </c>
      <c r="U51" s="3920" t="n">
        <v>0.0</v>
      </c>
      <c r="V51" s="3910" t="n">
        <v>0.0</v>
      </c>
      <c r="W51" s="3922" t="n">
        <v>0.0</v>
      </c>
      <c r="X51" s="3912" t="n">
        <v>0.0</v>
      </c>
      <c r="Y51" s="3920" t="n">
        <v>0.0</v>
      </c>
      <c r="Z51" s="3910" t="n">
        <v>0.0</v>
      </c>
      <c r="AA51" s="3922" t="n">
        <v>0.0</v>
      </c>
      <c r="AB51" s="3912" t="n">
        <v>0.0</v>
      </c>
      <c r="AC51" s="3920" t="n">
        <v>0.0</v>
      </c>
      <c r="AD51" s="3910" t="n">
        <v>0.0</v>
      </c>
      <c r="AE51" s="3922" t="n">
        <v>0.0</v>
      </c>
      <c r="AF51" s="3913" t="n">
        <v>0.0</v>
      </c>
      <c r="AG51" s="3920" t="n">
        <v>0.0</v>
      </c>
      <c r="AH51" s="3914" t="n">
        <v>0.0</v>
      </c>
      <c r="AI51" s="3922" t="n">
        <v>0.0</v>
      </c>
      <c r="AJ51" s="4033" t="n">
        <v>0.0</v>
      </c>
      <c r="AK51" s="3920" t="n">
        <v>0.0</v>
      </c>
      <c r="AL51" s="4034" t="n">
        <v>0.0</v>
      </c>
      <c r="AM51" s="3922" t="n">
        <v>0.0</v>
      </c>
      <c r="AN51" s="3908" t="n">
        <v>0.0</v>
      </c>
      <c r="AO51" s="3920" t="n">
        <v>0.0</v>
      </c>
      <c r="AP51" s="3910" t="n">
        <v>0.0</v>
      </c>
      <c r="AQ51" s="3922" t="n">
        <v>0.0</v>
      </c>
      <c r="AR51" s="3908" t="n">
        <v>0.0</v>
      </c>
      <c r="AS51" s="3920" t="n">
        <v>0.0</v>
      </c>
      <c r="AT51" s="3910" t="n">
        <v>0.0</v>
      </c>
      <c r="AU51" s="3922" t="n">
        <v>0.0</v>
      </c>
      <c r="AV51" s="3908" t="n">
        <v>0.0</v>
      </c>
      <c r="AW51" s="3920" t="n">
        <v>0.0</v>
      </c>
      <c r="AX51" s="3910" t="n">
        <v>0.0</v>
      </c>
      <c r="AY51" s="3922" t="n">
        <v>0.0</v>
      </c>
      <c r="AZ51" s="3908" t="n">
        <v>0.0</v>
      </c>
      <c r="BA51" s="3920" t="n">
        <v>0.0</v>
      </c>
      <c r="BB51" s="3910" t="n">
        <v>0.0</v>
      </c>
      <c r="BC51" s="3922" t="n">
        <v>0.0</v>
      </c>
      <c r="BD51" s="3919">
        <f>SUM(H51+L51+P51+T51+X51+AB51+AF51+AJ51+AN51+AR51+AV51+AZ51)</f>
      </c>
      <c r="BE51" s="3920">
        <f>SUM(I51+M51+Q51+U51+Y51+AC51+AG51+AK51+AO51+AS51+AW51+BA51)</f>
      </c>
      <c r="BF51" s="3921">
        <f>SUM(J51+N51+R51+V51+Z51+AD51+AH51+AL51+AP51+AT51+AX51+BB51)</f>
      </c>
      <c r="BG51" s="3922">
        <f>SUM(K51+O51+S51+W51+AA51+AE51+AI51+AM51+AQ51+AU51+AY51+BC51)</f>
      </c>
      <c r="BH51" s="3919">
        <f>BD51+D51</f>
      </c>
      <c r="BI51" s="3920">
        <f>BE51+E51</f>
      </c>
      <c r="BJ51" s="3921">
        <f>BF51+F51</f>
      </c>
      <c r="BK51" s="3922">
        <f>BG51+G51</f>
      </c>
      <c r="BL51" s="3878"/>
      <c r="BM51" s="3878"/>
      <c r="BN51" s="3878"/>
    </row>
    <row r="52" customHeight="true" ht="16.5">
      <c r="A52" s="3905"/>
      <c r="B52" s="3917"/>
      <c r="C52" s="3918" t="n">
        <v>3.0</v>
      </c>
      <c r="D52" s="3919" t="n">
        <v>0.0</v>
      </c>
      <c r="E52" s="3920" t="n">
        <v>0.0</v>
      </c>
      <c r="F52" s="3921" t="n">
        <v>0.0</v>
      </c>
      <c r="G52" s="3922" t="n">
        <v>0.0</v>
      </c>
      <c r="H52" s="3912" t="n">
        <v>0.0</v>
      </c>
      <c r="I52" s="3920" t="n">
        <v>0.0</v>
      </c>
      <c r="J52" s="3910" t="n">
        <v>0.0</v>
      </c>
      <c r="K52" s="3922" t="n">
        <v>0.0</v>
      </c>
      <c r="L52" s="3912" t="n">
        <v>0.0</v>
      </c>
      <c r="M52" s="3920" t="n">
        <v>0.0</v>
      </c>
      <c r="N52" s="3910" t="n">
        <v>0.0</v>
      </c>
      <c r="O52" s="3922" t="n">
        <v>0.0</v>
      </c>
      <c r="P52" s="3912" t="n">
        <v>0.0</v>
      </c>
      <c r="Q52" s="3920" t="n">
        <v>0.0</v>
      </c>
      <c r="R52" s="3910" t="n">
        <v>0.0</v>
      </c>
      <c r="S52" s="3922" t="n">
        <v>0.0</v>
      </c>
      <c r="T52" s="3912" t="n">
        <v>0.0</v>
      </c>
      <c r="U52" s="3920" t="n">
        <v>0.0</v>
      </c>
      <c r="V52" s="3910" t="n">
        <v>0.0</v>
      </c>
      <c r="W52" s="3922" t="n">
        <v>0.0</v>
      </c>
      <c r="X52" s="3912" t="n">
        <v>0.0</v>
      </c>
      <c r="Y52" s="3920" t="n">
        <v>0.0</v>
      </c>
      <c r="Z52" s="3910" t="n">
        <v>0.0</v>
      </c>
      <c r="AA52" s="3922" t="n">
        <v>0.0</v>
      </c>
      <c r="AB52" s="3912" t="n">
        <v>0.0</v>
      </c>
      <c r="AC52" s="3920" t="n">
        <v>0.0</v>
      </c>
      <c r="AD52" s="3910" t="n">
        <v>0.0</v>
      </c>
      <c r="AE52" s="3922" t="n">
        <v>0.0</v>
      </c>
      <c r="AF52" s="3913" t="n">
        <v>0.0</v>
      </c>
      <c r="AG52" s="3920" t="n">
        <v>0.0</v>
      </c>
      <c r="AH52" s="3914" t="n">
        <v>0.0</v>
      </c>
      <c r="AI52" s="3922" t="n">
        <v>0.0</v>
      </c>
      <c r="AJ52" s="4035" t="n">
        <v>0.0</v>
      </c>
      <c r="AK52" s="3920" t="n">
        <v>0.0</v>
      </c>
      <c r="AL52" s="4036" t="n">
        <v>0.0</v>
      </c>
      <c r="AM52" s="3922" t="n">
        <v>0.0</v>
      </c>
      <c r="AN52" s="3908" t="n">
        <v>0.0</v>
      </c>
      <c r="AO52" s="3920" t="n">
        <v>0.0</v>
      </c>
      <c r="AP52" s="3910" t="n">
        <v>0.0</v>
      </c>
      <c r="AQ52" s="3922" t="n">
        <v>0.0</v>
      </c>
      <c r="AR52" s="3908" t="n">
        <v>0.0</v>
      </c>
      <c r="AS52" s="3920" t="n">
        <v>0.0</v>
      </c>
      <c r="AT52" s="3910" t="n">
        <v>0.0</v>
      </c>
      <c r="AU52" s="3922" t="n">
        <v>0.0</v>
      </c>
      <c r="AV52" s="3908" t="n">
        <v>0.0</v>
      </c>
      <c r="AW52" s="3920" t="n">
        <v>0.0</v>
      </c>
      <c r="AX52" s="3910" t="n">
        <v>0.0</v>
      </c>
      <c r="AY52" s="3922" t="n">
        <v>0.0</v>
      </c>
      <c r="AZ52" s="3908" t="n">
        <v>0.0</v>
      </c>
      <c r="BA52" s="3920" t="n">
        <v>0.0</v>
      </c>
      <c r="BB52" s="3910" t="n">
        <v>0.0</v>
      </c>
      <c r="BC52" s="3922" t="n">
        <v>0.0</v>
      </c>
      <c r="BD52" s="3919">
        <f>SUM(H52+L52+P52+T52+X52+AB52+AF52+AJ52+AN52+AR52+AV52+AZ52)</f>
      </c>
      <c r="BE52" s="3920">
        <f>SUM(I52+M52+Q52+U52+Y52+AC52+AG52+AK52+AO52+AS52+AW52+BA52)</f>
      </c>
      <c r="BF52" s="3921">
        <f>SUM(J52+N52+R52+V52+Z52+AD52+AH52+AL52+AP52+AT52+AX52+BB52)</f>
      </c>
      <c r="BG52" s="3922">
        <f>SUM(K52+O52+S52+W52+AA52+AE52+AI52+AM52+AQ52+AU52+AY52+BC52)</f>
      </c>
      <c r="BH52" s="3919">
        <f>BD52+D52</f>
      </c>
      <c r="BI52" s="3920">
        <f>BE52+E52</f>
      </c>
      <c r="BJ52" s="3921">
        <f>BF52+F52</f>
      </c>
      <c r="BK52" s="3922">
        <f>BG52+G52</f>
      </c>
      <c r="BL52" s="3878"/>
      <c r="BM52" s="3878"/>
      <c r="BN52" s="3878"/>
    </row>
    <row r="53" customHeight="true" ht="16.5">
      <c r="A53" s="3905"/>
      <c r="B53" s="3917"/>
      <c r="C53" s="3918" t="n">
        <v>2.0</v>
      </c>
      <c r="D53" s="3919" t="n">
        <v>0.0</v>
      </c>
      <c r="E53" s="3920" t="n">
        <v>0.0</v>
      </c>
      <c r="F53" s="3921" t="n">
        <v>0.0</v>
      </c>
      <c r="G53" s="3922" t="n">
        <v>0.0</v>
      </c>
      <c r="H53" s="3912" t="n">
        <v>0.0</v>
      </c>
      <c r="I53" s="3920" t="n">
        <v>0.0</v>
      </c>
      <c r="J53" s="3910" t="n">
        <v>0.0</v>
      </c>
      <c r="K53" s="3922" t="n">
        <v>0.0</v>
      </c>
      <c r="L53" s="3912" t="n">
        <v>0.0</v>
      </c>
      <c r="M53" s="3920" t="n">
        <v>0.0</v>
      </c>
      <c r="N53" s="3910" t="n">
        <v>0.0</v>
      </c>
      <c r="O53" s="3922" t="n">
        <v>0.0</v>
      </c>
      <c r="P53" s="3912" t="n">
        <v>0.0</v>
      </c>
      <c r="Q53" s="3920" t="n">
        <v>0.0</v>
      </c>
      <c r="R53" s="3910" t="n">
        <v>0.0</v>
      </c>
      <c r="S53" s="3922" t="n">
        <v>0.0</v>
      </c>
      <c r="T53" s="3912" t="n">
        <v>0.0</v>
      </c>
      <c r="U53" s="3920" t="n">
        <v>0.0</v>
      </c>
      <c r="V53" s="3910" t="n">
        <v>0.0</v>
      </c>
      <c r="W53" s="3922" t="n">
        <v>0.0</v>
      </c>
      <c r="X53" s="3912" t="n">
        <v>0.0</v>
      </c>
      <c r="Y53" s="3920" t="n">
        <v>0.0</v>
      </c>
      <c r="Z53" s="3910" t="n">
        <v>0.0</v>
      </c>
      <c r="AA53" s="3922" t="n">
        <v>0.0</v>
      </c>
      <c r="AB53" s="3912" t="n">
        <v>0.0</v>
      </c>
      <c r="AC53" s="3920" t="n">
        <v>0.0</v>
      </c>
      <c r="AD53" s="3910" t="n">
        <v>0.0</v>
      </c>
      <c r="AE53" s="3922" t="n">
        <v>0.0</v>
      </c>
      <c r="AF53" s="3913" t="n">
        <v>0.0</v>
      </c>
      <c r="AG53" s="3920" t="n">
        <v>0.0</v>
      </c>
      <c r="AH53" s="3914" t="n">
        <v>0.0</v>
      </c>
      <c r="AI53" s="3922" t="n">
        <v>0.0</v>
      </c>
      <c r="AJ53" s="4037" t="n">
        <v>0.0</v>
      </c>
      <c r="AK53" s="3920" t="n">
        <v>0.0</v>
      </c>
      <c r="AL53" s="4038" t="n">
        <v>0.0</v>
      </c>
      <c r="AM53" s="3922" t="n">
        <v>0.0</v>
      </c>
      <c r="AN53" s="3908" t="n">
        <v>0.0</v>
      </c>
      <c r="AO53" s="3920" t="n">
        <v>0.0</v>
      </c>
      <c r="AP53" s="3910" t="n">
        <v>0.0</v>
      </c>
      <c r="AQ53" s="3922" t="n">
        <v>0.0</v>
      </c>
      <c r="AR53" s="3908" t="n">
        <v>0.0</v>
      </c>
      <c r="AS53" s="3920" t="n">
        <v>0.0</v>
      </c>
      <c r="AT53" s="3910" t="n">
        <v>0.0</v>
      </c>
      <c r="AU53" s="3922" t="n">
        <v>0.0</v>
      </c>
      <c r="AV53" s="3908" t="n">
        <v>0.0</v>
      </c>
      <c r="AW53" s="3920" t="n">
        <v>0.0</v>
      </c>
      <c r="AX53" s="3910" t="n">
        <v>0.0</v>
      </c>
      <c r="AY53" s="3922" t="n">
        <v>0.0</v>
      </c>
      <c r="AZ53" s="3908" t="n">
        <v>0.0</v>
      </c>
      <c r="BA53" s="3920" t="n">
        <v>0.0</v>
      </c>
      <c r="BB53" s="3910" t="n">
        <v>0.0</v>
      </c>
      <c r="BC53" s="3922" t="n">
        <v>0.0</v>
      </c>
      <c r="BD53" s="3919">
        <f>SUM(H53+L53+P53+T53+X53+AB53+AF53+AJ53+AN53+AR53+AV53+AZ53)</f>
      </c>
      <c r="BE53" s="3920">
        <f>SUM(I53+M53+Q53+U53+Y53+AC53+AG53+AK53+AO53+AS53+AW53+BA53)</f>
      </c>
      <c r="BF53" s="3921">
        <f>SUM(J53+N53+R53+V53+Z53+AD53+AH53+AL53+AP53+AT53+AX53+BB53)</f>
      </c>
      <c r="BG53" s="3922">
        <f>SUM(K53+O53+S53+W53+AA53+AE53+AI53+AM53+AQ53+AU53+AY53+BC53)</f>
      </c>
      <c r="BH53" s="3919">
        <f>BD53+D53</f>
      </c>
      <c r="BI53" s="3920">
        <f>BE53+E53</f>
      </c>
      <c r="BJ53" s="3921">
        <f>BF53+F53</f>
      </c>
      <c r="BK53" s="3922">
        <f>BG53+G53</f>
      </c>
      <c r="BL53" s="3878"/>
      <c r="BM53" s="3878"/>
      <c r="BN53" s="3878"/>
    </row>
    <row r="54" customHeight="true" ht="16.5">
      <c r="A54" s="3905"/>
      <c r="B54" s="3925"/>
      <c r="C54" s="3965" t="n">
        <v>1.0</v>
      </c>
      <c r="D54" s="3927" t="n">
        <v>0.0</v>
      </c>
      <c r="E54" s="3928" t="n">
        <v>0.0</v>
      </c>
      <c r="F54" s="3966" t="n">
        <v>0.0</v>
      </c>
      <c r="G54" s="3967" t="n">
        <v>0.0</v>
      </c>
      <c r="H54" s="3912" t="n">
        <v>0.0</v>
      </c>
      <c r="I54" s="3928" t="n">
        <v>0.0</v>
      </c>
      <c r="J54" s="3910" t="n">
        <v>0.0</v>
      </c>
      <c r="K54" s="3967" t="n">
        <v>0.0</v>
      </c>
      <c r="L54" s="3912" t="n">
        <v>0.0</v>
      </c>
      <c r="M54" s="3928" t="n">
        <v>0.0</v>
      </c>
      <c r="N54" s="3910" t="n">
        <v>0.0</v>
      </c>
      <c r="O54" s="3967" t="n">
        <v>0.0</v>
      </c>
      <c r="P54" s="3912" t="n">
        <v>0.0</v>
      </c>
      <c r="Q54" s="3928" t="n">
        <v>0.0</v>
      </c>
      <c r="R54" s="3910" t="n">
        <v>0.0</v>
      </c>
      <c r="S54" s="3967" t="n">
        <v>0.0</v>
      </c>
      <c r="T54" s="3912" t="n">
        <v>0.0</v>
      </c>
      <c r="U54" s="3928" t="n">
        <v>0.0</v>
      </c>
      <c r="V54" s="3910" t="n">
        <v>0.0</v>
      </c>
      <c r="W54" s="3967" t="n">
        <v>0.0</v>
      </c>
      <c r="X54" s="3912" t="n">
        <v>0.0</v>
      </c>
      <c r="Y54" s="3928" t="n">
        <v>0.0</v>
      </c>
      <c r="Z54" s="3910" t="n">
        <v>0.0</v>
      </c>
      <c r="AA54" s="3967" t="n">
        <v>0.0</v>
      </c>
      <c r="AB54" s="3912" t="n">
        <v>0.0</v>
      </c>
      <c r="AC54" s="3928" t="n">
        <v>0.0</v>
      </c>
      <c r="AD54" s="3910" t="n">
        <v>0.0</v>
      </c>
      <c r="AE54" s="3967" t="n">
        <v>0.0</v>
      </c>
      <c r="AF54" s="3913" t="n">
        <v>0.0</v>
      </c>
      <c r="AG54" s="3928" t="n">
        <v>0.0</v>
      </c>
      <c r="AH54" s="3914" t="n">
        <v>0.0</v>
      </c>
      <c r="AI54" s="3967" t="n">
        <v>0.0</v>
      </c>
      <c r="AJ54" s="4039" t="n">
        <v>0.0</v>
      </c>
      <c r="AK54" s="3928" t="n">
        <v>0.0</v>
      </c>
      <c r="AL54" s="4040" t="n">
        <v>0.0</v>
      </c>
      <c r="AM54" s="3967" t="n">
        <v>0.0</v>
      </c>
      <c r="AN54" s="3908" t="n">
        <v>0.0</v>
      </c>
      <c r="AO54" s="3928" t="n">
        <v>0.0</v>
      </c>
      <c r="AP54" s="3910" t="n">
        <v>0.0</v>
      </c>
      <c r="AQ54" s="3967" t="n">
        <v>0.0</v>
      </c>
      <c r="AR54" s="3908" t="n">
        <v>0.0</v>
      </c>
      <c r="AS54" s="3928" t="n">
        <v>0.0</v>
      </c>
      <c r="AT54" s="3910" t="n">
        <v>0.0</v>
      </c>
      <c r="AU54" s="3967" t="n">
        <v>0.0</v>
      </c>
      <c r="AV54" s="3908" t="n">
        <v>0.0</v>
      </c>
      <c r="AW54" s="3928" t="n">
        <v>0.0</v>
      </c>
      <c r="AX54" s="3910" t="n">
        <v>0.0</v>
      </c>
      <c r="AY54" s="3967" t="n">
        <v>0.0</v>
      </c>
      <c r="AZ54" s="3908" t="n">
        <v>0.0</v>
      </c>
      <c r="BA54" s="3928" t="n">
        <v>0.0</v>
      </c>
      <c r="BB54" s="3910" t="n">
        <v>0.0</v>
      </c>
      <c r="BC54" s="3967" t="n">
        <v>0.0</v>
      </c>
      <c r="BD54" s="3927">
        <f>SUM(H54+L54+P54+T54+X54+AB54+AF54+AJ54+AN54+AR54+AV54+AZ54)</f>
      </c>
      <c r="BE54" s="3928">
        <f>SUM(I54+M54+Q54+U54+Y54+AC54+AG54+AK54+AO54+AS54+AW54+BA54)</f>
      </c>
      <c r="BF54" s="3966">
        <f>SUM(J54+N54+R54+V54+Z54+AD54+AH54+AL54+AP54+AT54+AX54+BB54)</f>
      </c>
      <c r="BG54" s="3967">
        <f>SUM(K54+O54+S54+W54+AA54+AE54+AI54+AM54+AQ54+AU54+AY54+BC54)</f>
      </c>
      <c r="BH54" s="3927">
        <f>BD54+D54</f>
      </c>
      <c r="BI54" s="3928">
        <f>BE54+E54</f>
      </c>
      <c r="BJ54" s="3966">
        <f>BF54+F54</f>
      </c>
      <c r="BK54" s="3967">
        <f>BG54+G54</f>
      </c>
      <c r="BL54" s="3878"/>
      <c r="BM54" s="3878"/>
      <c r="BN54" s="3878"/>
    </row>
    <row r="55" customHeight="true" ht="16.5">
      <c r="A55" s="3970"/>
      <c r="B55" s="3971" t="s">
        <v>90</v>
      </c>
      <c r="C55" s="3971"/>
      <c r="D55" s="3972">
        <f>SUM(D42:D54)</f>
      </c>
      <c r="E55" s="3972">
        <f>SUM(E42:E54)</f>
      </c>
      <c r="F55" s="3972">
        <f>SUM(F42:F54)</f>
      </c>
      <c r="G55" s="3972">
        <f>SUM(G42:G54)</f>
      </c>
      <c r="H55" s="3972">
        <f>SUM(H42:H54)</f>
      </c>
      <c r="I55" s="3972">
        <f>SUM(I42:I54)</f>
      </c>
      <c r="J55" s="3972">
        <f>SUM(J42:J54)</f>
      </c>
      <c r="K55" s="3972">
        <f>SUM(K42:K54)</f>
      </c>
      <c r="L55" s="3972">
        <f>SUM(L42:L54)</f>
      </c>
      <c r="M55" s="3972">
        <f>SUM(M42:M54)</f>
      </c>
      <c r="N55" s="3972">
        <f>SUM(N42:N54)</f>
      </c>
      <c r="O55" s="3972">
        <f>SUM(O42:O54)</f>
      </c>
      <c r="P55" s="3972">
        <f>SUM(P42:P54)</f>
      </c>
      <c r="Q55" s="3972">
        <f>SUM(Q42:Q54)</f>
      </c>
      <c r="R55" s="3972">
        <f>SUM(R42:R54)</f>
      </c>
      <c r="S55" s="3972">
        <f>SUM(S42:S54)</f>
      </c>
      <c r="T55" s="3972">
        <f>SUM(T42:T54)</f>
      </c>
      <c r="U55" s="3972">
        <f>SUM(U42:U54)</f>
      </c>
      <c r="V55" s="3972">
        <f>SUM(V42:V54)</f>
      </c>
      <c r="W55" s="3972">
        <f>SUM(W42:W54)</f>
      </c>
      <c r="X55" s="3972">
        <f>SUM(X42:X54)</f>
      </c>
      <c r="Y55" s="3972">
        <f>SUM(Y42:Y54)</f>
      </c>
      <c r="Z55" s="3972">
        <f>SUM(Z42:Z54)</f>
      </c>
      <c r="AA55" s="3972">
        <f>SUM(AA42:AA54)</f>
      </c>
      <c r="AB55" s="3972">
        <f>SUM(AB42:AB54)</f>
      </c>
      <c r="AC55" s="3972">
        <f>SUM(AC42:AC54)</f>
      </c>
      <c r="AD55" s="3972">
        <f>SUM(AD42:AD54)</f>
      </c>
      <c r="AE55" s="3972">
        <f>SUM(AE42:AE54)</f>
      </c>
      <c r="AF55" s="3972">
        <f>SUM(AF42:AF54)</f>
      </c>
      <c r="AG55" s="3972">
        <f>SUM(AG42:AG54)</f>
      </c>
      <c r="AH55" s="3972">
        <f>SUM(AH42:AH54)</f>
      </c>
      <c r="AI55" s="3972">
        <f>SUM(AI42:AI54)</f>
      </c>
      <c r="AJ55" s="3972">
        <f>SUM(AJ42:AJ54)</f>
      </c>
      <c r="AK55" s="3972">
        <f>SUM(AK42:AK54)</f>
      </c>
      <c r="AL55" s="3972">
        <f>SUM(AL42:AL54)</f>
      </c>
      <c r="AM55" s="3972">
        <f>SUM(AM42:AM54)</f>
      </c>
      <c r="AN55" s="3972">
        <f>SUM(AN42:AN54)</f>
      </c>
      <c r="AO55" s="3972">
        <f>SUM(AO42:AO54)</f>
      </c>
      <c r="AP55" s="3972">
        <f>SUM(AP42:AP54)</f>
      </c>
      <c r="AQ55" s="3972">
        <f>SUM(AQ42:AQ54)</f>
      </c>
      <c r="AR55" s="3972">
        <f>SUM(AR42:AR54)</f>
      </c>
      <c r="AS55" s="3972">
        <f>SUM(AS42:AS54)</f>
      </c>
      <c r="AT55" s="3972">
        <f>SUM(AT42:AT54)</f>
      </c>
      <c r="AU55" s="3972">
        <f>SUM(AU42:AU54)</f>
      </c>
      <c r="AV55" s="3972">
        <f>SUM(AV42:AV54)</f>
      </c>
      <c r="AW55" s="3972">
        <f>SUM(AW42:AW54)</f>
      </c>
      <c r="AX55" s="3972">
        <f>SUM(AX42:AX54)</f>
      </c>
      <c r="AY55" s="3972">
        <f>SUM(AY42:AY54)</f>
      </c>
      <c r="AZ55" s="3972">
        <f>SUM(AZ42:AZ54)</f>
      </c>
      <c r="BA55" s="3972">
        <f>SUM(BA42:BA54)</f>
      </c>
      <c r="BB55" s="3972">
        <f>SUM(BB42:BB54)</f>
      </c>
      <c r="BC55" s="3972">
        <f>SUM(BC42:BC54)</f>
      </c>
      <c r="BD55" s="3972">
        <f>SUM(BD42:BD54)</f>
      </c>
      <c r="BE55" s="3972">
        <f>SUM(BE42:BE54)</f>
      </c>
      <c r="BF55" s="3972">
        <f>SUM(BF42:BF54)</f>
      </c>
      <c r="BG55" s="3972">
        <f>SUM(BG42:BG54)</f>
      </c>
      <c r="BH55" s="3972">
        <f>SUM(BH42:BH54)</f>
      </c>
      <c r="BI55" s="3972">
        <f>SUM(BI42:BI54)</f>
      </c>
      <c r="BJ55" s="3972">
        <f>SUM(BJ42:BJ54)</f>
      </c>
      <c r="BK55" s="3972">
        <f>SUM(BK42:BK54)</f>
      </c>
      <c r="BL55" s="3878"/>
      <c r="BM55" s="3878"/>
      <c r="BN55" s="3878"/>
    </row>
    <row r="56" customHeight="true" ht="16.5">
      <c r="A56" s="3905"/>
      <c r="B56" s="3973" t="s">
        <v>92</v>
      </c>
      <c r="C56" s="3974"/>
      <c r="D56" s="3975" t="n">
        <v>0.0</v>
      </c>
      <c r="E56" s="3976" t="n">
        <v>0.0</v>
      </c>
      <c r="F56" s="3977" t="n">
        <v>0.0</v>
      </c>
      <c r="G56" s="3978" t="n">
        <v>0.0</v>
      </c>
      <c r="H56" s="3979" t="n">
        <v>0.0</v>
      </c>
      <c r="I56" s="3976" t="n">
        <v>0.0</v>
      </c>
      <c r="J56" s="3977" t="n">
        <v>0.0</v>
      </c>
      <c r="K56" s="3978" t="n">
        <v>0.0</v>
      </c>
      <c r="L56" s="3979" t="n">
        <v>0.0</v>
      </c>
      <c r="M56" s="3976" t="n">
        <v>0.0</v>
      </c>
      <c r="N56" s="3977" t="n">
        <v>0.0</v>
      </c>
      <c r="O56" s="3978" t="n">
        <v>0.0</v>
      </c>
      <c r="P56" s="3979" t="n">
        <v>0.0</v>
      </c>
      <c r="Q56" s="3976" t="n">
        <v>0.0</v>
      </c>
      <c r="R56" s="3977" t="n">
        <v>0.0</v>
      </c>
      <c r="S56" s="3978" t="n">
        <v>0.0</v>
      </c>
      <c r="T56" s="3979" t="n">
        <v>0.0</v>
      </c>
      <c r="U56" s="3976" t="n">
        <v>0.0</v>
      </c>
      <c r="V56" s="3977" t="n">
        <v>0.0</v>
      </c>
      <c r="W56" s="3978" t="n">
        <v>0.0</v>
      </c>
      <c r="X56" s="3979" t="n">
        <v>0.0</v>
      </c>
      <c r="Y56" s="3976" t="n">
        <v>0.0</v>
      </c>
      <c r="Z56" s="3977" t="n">
        <v>0.0</v>
      </c>
      <c r="AA56" s="3978" t="n">
        <v>0.0</v>
      </c>
      <c r="AB56" s="3979" t="n">
        <v>0.0</v>
      </c>
      <c r="AC56" s="3976" t="n">
        <v>0.0</v>
      </c>
      <c r="AD56" s="3977" t="n">
        <v>0.0</v>
      </c>
      <c r="AE56" s="3978" t="n">
        <v>0.0</v>
      </c>
      <c r="AF56" s="3980" t="n">
        <v>0.0</v>
      </c>
      <c r="AG56" s="3976" t="n">
        <v>0.0</v>
      </c>
      <c r="AH56" s="3981" t="n">
        <v>0.0</v>
      </c>
      <c r="AI56" s="3978" t="n">
        <v>0.0</v>
      </c>
      <c r="AJ56" s="4041" t="n">
        <v>0.0</v>
      </c>
      <c r="AK56" s="3976" t="n">
        <v>0.0</v>
      </c>
      <c r="AL56" s="4042" t="n">
        <v>0.0</v>
      </c>
      <c r="AM56" s="3978" t="n">
        <v>0.0</v>
      </c>
      <c r="AN56" s="3975" t="n">
        <v>0.0</v>
      </c>
      <c r="AO56" s="3976" t="n">
        <v>0.0</v>
      </c>
      <c r="AP56" s="3977" t="n">
        <v>0.0</v>
      </c>
      <c r="AQ56" s="3978" t="n">
        <v>0.0</v>
      </c>
      <c r="AR56" s="3975" t="n">
        <v>0.0</v>
      </c>
      <c r="AS56" s="3976" t="n">
        <v>0.0</v>
      </c>
      <c r="AT56" s="3977" t="n">
        <v>0.0</v>
      </c>
      <c r="AU56" s="3978" t="n">
        <v>0.0</v>
      </c>
      <c r="AV56" s="3975" t="n">
        <v>0.0</v>
      </c>
      <c r="AW56" s="3976" t="n">
        <v>0.0</v>
      </c>
      <c r="AX56" s="3977" t="n">
        <v>0.0</v>
      </c>
      <c r="AY56" s="3978" t="n">
        <v>0.0</v>
      </c>
      <c r="AZ56" s="3975" t="n">
        <v>0.0</v>
      </c>
      <c r="BA56" s="3976" t="n">
        <v>0.0</v>
      </c>
      <c r="BB56" s="3977" t="n">
        <v>0.0</v>
      </c>
      <c r="BC56" s="3978" t="n">
        <v>0.0</v>
      </c>
      <c r="BD56" s="3975">
        <f>SUM(H56+L56+P56+T56+X56+AB56+AF56+AJ56+AN56+AR56+AV56+AZ56)</f>
      </c>
      <c r="BE56" s="3976">
        <f>SUM(I56+M56+Q56+U56+Y56+AC56+AG56+AK56+AO56+AS56+AW56+BA56)</f>
      </c>
      <c r="BF56" s="3977">
        <f>SUM(J56+N56+R56+V56+Z56+AD56+AH56+AL56+AP56+AT56+AX56+BB56)</f>
      </c>
      <c r="BG56" s="3978">
        <f>SUM(K56+O56+S56+W56+AA56+AE56+AI56+AM56+AQ56+AU56+AY56+BC56)</f>
      </c>
      <c r="BH56" s="3975">
        <f>BD56+D56</f>
      </c>
      <c r="BI56" s="3976" t="n">
        <v>0.0</v>
      </c>
      <c r="BJ56" s="3977">
        <f>BF56+F56</f>
      </c>
      <c r="BK56" s="3978" t="n">
        <v>0.0</v>
      </c>
      <c r="BL56" s="3878"/>
      <c r="BM56" s="3878"/>
      <c r="BN56" s="3878"/>
    </row>
    <row r="57" customHeight="true" ht="16.5">
      <c r="A57" s="3970"/>
      <c r="B57" s="4043" t="s">
        <v>32</v>
      </c>
      <c r="C57" s="4043"/>
      <c r="D57" s="4044">
        <f>D55+D56</f>
      </c>
      <c r="E57" s="4044">
        <f>E55+E56</f>
      </c>
      <c r="F57" s="4044">
        <f>F55+F56</f>
      </c>
      <c r="G57" s="4044">
        <f>G55+G56</f>
      </c>
      <c r="H57" s="4044">
        <f>H55+H56</f>
      </c>
      <c r="I57" s="4044">
        <f>I55+I56</f>
      </c>
      <c r="J57" s="4044">
        <f>J55+J56</f>
      </c>
      <c r="K57" s="4044">
        <f>K55+K56</f>
      </c>
      <c r="L57" s="4044">
        <f>L55+L56</f>
      </c>
      <c r="M57" s="4044">
        <f>M55+M56</f>
      </c>
      <c r="N57" s="4044">
        <f>N55+N56</f>
      </c>
      <c r="O57" s="4044">
        <f>O55+O56</f>
      </c>
      <c r="P57" s="4044">
        <f>P55+P56</f>
      </c>
      <c r="Q57" s="4044">
        <f>Q55+Q56</f>
      </c>
      <c r="R57" s="4044">
        <f>R55+R56</f>
      </c>
      <c r="S57" s="4044">
        <f>S55+S56</f>
      </c>
      <c r="T57" s="4044">
        <f>T55+T56</f>
      </c>
      <c r="U57" s="4044">
        <f>U55+U56</f>
      </c>
      <c r="V57" s="4044">
        <f>V55+V56</f>
      </c>
      <c r="W57" s="4044">
        <f>W55+W56</f>
      </c>
      <c r="X57" s="4044">
        <f>X55+X56</f>
      </c>
      <c r="Y57" s="4044">
        <f>Y55+Y56</f>
      </c>
      <c r="Z57" s="4044">
        <f>Z55+Z56</f>
      </c>
      <c r="AA57" s="4044">
        <f>AA55+AA56</f>
      </c>
      <c r="AB57" s="4044">
        <f>AB55+AB56</f>
      </c>
      <c r="AC57" s="4044">
        <f>AC55+AC56</f>
      </c>
      <c r="AD57" s="4044">
        <f>AD55+AD56</f>
      </c>
      <c r="AE57" s="4044">
        <f>AE55+AE56</f>
      </c>
      <c r="AF57" s="4044">
        <f>AF55+AF56</f>
      </c>
      <c r="AG57" s="4044">
        <f>AG55+AG56</f>
      </c>
      <c r="AH57" s="4044">
        <f>AH55+AH56</f>
      </c>
      <c r="AI57" s="4044">
        <f>AI55+AI56</f>
      </c>
      <c r="AJ57" s="4044">
        <f>AJ55+AJ56</f>
      </c>
      <c r="AK57" s="4044">
        <f>AK55+AK56</f>
      </c>
      <c r="AL57" s="4044">
        <f>AL55+AL56</f>
      </c>
      <c r="AM57" s="4044">
        <f>AM55+AM56</f>
      </c>
      <c r="AN57" s="4044">
        <f>AN55+AN56</f>
      </c>
      <c r="AO57" s="4044">
        <f>AO55+AO56</f>
      </c>
      <c r="AP57" s="4044">
        <f>AP55+AP56</f>
      </c>
      <c r="AQ57" s="4044">
        <f>AQ55+AQ56</f>
      </c>
      <c r="AR57" s="4044">
        <f>AR55+AR56</f>
      </c>
      <c r="AS57" s="4044">
        <f>AS55+AS56</f>
      </c>
      <c r="AT57" s="4044">
        <f>AT55+AT56</f>
      </c>
      <c r="AU57" s="4044">
        <f>AU55+AU56</f>
      </c>
      <c r="AV57" s="4044">
        <f>AV55+AV56</f>
      </c>
      <c r="AW57" s="4044">
        <f>AW55+AW56</f>
      </c>
      <c r="AX57" s="4044">
        <f>AX55+AX56</f>
      </c>
      <c r="AY57" s="4044">
        <f>AY55+AY56</f>
      </c>
      <c r="AZ57" s="4044">
        <f>AZ55+AZ56</f>
      </c>
      <c r="BA57" s="4044">
        <f>BA55+BA56</f>
      </c>
      <c r="BB57" s="4044">
        <f>BB55+BB56</f>
      </c>
      <c r="BC57" s="4044">
        <f>BC55+BC56</f>
      </c>
      <c r="BD57" s="4044">
        <f>BD55+BD56</f>
      </c>
      <c r="BE57" s="4044">
        <f>BE55+BE56</f>
      </c>
      <c r="BF57" s="4044">
        <f>BF55+BF56</f>
      </c>
      <c r="BG57" s="4044">
        <f>BG55+BG56</f>
      </c>
      <c r="BH57" s="4044">
        <f>BH55+BH56</f>
      </c>
      <c r="BI57" s="4044">
        <f>BI55+BI56</f>
      </c>
      <c r="BJ57" s="4044">
        <f>BJ55+BJ56</f>
      </c>
      <c r="BK57" s="4044">
        <f>BK55+BK56</f>
      </c>
      <c r="BL57" s="3878"/>
      <c r="BM57" s="3878"/>
      <c r="BN57" s="3878"/>
    </row>
    <row r="58" customHeight="true" ht="16.5">
      <c r="A58" s="4045" t="s">
        <v>33</v>
      </c>
      <c r="B58" s="4046"/>
      <c r="C58" s="4046"/>
      <c r="D58" s="3972">
        <f>D57+D41+D25</f>
      </c>
      <c r="E58" s="3972">
        <f>E57+E41+E25</f>
      </c>
      <c r="F58" s="3972">
        <f>F57+F41+F25</f>
      </c>
      <c r="G58" s="3972">
        <f>G57+G41+G25</f>
      </c>
      <c r="H58" s="3972">
        <f>H57+H41+H25</f>
      </c>
      <c r="I58" s="3972">
        <f>I57+I41+I25</f>
      </c>
      <c r="J58" s="3972">
        <f>J57+J41+J25</f>
      </c>
      <c r="K58" s="3972">
        <f>K57+K41+K25</f>
      </c>
      <c r="L58" s="3972">
        <f>L57+L41+L25</f>
      </c>
      <c r="M58" s="3972">
        <f>M57+M41+M25</f>
      </c>
      <c r="N58" s="3972">
        <f>N57+N41+N25</f>
      </c>
      <c r="O58" s="3972">
        <f>O57+O41+O25</f>
      </c>
      <c r="P58" s="3972">
        <f>P57+P41+P25</f>
      </c>
      <c r="Q58" s="3972">
        <f>Q57+Q41+Q25</f>
      </c>
      <c r="R58" s="3972">
        <f>R57+R41+R25</f>
      </c>
      <c r="S58" s="3972">
        <f>S57+S41+S25</f>
      </c>
      <c r="T58" s="3972">
        <f>T57+T41+T25</f>
      </c>
      <c r="U58" s="3972">
        <f>U57+U41+U25</f>
      </c>
      <c r="V58" s="3972">
        <f>V57+V41+V25</f>
      </c>
      <c r="W58" s="3972">
        <f>W57+W41+W25</f>
      </c>
      <c r="X58" s="3972">
        <f>X57+X41+X25</f>
      </c>
      <c r="Y58" s="3972">
        <f>Y57+Y41+Y25</f>
      </c>
      <c r="Z58" s="3972">
        <f>Z57+Z41+Z25</f>
      </c>
      <c r="AA58" s="3972">
        <f>AA57+AA41+AA25</f>
      </c>
      <c r="AB58" s="3972">
        <f>AB57+AB41+AB25</f>
      </c>
      <c r="AC58" s="3972">
        <f>AC57+AC41+AC25</f>
      </c>
      <c r="AD58" s="3972">
        <f>AD57+AD41+AD25</f>
      </c>
      <c r="AE58" s="3972">
        <f>AE57+AE41+AE25</f>
      </c>
      <c r="AF58" s="3972">
        <f>AF57+AF41+AF25</f>
      </c>
      <c r="AG58" s="3972">
        <f>AG57+AG41+AG25</f>
      </c>
      <c r="AH58" s="3972">
        <f>AH57+AH41+AH25</f>
      </c>
      <c r="AI58" s="3972">
        <f>AI57+AI41+AI25</f>
      </c>
      <c r="AJ58" s="3972">
        <f>AJ57+AJ41+AJ25</f>
      </c>
      <c r="AK58" s="3972">
        <f>AK57+AK41+AK25</f>
      </c>
      <c r="AL58" s="3972">
        <f>AL57+AL41+AL25</f>
      </c>
      <c r="AM58" s="3972">
        <f>AM57+AM41+AM25</f>
      </c>
      <c r="AN58" s="3972">
        <f>AN57+AN41+AN25</f>
      </c>
      <c r="AO58" s="3972">
        <f>AO57+AO41+AO25</f>
      </c>
      <c r="AP58" s="3972">
        <f>AP57+AP41+AP25</f>
      </c>
      <c r="AQ58" s="3972">
        <f>AQ57+AQ41+AQ25</f>
      </c>
      <c r="AR58" s="3972">
        <f>AR57+AR41+AR25</f>
      </c>
      <c r="AS58" s="3972">
        <f>AS57+AS41+AS25</f>
      </c>
      <c r="AT58" s="3972">
        <f>AT57+AT41+AT25</f>
      </c>
      <c r="AU58" s="3972">
        <f>AU57+AU41+AU25</f>
      </c>
      <c r="AV58" s="3972">
        <f>AV57+AV41+AV25</f>
      </c>
      <c r="AW58" s="3972">
        <f>AW57+AW41+AW25</f>
      </c>
      <c r="AX58" s="3972">
        <f>AX57+AX41+AX25</f>
      </c>
      <c r="AY58" s="3972">
        <f>AY57+AY41+AY25</f>
      </c>
      <c r="AZ58" s="3972">
        <f>AZ57+AZ41+AZ25</f>
      </c>
      <c r="BA58" s="3972">
        <f>BA57+BA41+BA25</f>
      </c>
      <c r="BB58" s="3972">
        <f>BB57+BB41+BB25</f>
      </c>
      <c r="BC58" s="3972">
        <f>BC57+BC41+BC25</f>
      </c>
      <c r="BD58" s="3972">
        <f>BD25+BD41+BD57</f>
      </c>
      <c r="BE58" s="3972">
        <f>BE25+BE41+BE57</f>
      </c>
      <c r="BF58" s="3972">
        <f>BF25+BF41+BF57</f>
      </c>
      <c r="BG58" s="3972">
        <f>BG25+BG41+BG57</f>
      </c>
      <c r="BH58" s="3972">
        <f>BH57+BH41+BH25</f>
      </c>
      <c r="BI58" s="3972">
        <f>BI57+BI41+BI25</f>
      </c>
      <c r="BJ58" s="3972">
        <f>BJ57+BJ41+BJ25</f>
      </c>
      <c r="BK58" s="3972">
        <f>BK57+BK41+BK25</f>
      </c>
      <c r="BL58" s="3878"/>
      <c r="BM58" s="3878"/>
      <c r="BN58" s="3878"/>
    </row>
    <row r="59" customHeight="true" ht="16.5">
      <c r="A59" s="4047" t="s">
        <v>34</v>
      </c>
      <c r="B59" s="4047"/>
      <c r="C59" s="4047"/>
      <c r="D59" s="4048"/>
      <c r="E59" s="4049"/>
      <c r="F59" s="4050"/>
      <c r="G59" s="4050"/>
      <c r="H59" s="4048"/>
      <c r="I59" s="4049"/>
      <c r="J59" s="4050"/>
      <c r="K59" s="4050"/>
      <c r="L59" s="4048"/>
      <c r="M59" s="4049"/>
      <c r="N59" s="4050"/>
      <c r="O59" s="4050"/>
      <c r="P59" s="4048"/>
      <c r="Q59" s="4049"/>
      <c r="R59" s="4050"/>
      <c r="S59" s="4050"/>
      <c r="T59" s="4048"/>
      <c r="U59" s="4049"/>
      <c r="V59" s="4050"/>
      <c r="W59" s="4050"/>
      <c r="X59" s="4048"/>
      <c r="Y59" s="4049"/>
      <c r="Z59" s="4050"/>
      <c r="AA59" s="4050"/>
      <c r="AB59" s="4048"/>
      <c r="AC59" s="4049"/>
      <c r="AD59" s="4050"/>
      <c r="AE59" s="4050"/>
      <c r="AF59" s="4048"/>
      <c r="AG59" s="4049"/>
      <c r="AH59" s="4050"/>
      <c r="AI59" s="4050"/>
      <c r="AJ59" s="4048"/>
      <c r="AK59" s="4049"/>
      <c r="AL59" s="4050"/>
      <c r="AM59" s="4050"/>
      <c r="AN59" s="4048"/>
      <c r="AO59" s="4049"/>
      <c r="AP59" s="4050"/>
      <c r="AQ59" s="4050"/>
      <c r="AR59" s="4048"/>
      <c r="AS59" s="4049"/>
      <c r="AT59" s="4050"/>
      <c r="AU59" s="4050"/>
      <c r="AV59" s="4048"/>
      <c r="AW59" s="4049"/>
      <c r="AX59" s="4050"/>
      <c r="AY59" s="4050"/>
      <c r="AZ59" s="4048"/>
      <c r="BA59" s="4049"/>
      <c r="BB59" s="4050"/>
      <c r="BC59" s="4050"/>
      <c r="BD59" s="4048"/>
      <c r="BE59" s="4049"/>
      <c r="BF59" s="4050"/>
      <c r="BG59" s="4050"/>
      <c r="BH59" s="4048"/>
      <c r="BI59" s="4049"/>
      <c r="BJ59" s="4050"/>
      <c r="BK59" s="4050"/>
      <c r="BL59" s="3878"/>
      <c r="BM59" s="3878"/>
      <c r="BN59" s="3878"/>
    </row>
    <row r="60" customHeight="true" ht="16.5">
      <c r="A60" s="3905" t="s">
        <v>88</v>
      </c>
      <c r="B60" s="3906" t="s">
        <v>25</v>
      </c>
      <c r="C60" s="3907" t="n">
        <v>13.0</v>
      </c>
      <c r="D60" s="3908" t="n">
        <v>5.0</v>
      </c>
      <c r="E60" s="3909" t="n">
        <v>0.0</v>
      </c>
      <c r="F60" s="3910" t="n">
        <v>1.0</v>
      </c>
      <c r="G60" s="3911" t="n">
        <v>0.0</v>
      </c>
      <c r="H60" s="3912" t="n">
        <v>1.0</v>
      </c>
      <c r="I60" s="3909" t="n">
        <v>0.0</v>
      </c>
      <c r="J60" s="3910" t="n">
        <v>1.0</v>
      </c>
      <c r="K60" s="3911" t="n">
        <v>0.0</v>
      </c>
      <c r="L60" s="3912" t="n">
        <v>0.0</v>
      </c>
      <c r="M60" s="3909" t="n">
        <v>0.0</v>
      </c>
      <c r="N60" s="3910" t="n">
        <v>0.0</v>
      </c>
      <c r="O60" s="3911" t="n">
        <v>0.0</v>
      </c>
      <c r="P60" s="3912" t="n">
        <v>0.0</v>
      </c>
      <c r="Q60" s="3909" t="n">
        <v>0.0</v>
      </c>
      <c r="R60" s="3910" t="n">
        <v>0.0</v>
      </c>
      <c r="S60" s="3911" t="n">
        <v>0.0</v>
      </c>
      <c r="T60" s="3912" t="n">
        <v>0.0</v>
      </c>
      <c r="U60" s="3909" t="n">
        <v>0.0</v>
      </c>
      <c r="V60" s="3910" t="n">
        <v>0.0</v>
      </c>
      <c r="W60" s="3911" t="n">
        <v>0.0</v>
      </c>
      <c r="X60" s="3912" t="n">
        <v>0.0</v>
      </c>
      <c r="Y60" s="3909" t="n">
        <v>0.0</v>
      </c>
      <c r="Z60" s="3910" t="n">
        <v>0.0</v>
      </c>
      <c r="AA60" s="3911" t="n">
        <v>0.0</v>
      </c>
      <c r="AB60" s="3912" t="n">
        <v>0.0</v>
      </c>
      <c r="AC60" s="3909" t="n">
        <v>0.0</v>
      </c>
      <c r="AD60" s="3910" t="n">
        <v>0.0</v>
      </c>
      <c r="AE60" s="3911" t="n">
        <v>0.0</v>
      </c>
      <c r="AF60" s="3913" t="n">
        <v>0.0</v>
      </c>
      <c r="AG60" s="3909" t="n">
        <v>0.0</v>
      </c>
      <c r="AH60" s="3914" t="n">
        <v>0.0</v>
      </c>
      <c r="AI60" s="3911" t="n">
        <v>0.0</v>
      </c>
      <c r="AJ60" s="4051" t="n">
        <v>0.0</v>
      </c>
      <c r="AK60" s="3909" t="n">
        <v>0.0</v>
      </c>
      <c r="AL60" s="4052" t="n">
        <v>0.0</v>
      </c>
      <c r="AM60" s="3911" t="n">
        <v>0.0</v>
      </c>
      <c r="AN60" s="3908" t="n">
        <v>0.0</v>
      </c>
      <c r="AO60" s="3909" t="n">
        <v>0.0</v>
      </c>
      <c r="AP60" s="3910" t="n">
        <v>0.0</v>
      </c>
      <c r="AQ60" s="3911" t="n">
        <v>0.0</v>
      </c>
      <c r="AR60" s="3908" t="n">
        <v>0.0</v>
      </c>
      <c r="AS60" s="3909" t="n">
        <v>0.0</v>
      </c>
      <c r="AT60" s="3910" t="n">
        <v>0.0</v>
      </c>
      <c r="AU60" s="3911" t="n">
        <v>0.0</v>
      </c>
      <c r="AV60" s="3908" t="n">
        <v>0.0</v>
      </c>
      <c r="AW60" s="3909" t="n">
        <v>0.0</v>
      </c>
      <c r="AX60" s="3910" t="n">
        <v>0.0</v>
      </c>
      <c r="AY60" s="3911" t="n">
        <v>0.0</v>
      </c>
      <c r="AZ60" s="3908" t="n">
        <v>0.0</v>
      </c>
      <c r="BA60" s="3909" t="n">
        <v>0.0</v>
      </c>
      <c r="BB60" s="3910" t="n">
        <v>0.0</v>
      </c>
      <c r="BC60" s="3911" t="n">
        <v>0.0</v>
      </c>
      <c r="BD60" s="3908">
        <f>SUM(H60+L60+P60+T60+X60+AB60+AF60+AJ60+AN60+AR60+AV60+AZ60)</f>
      </c>
      <c r="BE60" s="3909">
        <f>SUM(I60+M60+Q60+U60+Y60+AC60+AG60+AK60+AO60+AS60+AW60+BA60)</f>
      </c>
      <c r="BF60" s="3910">
        <f>SUM(J60+N60+R60+V60+Z60+AD60+AH60+AL60+AP60+AT60+AX60+BB60)</f>
      </c>
      <c r="BG60" s="3911">
        <f>SUM(K60+O60+S60+W60+AA60+AE60+AI60+AM60+AQ60+AU60+AY60+BC60)</f>
      </c>
      <c r="BH60" s="3908">
        <f>BD60+D60</f>
      </c>
      <c r="BI60" s="3909">
        <f>BE60+E60</f>
      </c>
      <c r="BJ60" s="3910">
        <f>BF60+F60</f>
      </c>
      <c r="BK60" s="3911">
        <f>BG60+G60</f>
      </c>
      <c r="BL60" s="3878"/>
      <c r="BM60" s="3878"/>
      <c r="BN60" s="3878"/>
    </row>
    <row r="61" customHeight="true" ht="16.5">
      <c r="A61" s="3905"/>
      <c r="B61" s="3917"/>
      <c r="C61" s="3918" t="n">
        <v>12.0</v>
      </c>
      <c r="D61" s="3919" t="n">
        <v>0.0</v>
      </c>
      <c r="E61" s="3920" t="n">
        <v>0.0</v>
      </c>
      <c r="F61" s="3921" t="n">
        <v>0.0</v>
      </c>
      <c r="G61" s="3922" t="n">
        <v>0.0</v>
      </c>
      <c r="H61" s="3912" t="n">
        <v>0.0</v>
      </c>
      <c r="I61" s="3920" t="n">
        <v>0.0</v>
      </c>
      <c r="J61" s="3910" t="n">
        <v>0.0</v>
      </c>
      <c r="K61" s="3922" t="n">
        <v>0.0</v>
      </c>
      <c r="L61" s="3912" t="n">
        <v>0.0</v>
      </c>
      <c r="M61" s="3920" t="n">
        <v>0.0</v>
      </c>
      <c r="N61" s="3910" t="n">
        <v>0.0</v>
      </c>
      <c r="O61" s="3922" t="n">
        <v>0.0</v>
      </c>
      <c r="P61" s="3912" t="n">
        <v>0.0</v>
      </c>
      <c r="Q61" s="3920" t="n">
        <v>0.0</v>
      </c>
      <c r="R61" s="3910" t="n">
        <v>0.0</v>
      </c>
      <c r="S61" s="3922" t="n">
        <v>0.0</v>
      </c>
      <c r="T61" s="3912" t="n">
        <v>0.0</v>
      </c>
      <c r="U61" s="3920" t="n">
        <v>0.0</v>
      </c>
      <c r="V61" s="3910" t="n">
        <v>0.0</v>
      </c>
      <c r="W61" s="3922" t="n">
        <v>0.0</v>
      </c>
      <c r="X61" s="3912" t="n">
        <v>0.0</v>
      </c>
      <c r="Y61" s="3920" t="n">
        <v>0.0</v>
      </c>
      <c r="Z61" s="3910" t="n">
        <v>0.0</v>
      </c>
      <c r="AA61" s="3922" t="n">
        <v>0.0</v>
      </c>
      <c r="AB61" s="3912" t="n">
        <v>0.0</v>
      </c>
      <c r="AC61" s="3920" t="n">
        <v>0.0</v>
      </c>
      <c r="AD61" s="3910" t="n">
        <v>0.0</v>
      </c>
      <c r="AE61" s="3922" t="n">
        <v>0.0</v>
      </c>
      <c r="AF61" s="3913" t="n">
        <v>0.0</v>
      </c>
      <c r="AG61" s="3920" t="n">
        <v>0.0</v>
      </c>
      <c r="AH61" s="3914" t="n">
        <v>0.0</v>
      </c>
      <c r="AI61" s="3922" t="n">
        <v>0.0</v>
      </c>
      <c r="AJ61" s="4053" t="n">
        <v>0.0</v>
      </c>
      <c r="AK61" s="3920" t="n">
        <v>0.0</v>
      </c>
      <c r="AL61" s="4054" t="n">
        <v>0.0</v>
      </c>
      <c r="AM61" s="3922" t="n">
        <v>0.0</v>
      </c>
      <c r="AN61" s="3908" t="n">
        <v>0.0</v>
      </c>
      <c r="AO61" s="3920" t="n">
        <v>0.0</v>
      </c>
      <c r="AP61" s="3910" t="n">
        <v>0.0</v>
      </c>
      <c r="AQ61" s="3922" t="n">
        <v>0.0</v>
      </c>
      <c r="AR61" s="3908" t="n">
        <v>0.0</v>
      </c>
      <c r="AS61" s="3920" t="n">
        <v>0.0</v>
      </c>
      <c r="AT61" s="3910" t="n">
        <v>0.0</v>
      </c>
      <c r="AU61" s="3922" t="n">
        <v>0.0</v>
      </c>
      <c r="AV61" s="3908" t="n">
        <v>0.0</v>
      </c>
      <c r="AW61" s="3920" t="n">
        <v>0.0</v>
      </c>
      <c r="AX61" s="3910" t="n">
        <v>0.0</v>
      </c>
      <c r="AY61" s="3922" t="n">
        <v>0.0</v>
      </c>
      <c r="AZ61" s="3908" t="n">
        <v>0.0</v>
      </c>
      <c r="BA61" s="3920" t="n">
        <v>0.0</v>
      </c>
      <c r="BB61" s="3910" t="n">
        <v>0.0</v>
      </c>
      <c r="BC61" s="3922" t="n">
        <v>0.0</v>
      </c>
      <c r="BD61" s="3919">
        <f>SUM(H61+L61+P61+T61+X61+AB61+AF61+AJ61+AN61+AR61+AV61+AZ61)</f>
      </c>
      <c r="BE61" s="3920">
        <f>SUM(I61+M61+Q61+U61+Y61+AC61+AG61+AK61+AO61+AS61+AW61+BA61)</f>
      </c>
      <c r="BF61" s="3921">
        <f>SUM(J61+N61+R61+V61+Z61+AD61+AH61+AL61+AP61+AT61+AX61+BB61)</f>
      </c>
      <c r="BG61" s="3922">
        <f>SUM(K61+O61+S61+W61+AA61+AE61+AI61+AM61+AQ61+AU61+AY61+BC61)</f>
      </c>
      <c r="BH61" s="3919">
        <f>BD61+D61</f>
      </c>
      <c r="BI61" s="3920">
        <f>BE61+E61</f>
      </c>
      <c r="BJ61" s="3921">
        <f>BF61+F61</f>
      </c>
      <c r="BK61" s="3922">
        <f>BG61+G61</f>
      </c>
      <c r="BL61" s="3878"/>
      <c r="BM61" s="3878"/>
      <c r="BN61" s="3878"/>
    </row>
    <row r="62" customHeight="true" ht="16.5">
      <c r="A62" s="3905"/>
      <c r="B62" s="3925"/>
      <c r="C62" s="3926" t="n">
        <v>11.0</v>
      </c>
      <c r="D62" s="3927" t="n">
        <v>0.0</v>
      </c>
      <c r="E62" s="3928" t="n">
        <v>0.0</v>
      </c>
      <c r="F62" s="3929" t="n">
        <v>0.0</v>
      </c>
      <c r="G62" s="3930" t="n">
        <v>0.0</v>
      </c>
      <c r="H62" s="3912" t="n">
        <v>0.0</v>
      </c>
      <c r="I62" s="3928" t="n">
        <v>0.0</v>
      </c>
      <c r="J62" s="3910" t="n">
        <v>0.0</v>
      </c>
      <c r="K62" s="3930" t="n">
        <v>0.0</v>
      </c>
      <c r="L62" s="3912" t="n">
        <v>0.0</v>
      </c>
      <c r="M62" s="3928" t="n">
        <v>0.0</v>
      </c>
      <c r="N62" s="3910" t="n">
        <v>0.0</v>
      </c>
      <c r="O62" s="3930" t="n">
        <v>0.0</v>
      </c>
      <c r="P62" s="3912" t="n">
        <v>0.0</v>
      </c>
      <c r="Q62" s="3928" t="n">
        <v>0.0</v>
      </c>
      <c r="R62" s="3910" t="n">
        <v>0.0</v>
      </c>
      <c r="S62" s="3930" t="n">
        <v>0.0</v>
      </c>
      <c r="T62" s="3912" t="n">
        <v>0.0</v>
      </c>
      <c r="U62" s="3928" t="n">
        <v>0.0</v>
      </c>
      <c r="V62" s="3910" t="n">
        <v>0.0</v>
      </c>
      <c r="W62" s="3930" t="n">
        <v>0.0</v>
      </c>
      <c r="X62" s="3912" t="n">
        <v>0.0</v>
      </c>
      <c r="Y62" s="3928" t="n">
        <v>0.0</v>
      </c>
      <c r="Z62" s="3910" t="n">
        <v>0.0</v>
      </c>
      <c r="AA62" s="3930" t="n">
        <v>0.0</v>
      </c>
      <c r="AB62" s="3912" t="n">
        <v>0.0</v>
      </c>
      <c r="AC62" s="3928" t="n">
        <v>0.0</v>
      </c>
      <c r="AD62" s="3910" t="n">
        <v>0.0</v>
      </c>
      <c r="AE62" s="3930" t="n">
        <v>0.0</v>
      </c>
      <c r="AF62" s="3913" t="n">
        <v>0.0</v>
      </c>
      <c r="AG62" s="3928" t="n">
        <v>0.0</v>
      </c>
      <c r="AH62" s="3914">
        <f>1</f>
      </c>
      <c r="AI62" s="3930" t="n">
        <v>0.0</v>
      </c>
      <c r="AJ62" s="4055" t="n">
        <v>0.0</v>
      </c>
      <c r="AK62" s="3928" t="n">
        <v>0.0</v>
      </c>
      <c r="AL62" s="4056" t="n">
        <v>0.0</v>
      </c>
      <c r="AM62" s="3930" t="n">
        <v>0.0</v>
      </c>
      <c r="AN62" s="3908" t="n">
        <v>0.0</v>
      </c>
      <c r="AO62" s="3928" t="n">
        <v>0.0</v>
      </c>
      <c r="AP62" s="3910" t="n">
        <v>0.0</v>
      </c>
      <c r="AQ62" s="3930" t="n">
        <v>0.0</v>
      </c>
      <c r="AR62" s="3908" t="n">
        <v>0.0</v>
      </c>
      <c r="AS62" s="3928" t="n">
        <v>0.0</v>
      </c>
      <c r="AT62" s="3910" t="n">
        <v>0.0</v>
      </c>
      <c r="AU62" s="3930" t="n">
        <v>0.0</v>
      </c>
      <c r="AV62" s="3908" t="n">
        <v>0.0</v>
      </c>
      <c r="AW62" s="3928" t="n">
        <v>0.0</v>
      </c>
      <c r="AX62" s="3910" t="n">
        <v>0.0</v>
      </c>
      <c r="AY62" s="3930" t="n">
        <v>0.0</v>
      </c>
      <c r="AZ62" s="3908" t="n">
        <v>0.0</v>
      </c>
      <c r="BA62" s="3928" t="n">
        <v>0.0</v>
      </c>
      <c r="BB62" s="3910" t="n">
        <v>0.0</v>
      </c>
      <c r="BC62" s="3930" t="n">
        <v>0.0</v>
      </c>
      <c r="BD62" s="3927">
        <f>SUM(H62+L62+P62+T62+X62+AB62+AF62+AJ62+AN62+AR62+AV62+AZ62)</f>
      </c>
      <c r="BE62" s="3928">
        <f>SUM(I62+M62+Q62+U62+Y62+AC62+AG62+AK62+AO62+AS62+AW62+BA62)</f>
      </c>
      <c r="BF62" s="3929">
        <f>SUM(J62+N62+R62+V62+Z62+AD62+AH62+AL62+AP62+AT62+AX62+BB62)</f>
      </c>
      <c r="BG62" s="3930">
        <f>SUM(K62+O62+S62+W62+AA62+AE62+AI62+AM62+AQ62+AU62+AY62+BC62)</f>
      </c>
      <c r="BH62" s="3927">
        <f>BD62+D62</f>
      </c>
      <c r="BI62" s="3928">
        <f>BE62+E62</f>
      </c>
      <c r="BJ62" s="3929">
        <f>BF62+F62</f>
      </c>
      <c r="BK62" s="3930">
        <f>BG62+G62</f>
      </c>
      <c r="BL62" s="3878"/>
      <c r="BM62" s="3878"/>
      <c r="BN62" s="3878"/>
    </row>
    <row r="63" customHeight="true" ht="16.5">
      <c r="A63" s="3905"/>
      <c r="B63" s="3906" t="s">
        <v>26</v>
      </c>
      <c r="C63" s="3907" t="n">
        <v>10.0</v>
      </c>
      <c r="D63" s="3933" t="n">
        <v>0.0</v>
      </c>
      <c r="E63" s="3934" t="n">
        <v>0.0</v>
      </c>
      <c r="F63" s="3935" t="n">
        <v>0.0</v>
      </c>
      <c r="G63" s="3936" t="n">
        <v>0.0</v>
      </c>
      <c r="H63" s="3912" t="n">
        <v>0.0</v>
      </c>
      <c r="I63" s="3934" t="n">
        <v>0.0</v>
      </c>
      <c r="J63" s="3910" t="n">
        <v>0.0</v>
      </c>
      <c r="K63" s="3936" t="n">
        <v>0.0</v>
      </c>
      <c r="L63" s="3912" t="n">
        <v>0.0</v>
      </c>
      <c r="M63" s="3934" t="n">
        <v>0.0</v>
      </c>
      <c r="N63" s="3910" t="n">
        <v>0.0</v>
      </c>
      <c r="O63" s="3936" t="n">
        <v>0.0</v>
      </c>
      <c r="P63" s="3912" t="n">
        <v>0.0</v>
      </c>
      <c r="Q63" s="3934" t="n">
        <v>0.0</v>
      </c>
      <c r="R63" s="3910" t="n">
        <v>0.0</v>
      </c>
      <c r="S63" s="3936" t="n">
        <v>0.0</v>
      </c>
      <c r="T63" s="3912" t="n">
        <v>0.0</v>
      </c>
      <c r="U63" s="3934" t="n">
        <v>0.0</v>
      </c>
      <c r="V63" s="3910" t="n">
        <v>0.0</v>
      </c>
      <c r="W63" s="3936" t="n">
        <v>0.0</v>
      </c>
      <c r="X63" s="3912" t="n">
        <v>0.0</v>
      </c>
      <c r="Y63" s="3934" t="n">
        <v>0.0</v>
      </c>
      <c r="Z63" s="3910" t="n">
        <v>0.0</v>
      </c>
      <c r="AA63" s="3936" t="n">
        <v>0.0</v>
      </c>
      <c r="AB63" s="3912" t="n">
        <v>0.0</v>
      </c>
      <c r="AC63" s="3934" t="n">
        <v>0.0</v>
      </c>
      <c r="AD63" s="3910" t="n">
        <v>0.0</v>
      </c>
      <c r="AE63" s="3936" t="n">
        <v>0.0</v>
      </c>
      <c r="AF63" s="3913" t="n">
        <v>0.0</v>
      </c>
      <c r="AG63" s="3934" t="n">
        <v>0.0</v>
      </c>
      <c r="AH63" s="3914" t="n">
        <v>0.0</v>
      </c>
      <c r="AI63" s="3936" t="n">
        <v>0.0</v>
      </c>
      <c r="AJ63" s="4057" t="n">
        <v>0.0</v>
      </c>
      <c r="AK63" s="3934" t="n">
        <v>0.0</v>
      </c>
      <c r="AL63" s="4058" t="n">
        <v>0.0</v>
      </c>
      <c r="AM63" s="3936" t="n">
        <v>0.0</v>
      </c>
      <c r="AN63" s="3908" t="n">
        <v>0.0</v>
      </c>
      <c r="AO63" s="3934" t="n">
        <v>0.0</v>
      </c>
      <c r="AP63" s="3910" t="n">
        <v>0.0</v>
      </c>
      <c r="AQ63" s="3936" t="n">
        <v>0.0</v>
      </c>
      <c r="AR63" s="3908" t="n">
        <v>0.0</v>
      </c>
      <c r="AS63" s="3934" t="n">
        <v>0.0</v>
      </c>
      <c r="AT63" s="3910" t="n">
        <v>0.0</v>
      </c>
      <c r="AU63" s="3936" t="n">
        <v>0.0</v>
      </c>
      <c r="AV63" s="3908" t="n">
        <v>0.0</v>
      </c>
      <c r="AW63" s="3934" t="n">
        <v>0.0</v>
      </c>
      <c r="AX63" s="3910" t="n">
        <v>0.0</v>
      </c>
      <c r="AY63" s="3936" t="n">
        <v>0.0</v>
      </c>
      <c r="AZ63" s="3908" t="n">
        <v>0.0</v>
      </c>
      <c r="BA63" s="3934" t="n">
        <v>0.0</v>
      </c>
      <c r="BB63" s="3910" t="n">
        <v>0.0</v>
      </c>
      <c r="BC63" s="3936" t="n">
        <v>0.0</v>
      </c>
      <c r="BD63" s="3933">
        <f>SUM(H63+L63+P63+T63+X63+AB63+AF63+AJ63+AN63+AR63+AV63+AZ63)</f>
      </c>
      <c r="BE63" s="3934">
        <f>SUM(I63+M63+Q63+U63+Y63+AC63+AG63+AK63+AO63+AS63+AW63+BA63)</f>
      </c>
      <c r="BF63" s="3935">
        <f>SUM(J63+N63+R63+V63+Z63+AD63+AH63+AL63+AP63+AT63+AX63+BB63)</f>
      </c>
      <c r="BG63" s="3936">
        <f>SUM(K63+O63+S63+W63+AA63+AE63+AI63+AM63+AQ63+AU63+AY63+BC63)</f>
      </c>
      <c r="BH63" s="3933">
        <f>BD63+D63</f>
      </c>
      <c r="BI63" s="3934">
        <f>BE63+E63</f>
      </c>
      <c r="BJ63" s="3935">
        <f>BF63+F63</f>
      </c>
      <c r="BK63" s="3936">
        <f>BG63+G63</f>
      </c>
      <c r="BL63" s="3878"/>
      <c r="BM63" s="3878"/>
      <c r="BN63" s="3878"/>
    </row>
    <row r="64" customHeight="true" ht="16.5">
      <c r="A64" s="3905"/>
      <c r="B64" s="3917"/>
      <c r="C64" s="3918" t="n">
        <v>9.0</v>
      </c>
      <c r="D64" s="3919" t="n">
        <v>0.0</v>
      </c>
      <c r="E64" s="3920" t="n">
        <v>0.0</v>
      </c>
      <c r="F64" s="3921" t="n">
        <v>0.0</v>
      </c>
      <c r="G64" s="3922" t="n">
        <v>0.0</v>
      </c>
      <c r="H64" s="3912" t="n">
        <v>0.0</v>
      </c>
      <c r="I64" s="3920" t="n">
        <v>0.0</v>
      </c>
      <c r="J64" s="3910" t="n">
        <v>0.0</v>
      </c>
      <c r="K64" s="3922" t="n">
        <v>0.0</v>
      </c>
      <c r="L64" s="3912" t="n">
        <v>0.0</v>
      </c>
      <c r="M64" s="3920" t="n">
        <v>0.0</v>
      </c>
      <c r="N64" s="3910" t="n">
        <v>0.0</v>
      </c>
      <c r="O64" s="3922" t="n">
        <v>0.0</v>
      </c>
      <c r="P64" s="3912" t="n">
        <v>0.0</v>
      </c>
      <c r="Q64" s="3920" t="n">
        <v>0.0</v>
      </c>
      <c r="R64" s="3910" t="n">
        <v>0.0</v>
      </c>
      <c r="S64" s="3922" t="n">
        <v>0.0</v>
      </c>
      <c r="T64" s="3912" t="n">
        <v>0.0</v>
      </c>
      <c r="U64" s="3920" t="n">
        <v>0.0</v>
      </c>
      <c r="V64" s="3910" t="n">
        <v>0.0</v>
      </c>
      <c r="W64" s="3922" t="n">
        <v>0.0</v>
      </c>
      <c r="X64" s="3912" t="n">
        <v>0.0</v>
      </c>
      <c r="Y64" s="3920" t="n">
        <v>0.0</v>
      </c>
      <c r="Z64" s="3910" t="n">
        <v>0.0</v>
      </c>
      <c r="AA64" s="3922" t="n">
        <v>0.0</v>
      </c>
      <c r="AB64" s="3912" t="n">
        <v>0.0</v>
      </c>
      <c r="AC64" s="3920" t="n">
        <v>0.0</v>
      </c>
      <c r="AD64" s="3910" t="n">
        <v>0.0</v>
      </c>
      <c r="AE64" s="3922" t="n">
        <v>0.0</v>
      </c>
      <c r="AF64" s="3913" t="n">
        <v>0.0</v>
      </c>
      <c r="AG64" s="3920" t="n">
        <v>0.0</v>
      </c>
      <c r="AH64" s="3914" t="n">
        <v>0.0</v>
      </c>
      <c r="AI64" s="3922" t="n">
        <v>0.0</v>
      </c>
      <c r="AJ64" s="4059" t="n">
        <v>0.0</v>
      </c>
      <c r="AK64" s="3920" t="n">
        <v>0.0</v>
      </c>
      <c r="AL64" s="4060" t="n">
        <v>0.0</v>
      </c>
      <c r="AM64" s="3922" t="n">
        <v>0.0</v>
      </c>
      <c r="AN64" s="3908" t="n">
        <v>0.0</v>
      </c>
      <c r="AO64" s="3920" t="n">
        <v>0.0</v>
      </c>
      <c r="AP64" s="3910" t="n">
        <v>0.0</v>
      </c>
      <c r="AQ64" s="3922" t="n">
        <v>0.0</v>
      </c>
      <c r="AR64" s="3908" t="n">
        <v>0.0</v>
      </c>
      <c r="AS64" s="3920" t="n">
        <v>0.0</v>
      </c>
      <c r="AT64" s="3910" t="n">
        <v>0.0</v>
      </c>
      <c r="AU64" s="3922" t="n">
        <v>0.0</v>
      </c>
      <c r="AV64" s="3908" t="n">
        <v>0.0</v>
      </c>
      <c r="AW64" s="3920" t="n">
        <v>0.0</v>
      </c>
      <c r="AX64" s="3910" t="n">
        <v>0.0</v>
      </c>
      <c r="AY64" s="3922" t="n">
        <v>0.0</v>
      </c>
      <c r="AZ64" s="3908" t="n">
        <v>0.0</v>
      </c>
      <c r="BA64" s="3920" t="n">
        <v>0.0</v>
      </c>
      <c r="BB64" s="3910" t="n">
        <v>0.0</v>
      </c>
      <c r="BC64" s="3922" t="n">
        <v>0.0</v>
      </c>
      <c r="BD64" s="3919">
        <f>SUM(H64+L64+P64+T64+X64+AB64+AF64+AJ64+AN64+AR64+AV64+AZ64)</f>
      </c>
      <c r="BE64" s="3920">
        <f>SUM(I64+M64+Q64+U64+Y64+AC64+AG64+AK64+AO64+AS64+AW64+BA64)</f>
      </c>
      <c r="BF64" s="3921">
        <f>SUM(J64+N64+R64+V64+Z64+AD64+AH64+AL64+AP64+AT64+AX64+BB64)</f>
      </c>
      <c r="BG64" s="3922">
        <f>SUM(K64+O64+S64+W64+AA64+AE64+AI64+AM64+AQ64+AU64+AY64+BC64)</f>
      </c>
      <c r="BH64" s="3919">
        <f>BD64+D64</f>
      </c>
      <c r="BI64" s="3920">
        <f>BE64+E64</f>
      </c>
      <c r="BJ64" s="3921">
        <f>BF64+F64</f>
      </c>
      <c r="BK64" s="3922">
        <f>BG64+G64</f>
      </c>
      <c r="BL64" s="3878"/>
      <c r="BM64" s="3878"/>
      <c r="BN64" s="3878"/>
    </row>
    <row r="65" customHeight="true" ht="16.5">
      <c r="A65" s="3905"/>
      <c r="B65" s="3917"/>
      <c r="C65" s="3918" t="n">
        <v>8.0</v>
      </c>
      <c r="D65" s="3919" t="n">
        <v>0.0</v>
      </c>
      <c r="E65" s="3920" t="n">
        <v>0.0</v>
      </c>
      <c r="F65" s="3921" t="n">
        <v>2.0</v>
      </c>
      <c r="G65" s="3922" t="n">
        <v>0.0</v>
      </c>
      <c r="H65" s="3912" t="n">
        <v>0.0</v>
      </c>
      <c r="I65" s="3920" t="n">
        <v>0.0</v>
      </c>
      <c r="J65" s="3910" t="n">
        <v>0.0</v>
      </c>
      <c r="K65" s="3922" t="n">
        <v>0.0</v>
      </c>
      <c r="L65" s="3912" t="n">
        <v>0.0</v>
      </c>
      <c r="M65" s="3920" t="n">
        <v>0.0</v>
      </c>
      <c r="N65" s="3910" t="n">
        <v>0.0</v>
      </c>
      <c r="O65" s="3922" t="n">
        <v>0.0</v>
      </c>
      <c r="P65" s="3912" t="n">
        <v>0.0</v>
      </c>
      <c r="Q65" s="3920" t="n">
        <v>0.0</v>
      </c>
      <c r="R65" s="3910" t="n">
        <v>0.0</v>
      </c>
      <c r="S65" s="3922" t="n">
        <v>0.0</v>
      </c>
      <c r="T65" s="3912" t="n">
        <v>0.0</v>
      </c>
      <c r="U65" s="3920" t="n">
        <v>0.0</v>
      </c>
      <c r="V65" s="3910" t="n">
        <v>0.0</v>
      </c>
      <c r="W65" s="3922" t="n">
        <v>0.0</v>
      </c>
      <c r="X65" s="3912" t="n">
        <v>0.0</v>
      </c>
      <c r="Y65" s="3920" t="n">
        <v>0.0</v>
      </c>
      <c r="Z65" s="3910" t="n">
        <v>0.0</v>
      </c>
      <c r="AA65" s="3922" t="n">
        <v>0.0</v>
      </c>
      <c r="AB65" s="3912" t="n">
        <v>0.0</v>
      </c>
      <c r="AC65" s="3920" t="n">
        <v>0.0</v>
      </c>
      <c r="AD65" s="3910" t="n">
        <v>0.0</v>
      </c>
      <c r="AE65" s="3922" t="n">
        <v>0.0</v>
      </c>
      <c r="AF65" s="3913" t="n">
        <v>0.0</v>
      </c>
      <c r="AG65" s="3920" t="n">
        <v>0.0</v>
      </c>
      <c r="AH65" s="3914" t="n">
        <v>0.0</v>
      </c>
      <c r="AI65" s="3922" t="n">
        <v>0.0</v>
      </c>
      <c r="AJ65" s="4061" t="n">
        <v>0.0</v>
      </c>
      <c r="AK65" s="3920" t="n">
        <v>0.0</v>
      </c>
      <c r="AL65" s="4062" t="n">
        <v>0.0</v>
      </c>
      <c r="AM65" s="3922" t="n">
        <v>0.0</v>
      </c>
      <c r="AN65" s="3908" t="n">
        <v>0.0</v>
      </c>
      <c r="AO65" s="3920" t="n">
        <v>0.0</v>
      </c>
      <c r="AP65" s="3910" t="n">
        <v>0.0</v>
      </c>
      <c r="AQ65" s="3922" t="n">
        <v>0.0</v>
      </c>
      <c r="AR65" s="3908" t="n">
        <v>0.0</v>
      </c>
      <c r="AS65" s="3920" t="n">
        <v>0.0</v>
      </c>
      <c r="AT65" s="3910" t="n">
        <v>0.0</v>
      </c>
      <c r="AU65" s="3922" t="n">
        <v>0.0</v>
      </c>
      <c r="AV65" s="3908" t="n">
        <v>0.0</v>
      </c>
      <c r="AW65" s="3920" t="n">
        <v>0.0</v>
      </c>
      <c r="AX65" s="3910" t="n">
        <v>0.0</v>
      </c>
      <c r="AY65" s="3922" t="n">
        <v>0.0</v>
      </c>
      <c r="AZ65" s="3908" t="n">
        <v>0.0</v>
      </c>
      <c r="BA65" s="3920" t="n">
        <v>0.0</v>
      </c>
      <c r="BB65" s="3910" t="n">
        <v>0.0</v>
      </c>
      <c r="BC65" s="3922" t="n">
        <v>0.0</v>
      </c>
      <c r="BD65" s="3919">
        <f>SUM(H65+L65+P65+T65+X65+AB65+AF65+AJ65+AN65+AR65+AV65+AZ65)</f>
      </c>
      <c r="BE65" s="3920">
        <f>SUM(I65+M65+Q65+U65+Y65+AC65+AG65+AK65+AO65+AS65+AW65+BA65)</f>
      </c>
      <c r="BF65" s="3921">
        <f>SUM(J65+N65+R65+V65+Z65+AD65+AH65+AL65+AP65+AT65+AX65+BB65)</f>
      </c>
      <c r="BG65" s="3922">
        <f>SUM(K65+O65+S65+W65+AA65+AE65+AI65+AM65+AQ65+AU65+AY65+BC65)</f>
      </c>
      <c r="BH65" s="3919">
        <f>BD65+D65</f>
      </c>
      <c r="BI65" s="3920">
        <f>BE65+E65</f>
      </c>
      <c r="BJ65" s="3921">
        <f>BF65+F65</f>
      </c>
      <c r="BK65" s="3922">
        <f>BG65+G65</f>
      </c>
      <c r="BL65" s="3878"/>
      <c r="BM65" s="3878"/>
      <c r="BN65" s="3878"/>
    </row>
    <row r="66" customHeight="true" ht="16.5">
      <c r="A66" s="3905"/>
      <c r="B66" s="3917"/>
      <c r="C66" s="3918" t="n">
        <v>7.0</v>
      </c>
      <c r="D66" s="3919" t="n">
        <v>0.0</v>
      </c>
      <c r="E66" s="3920" t="n">
        <v>0.0</v>
      </c>
      <c r="F66" s="3921" t="n">
        <v>0.0</v>
      </c>
      <c r="G66" s="3922" t="n">
        <v>0.0</v>
      </c>
      <c r="H66" s="3912" t="n">
        <v>0.0</v>
      </c>
      <c r="I66" s="3920" t="n">
        <v>0.0</v>
      </c>
      <c r="J66" s="3910" t="n">
        <v>0.0</v>
      </c>
      <c r="K66" s="3922" t="n">
        <v>0.0</v>
      </c>
      <c r="L66" s="3912" t="n">
        <v>0.0</v>
      </c>
      <c r="M66" s="3920" t="n">
        <v>0.0</v>
      </c>
      <c r="N66" s="3910" t="n">
        <v>0.0</v>
      </c>
      <c r="O66" s="3922" t="n">
        <v>0.0</v>
      </c>
      <c r="P66" s="3912" t="n">
        <v>0.0</v>
      </c>
      <c r="Q66" s="3920" t="n">
        <v>0.0</v>
      </c>
      <c r="R66" s="3910" t="n">
        <v>0.0</v>
      </c>
      <c r="S66" s="3922" t="n">
        <v>0.0</v>
      </c>
      <c r="T66" s="3912" t="n">
        <v>0.0</v>
      </c>
      <c r="U66" s="3920" t="n">
        <v>0.0</v>
      </c>
      <c r="V66" s="3910" t="n">
        <v>0.0</v>
      </c>
      <c r="W66" s="3922" t="n">
        <v>0.0</v>
      </c>
      <c r="X66" s="3912" t="n">
        <v>0.0</v>
      </c>
      <c r="Y66" s="3920" t="n">
        <v>0.0</v>
      </c>
      <c r="Z66" s="3910" t="n">
        <v>0.0</v>
      </c>
      <c r="AA66" s="3922" t="n">
        <v>0.0</v>
      </c>
      <c r="AB66" s="3912" t="n">
        <v>0.0</v>
      </c>
      <c r="AC66" s="3920" t="n">
        <v>0.0</v>
      </c>
      <c r="AD66" s="3910" t="n">
        <v>0.0</v>
      </c>
      <c r="AE66" s="3922" t="n">
        <v>0.0</v>
      </c>
      <c r="AF66" s="3913" t="n">
        <v>0.0</v>
      </c>
      <c r="AG66" s="3920" t="n">
        <v>0.0</v>
      </c>
      <c r="AH66" s="3914" t="n">
        <v>0.0</v>
      </c>
      <c r="AI66" s="3922" t="n">
        <v>0.0</v>
      </c>
      <c r="AJ66" s="4063" t="n">
        <v>0.0</v>
      </c>
      <c r="AK66" s="3920" t="n">
        <v>0.0</v>
      </c>
      <c r="AL66" s="4064" t="n">
        <v>0.0</v>
      </c>
      <c r="AM66" s="3922" t="n">
        <v>0.0</v>
      </c>
      <c r="AN66" s="3908" t="n">
        <v>0.0</v>
      </c>
      <c r="AO66" s="3920" t="n">
        <v>0.0</v>
      </c>
      <c r="AP66" s="3910" t="n">
        <v>0.0</v>
      </c>
      <c r="AQ66" s="3922" t="n">
        <v>0.0</v>
      </c>
      <c r="AR66" s="3908" t="n">
        <v>0.0</v>
      </c>
      <c r="AS66" s="3920" t="n">
        <v>0.0</v>
      </c>
      <c r="AT66" s="3910" t="n">
        <v>0.0</v>
      </c>
      <c r="AU66" s="3922" t="n">
        <v>0.0</v>
      </c>
      <c r="AV66" s="3908" t="n">
        <v>0.0</v>
      </c>
      <c r="AW66" s="3920" t="n">
        <v>0.0</v>
      </c>
      <c r="AX66" s="3910" t="n">
        <v>0.0</v>
      </c>
      <c r="AY66" s="3922" t="n">
        <v>0.0</v>
      </c>
      <c r="AZ66" s="3908" t="n">
        <v>0.0</v>
      </c>
      <c r="BA66" s="3920" t="n">
        <v>0.0</v>
      </c>
      <c r="BB66" s="3910" t="n">
        <v>0.0</v>
      </c>
      <c r="BC66" s="3922" t="n">
        <v>0.0</v>
      </c>
      <c r="BD66" s="3919">
        <f>SUM(H66+L66+P66+T66+X66+AB66+AF66+AJ66+AN66+AR66+AV66+AZ66)</f>
      </c>
      <c r="BE66" s="3920">
        <f>SUM(I66+M66+Q66+U66+Y66+AC66+AG66+AK66+AO66+AS66+AW66+BA66)</f>
      </c>
      <c r="BF66" s="3921">
        <f>SUM(J66+N66+R66+V66+Z66+AD66+AH66+AL66+AP66+AT66+AX66+BB66)</f>
      </c>
      <c r="BG66" s="3922">
        <f>SUM(K66+O66+S66+W66+AA66+AE66+AI66+AM66+AQ66+AU66+AY66+BC66)</f>
      </c>
      <c r="BH66" s="3919">
        <f>BD66+D66</f>
      </c>
      <c r="BI66" s="3920">
        <f>BE66+E66</f>
      </c>
      <c r="BJ66" s="3921">
        <f>BF66+F66</f>
      </c>
      <c r="BK66" s="3922">
        <f>BG66+G66</f>
      </c>
      <c r="BL66" s="3878"/>
      <c r="BM66" s="3878"/>
      <c r="BN66" s="3878"/>
    </row>
    <row r="67" customHeight="true" ht="16.5">
      <c r="A67" s="3905"/>
      <c r="B67" s="3945"/>
      <c r="C67" s="3946" t="n">
        <v>6.0</v>
      </c>
      <c r="D67" s="3947" t="n">
        <v>0.0</v>
      </c>
      <c r="E67" s="3948" t="n">
        <v>0.0</v>
      </c>
      <c r="F67" s="3949" t="n">
        <v>0.0</v>
      </c>
      <c r="G67" s="3950" t="n">
        <v>0.0</v>
      </c>
      <c r="H67" s="3912" t="n">
        <v>0.0</v>
      </c>
      <c r="I67" s="3948" t="n">
        <v>0.0</v>
      </c>
      <c r="J67" s="3910" t="n">
        <v>0.0</v>
      </c>
      <c r="K67" s="3950" t="n">
        <v>0.0</v>
      </c>
      <c r="L67" s="3912" t="n">
        <v>0.0</v>
      </c>
      <c r="M67" s="3948" t="n">
        <v>0.0</v>
      </c>
      <c r="N67" s="3910" t="n">
        <v>0.0</v>
      </c>
      <c r="O67" s="3950" t="n">
        <v>0.0</v>
      </c>
      <c r="P67" s="3912" t="n">
        <v>0.0</v>
      </c>
      <c r="Q67" s="3948" t="n">
        <v>0.0</v>
      </c>
      <c r="R67" s="3910" t="n">
        <v>0.0</v>
      </c>
      <c r="S67" s="3950" t="n">
        <v>0.0</v>
      </c>
      <c r="T67" s="3912" t="n">
        <v>0.0</v>
      </c>
      <c r="U67" s="3948" t="n">
        <v>0.0</v>
      </c>
      <c r="V67" s="3910" t="n">
        <v>0.0</v>
      </c>
      <c r="W67" s="3950" t="n">
        <v>0.0</v>
      </c>
      <c r="X67" s="3912" t="n">
        <v>0.0</v>
      </c>
      <c r="Y67" s="3948" t="n">
        <v>0.0</v>
      </c>
      <c r="Z67" s="3910" t="n">
        <v>0.0</v>
      </c>
      <c r="AA67" s="3950" t="n">
        <v>0.0</v>
      </c>
      <c r="AB67" s="3912" t="n">
        <v>0.0</v>
      </c>
      <c r="AC67" s="3948" t="n">
        <v>0.0</v>
      </c>
      <c r="AD67" s="3910" t="n">
        <v>0.0</v>
      </c>
      <c r="AE67" s="3950" t="n">
        <v>0.0</v>
      </c>
      <c r="AF67" s="3913" t="n">
        <v>0.0</v>
      </c>
      <c r="AG67" s="3948" t="n">
        <v>0.0</v>
      </c>
      <c r="AH67" s="3914" t="n">
        <v>0.0</v>
      </c>
      <c r="AI67" s="3950" t="n">
        <v>0.0</v>
      </c>
      <c r="AJ67" s="4065" t="n">
        <v>0.0</v>
      </c>
      <c r="AK67" s="3948" t="n">
        <v>0.0</v>
      </c>
      <c r="AL67" s="4066" t="n">
        <v>0.0</v>
      </c>
      <c r="AM67" s="3950" t="n">
        <v>0.0</v>
      </c>
      <c r="AN67" s="3908" t="n">
        <v>0.0</v>
      </c>
      <c r="AO67" s="3948" t="n">
        <v>0.0</v>
      </c>
      <c r="AP67" s="3910" t="n">
        <v>0.0</v>
      </c>
      <c r="AQ67" s="3950" t="n">
        <v>0.0</v>
      </c>
      <c r="AR67" s="3908" t="n">
        <v>0.0</v>
      </c>
      <c r="AS67" s="3948" t="n">
        <v>0.0</v>
      </c>
      <c r="AT67" s="3910" t="n">
        <v>0.0</v>
      </c>
      <c r="AU67" s="3950" t="n">
        <v>0.0</v>
      </c>
      <c r="AV67" s="3908" t="n">
        <v>0.0</v>
      </c>
      <c r="AW67" s="3948" t="n">
        <v>0.0</v>
      </c>
      <c r="AX67" s="3910" t="n">
        <v>0.0</v>
      </c>
      <c r="AY67" s="3950" t="n">
        <v>0.0</v>
      </c>
      <c r="AZ67" s="3908" t="n">
        <v>0.0</v>
      </c>
      <c r="BA67" s="3948" t="n">
        <v>0.0</v>
      </c>
      <c r="BB67" s="3910" t="n">
        <v>0.0</v>
      </c>
      <c r="BC67" s="3950" t="n">
        <v>0.0</v>
      </c>
      <c r="BD67" s="3947">
        <f>SUM(H67+L67+P67+T67+X67+AB67+AF67+AJ67+AN67+AR67+AV67+AZ67)</f>
      </c>
      <c r="BE67" s="3948">
        <f>SUM(I67+M67+Q67+U67+Y67+AC67+AG67+AK67+AO67+AS67+AW67+BA67)</f>
      </c>
      <c r="BF67" s="3949">
        <f>SUM(J67+N67+R67+V67+Z67+AD67+AH67+AL67+AP67+AT67+AX67+BB67)</f>
      </c>
      <c r="BG67" s="3950">
        <f>SUM(K67+O67+S67+W67+AA67+AE67+AI67+AM67+AQ67+AU67+AY67+BC67)</f>
      </c>
      <c r="BH67" s="3947">
        <f>BD67+D67</f>
      </c>
      <c r="BI67" s="3948">
        <f>BE67+E67</f>
      </c>
      <c r="BJ67" s="3949">
        <f>BF67+F67</f>
      </c>
      <c r="BK67" s="3950">
        <f>BG67+G67</f>
      </c>
      <c r="BL67" s="3878"/>
      <c r="BM67" s="3878"/>
      <c r="BN67" s="3878"/>
    </row>
    <row r="68" customHeight="true" ht="16.5">
      <c r="A68" s="3905"/>
      <c r="B68" s="3953" t="s">
        <v>27</v>
      </c>
      <c r="C68" s="3954" t="n">
        <v>5.0</v>
      </c>
      <c r="D68" s="3908" t="n">
        <v>0.0</v>
      </c>
      <c r="E68" s="3909" t="n">
        <v>0.0</v>
      </c>
      <c r="F68" s="3955" t="n">
        <v>0.0</v>
      </c>
      <c r="G68" s="3956" t="n">
        <v>0.0</v>
      </c>
      <c r="H68" s="3912" t="n">
        <v>0.0</v>
      </c>
      <c r="I68" s="3909" t="n">
        <v>0.0</v>
      </c>
      <c r="J68" s="3910" t="n">
        <v>0.0</v>
      </c>
      <c r="K68" s="3956" t="n">
        <v>0.0</v>
      </c>
      <c r="L68" s="3912" t="n">
        <v>0.0</v>
      </c>
      <c r="M68" s="3909" t="n">
        <v>0.0</v>
      </c>
      <c r="N68" s="3910" t="n">
        <v>0.0</v>
      </c>
      <c r="O68" s="3956" t="n">
        <v>0.0</v>
      </c>
      <c r="P68" s="3912" t="n">
        <v>0.0</v>
      </c>
      <c r="Q68" s="3909" t="n">
        <v>0.0</v>
      </c>
      <c r="R68" s="3910" t="n">
        <v>0.0</v>
      </c>
      <c r="S68" s="3956" t="n">
        <v>0.0</v>
      </c>
      <c r="T68" s="3912" t="n">
        <v>0.0</v>
      </c>
      <c r="U68" s="3909" t="n">
        <v>0.0</v>
      </c>
      <c r="V68" s="3910" t="n">
        <v>0.0</v>
      </c>
      <c r="W68" s="3956" t="n">
        <v>0.0</v>
      </c>
      <c r="X68" s="3912" t="n">
        <v>0.0</v>
      </c>
      <c r="Y68" s="3909" t="n">
        <v>0.0</v>
      </c>
      <c r="Z68" s="3910" t="n">
        <v>0.0</v>
      </c>
      <c r="AA68" s="3956" t="n">
        <v>0.0</v>
      </c>
      <c r="AB68" s="3912" t="n">
        <v>0.0</v>
      </c>
      <c r="AC68" s="3909" t="n">
        <v>0.0</v>
      </c>
      <c r="AD68" s="3910" t="n">
        <v>0.0</v>
      </c>
      <c r="AE68" s="3956" t="n">
        <v>0.0</v>
      </c>
      <c r="AF68" s="3913" t="n">
        <v>0.0</v>
      </c>
      <c r="AG68" s="3909" t="n">
        <v>0.0</v>
      </c>
      <c r="AH68" s="3914" t="n">
        <v>0.0</v>
      </c>
      <c r="AI68" s="3956" t="n">
        <v>0.0</v>
      </c>
      <c r="AJ68" s="4067" t="n">
        <v>0.0</v>
      </c>
      <c r="AK68" s="3909" t="n">
        <v>0.0</v>
      </c>
      <c r="AL68" s="4068" t="n">
        <v>0.0</v>
      </c>
      <c r="AM68" s="3956" t="n">
        <v>0.0</v>
      </c>
      <c r="AN68" s="3908" t="n">
        <v>0.0</v>
      </c>
      <c r="AO68" s="3909" t="n">
        <v>0.0</v>
      </c>
      <c r="AP68" s="3910" t="n">
        <v>0.0</v>
      </c>
      <c r="AQ68" s="3956" t="n">
        <v>0.0</v>
      </c>
      <c r="AR68" s="3908" t="n">
        <v>0.0</v>
      </c>
      <c r="AS68" s="3909" t="n">
        <v>0.0</v>
      </c>
      <c r="AT68" s="3910" t="n">
        <v>0.0</v>
      </c>
      <c r="AU68" s="3956" t="n">
        <v>0.0</v>
      </c>
      <c r="AV68" s="3908" t="n">
        <v>0.0</v>
      </c>
      <c r="AW68" s="3909" t="n">
        <v>0.0</v>
      </c>
      <c r="AX68" s="3910" t="n">
        <v>0.0</v>
      </c>
      <c r="AY68" s="3956" t="n">
        <v>0.0</v>
      </c>
      <c r="AZ68" s="3908" t="n">
        <v>0.0</v>
      </c>
      <c r="BA68" s="3909" t="n">
        <v>0.0</v>
      </c>
      <c r="BB68" s="3910" t="n">
        <v>0.0</v>
      </c>
      <c r="BC68" s="3956" t="n">
        <v>0.0</v>
      </c>
      <c r="BD68" s="3908">
        <f>SUM(H68+L68+P68+T68+X68+AB68+AF68+AJ68+AN68+AR68+AV68+AZ68)</f>
      </c>
      <c r="BE68" s="3909">
        <f>SUM(I68+M68+Q68+U68+Y68+AC68+AG68+AK68+AO68+AS68+AW68+BA68)</f>
      </c>
      <c r="BF68" s="3955">
        <f>SUM(J68+N68+R68+V68+Z68+AD68+AH68+AL68+AP68+AT68+AX68+BB68)</f>
      </c>
      <c r="BG68" s="3956">
        <f>SUM(K68+O68+S68+W68+AA68+AE68+AI68+AM68+AQ68+AU68+AY68+BC68)</f>
      </c>
      <c r="BH68" s="3908">
        <f>BD68+D68</f>
      </c>
      <c r="BI68" s="3909">
        <f>BE68+E68</f>
      </c>
      <c r="BJ68" s="3955">
        <f>BF68+F68</f>
      </c>
      <c r="BK68" s="3956">
        <f>BG68+G68</f>
      </c>
      <c r="BL68" s="3878"/>
      <c r="BM68" s="3878"/>
      <c r="BN68" s="3878"/>
    </row>
    <row r="69" customHeight="true" ht="16.5">
      <c r="A69" s="3905"/>
      <c r="B69" s="3917"/>
      <c r="C69" s="3918" t="n">
        <v>4.0</v>
      </c>
      <c r="D69" s="3919" t="n">
        <v>0.0</v>
      </c>
      <c r="E69" s="3920" t="n">
        <v>0.0</v>
      </c>
      <c r="F69" s="3921" t="n">
        <v>1.0</v>
      </c>
      <c r="G69" s="3922" t="n">
        <v>0.0</v>
      </c>
      <c r="H69" s="3912" t="n">
        <v>0.0</v>
      </c>
      <c r="I69" s="3920" t="n">
        <v>0.0</v>
      </c>
      <c r="J69" s="3910" t="n">
        <v>0.0</v>
      </c>
      <c r="K69" s="3922" t="n">
        <v>0.0</v>
      </c>
      <c r="L69" s="3912" t="n">
        <v>0.0</v>
      </c>
      <c r="M69" s="3920" t="n">
        <v>0.0</v>
      </c>
      <c r="N69" s="3910" t="n">
        <v>0.0</v>
      </c>
      <c r="O69" s="3922" t="n">
        <v>0.0</v>
      </c>
      <c r="P69" s="3912" t="n">
        <v>0.0</v>
      </c>
      <c r="Q69" s="3920" t="n">
        <v>0.0</v>
      </c>
      <c r="R69" s="3910" t="n">
        <v>0.0</v>
      </c>
      <c r="S69" s="3922" t="n">
        <v>0.0</v>
      </c>
      <c r="T69" s="3912" t="n">
        <v>0.0</v>
      </c>
      <c r="U69" s="3920" t="n">
        <v>0.0</v>
      </c>
      <c r="V69" s="3910" t="n">
        <v>0.0</v>
      </c>
      <c r="W69" s="3922" t="n">
        <v>0.0</v>
      </c>
      <c r="X69" s="3912" t="n">
        <v>0.0</v>
      </c>
      <c r="Y69" s="3920" t="n">
        <v>0.0</v>
      </c>
      <c r="Z69" s="3910" t="n">
        <v>0.0</v>
      </c>
      <c r="AA69" s="3922" t="n">
        <v>0.0</v>
      </c>
      <c r="AB69" s="3912" t="n">
        <v>0.0</v>
      </c>
      <c r="AC69" s="3920" t="n">
        <v>0.0</v>
      </c>
      <c r="AD69" s="3910" t="n">
        <v>0.0</v>
      </c>
      <c r="AE69" s="3922" t="n">
        <v>0.0</v>
      </c>
      <c r="AF69" s="3913" t="n">
        <v>0.0</v>
      </c>
      <c r="AG69" s="3920" t="n">
        <v>0.0</v>
      </c>
      <c r="AH69" s="3914" t="n">
        <v>0.0</v>
      </c>
      <c r="AI69" s="3922" t="n">
        <v>0.0</v>
      </c>
      <c r="AJ69" s="4069" t="n">
        <v>0.0</v>
      </c>
      <c r="AK69" s="3920" t="n">
        <v>0.0</v>
      </c>
      <c r="AL69" s="4070" t="n">
        <v>0.0</v>
      </c>
      <c r="AM69" s="3922" t="n">
        <v>0.0</v>
      </c>
      <c r="AN69" s="3908" t="n">
        <v>0.0</v>
      </c>
      <c r="AO69" s="3920" t="n">
        <v>0.0</v>
      </c>
      <c r="AP69" s="3910" t="n">
        <v>0.0</v>
      </c>
      <c r="AQ69" s="3922" t="n">
        <v>0.0</v>
      </c>
      <c r="AR69" s="3908" t="n">
        <v>0.0</v>
      </c>
      <c r="AS69" s="3920" t="n">
        <v>0.0</v>
      </c>
      <c r="AT69" s="3910" t="n">
        <v>0.0</v>
      </c>
      <c r="AU69" s="3922" t="n">
        <v>0.0</v>
      </c>
      <c r="AV69" s="3908" t="n">
        <v>0.0</v>
      </c>
      <c r="AW69" s="3920" t="n">
        <v>0.0</v>
      </c>
      <c r="AX69" s="3910" t="n">
        <v>0.0</v>
      </c>
      <c r="AY69" s="3922" t="n">
        <v>0.0</v>
      </c>
      <c r="AZ69" s="3908" t="n">
        <v>0.0</v>
      </c>
      <c r="BA69" s="3920" t="n">
        <v>0.0</v>
      </c>
      <c r="BB69" s="3910" t="n">
        <v>0.0</v>
      </c>
      <c r="BC69" s="3922" t="n">
        <v>0.0</v>
      </c>
      <c r="BD69" s="3919">
        <f>SUM(H69+L69+P69+T69+X69+AB69+AF69+AJ69+AN69+AR69+AV69+AZ69)</f>
      </c>
      <c r="BE69" s="3920">
        <f>SUM(I69+M69+Q69+U69+Y69+AC69+AG69+AK69+AO69+AS69+AW69+BA69)</f>
      </c>
      <c r="BF69" s="3921">
        <f>SUM(J69+N69+R69+V69+Z69+AD69+AH69+AL69+AP69+AT69+AX69+BB69)</f>
      </c>
      <c r="BG69" s="3922">
        <f>SUM(K69+O69+S69+W69+AA69+AE69+AI69+AM69+AQ69+AU69+AY69+BC69)</f>
      </c>
      <c r="BH69" s="3919">
        <f>BD69+D69</f>
      </c>
      <c r="BI69" s="3920">
        <f>BE69+E69</f>
      </c>
      <c r="BJ69" s="3921">
        <f>BF69+F69</f>
      </c>
      <c r="BK69" s="3922">
        <f>BG69+G69</f>
      </c>
      <c r="BL69" s="3878"/>
      <c r="BM69" s="3878"/>
      <c r="BN69" s="3878"/>
    </row>
    <row r="70" customHeight="true" ht="16.5">
      <c r="A70" s="3905"/>
      <c r="B70" s="3917"/>
      <c r="C70" s="3918" t="n">
        <v>3.0</v>
      </c>
      <c r="D70" s="3919" t="n">
        <v>0.0</v>
      </c>
      <c r="E70" s="3920" t="n">
        <v>0.0</v>
      </c>
      <c r="F70" s="3921" t="n">
        <v>0.0</v>
      </c>
      <c r="G70" s="3922" t="n">
        <v>0.0</v>
      </c>
      <c r="H70" s="3912" t="n">
        <v>0.0</v>
      </c>
      <c r="I70" s="3920" t="n">
        <v>0.0</v>
      </c>
      <c r="J70" s="3910" t="n">
        <v>0.0</v>
      </c>
      <c r="K70" s="3922" t="n">
        <v>0.0</v>
      </c>
      <c r="L70" s="3912" t="n">
        <v>0.0</v>
      </c>
      <c r="M70" s="3920" t="n">
        <v>0.0</v>
      </c>
      <c r="N70" s="3910" t="n">
        <v>0.0</v>
      </c>
      <c r="O70" s="3922" t="n">
        <v>0.0</v>
      </c>
      <c r="P70" s="3912" t="n">
        <v>0.0</v>
      </c>
      <c r="Q70" s="3920" t="n">
        <v>0.0</v>
      </c>
      <c r="R70" s="3910" t="n">
        <v>0.0</v>
      </c>
      <c r="S70" s="3922" t="n">
        <v>0.0</v>
      </c>
      <c r="T70" s="3912" t="n">
        <v>0.0</v>
      </c>
      <c r="U70" s="3920" t="n">
        <v>0.0</v>
      </c>
      <c r="V70" s="3910" t="n">
        <v>0.0</v>
      </c>
      <c r="W70" s="3922" t="n">
        <v>0.0</v>
      </c>
      <c r="X70" s="3912" t="n">
        <v>0.0</v>
      </c>
      <c r="Y70" s="3920" t="n">
        <v>0.0</v>
      </c>
      <c r="Z70" s="3910" t="n">
        <v>0.0</v>
      </c>
      <c r="AA70" s="3922" t="n">
        <v>0.0</v>
      </c>
      <c r="AB70" s="3912" t="n">
        <v>0.0</v>
      </c>
      <c r="AC70" s="3920" t="n">
        <v>0.0</v>
      </c>
      <c r="AD70" s="3910" t="n">
        <v>0.0</v>
      </c>
      <c r="AE70" s="3922" t="n">
        <v>0.0</v>
      </c>
      <c r="AF70" s="3913" t="n">
        <v>0.0</v>
      </c>
      <c r="AG70" s="3920" t="n">
        <v>0.0</v>
      </c>
      <c r="AH70" s="3914" t="n">
        <v>0.0</v>
      </c>
      <c r="AI70" s="3922" t="n">
        <v>0.0</v>
      </c>
      <c r="AJ70" s="4071" t="n">
        <v>0.0</v>
      </c>
      <c r="AK70" s="3920" t="n">
        <v>0.0</v>
      </c>
      <c r="AL70" s="4072" t="n">
        <v>0.0</v>
      </c>
      <c r="AM70" s="3922" t="n">
        <v>0.0</v>
      </c>
      <c r="AN70" s="3908" t="n">
        <v>0.0</v>
      </c>
      <c r="AO70" s="3920" t="n">
        <v>0.0</v>
      </c>
      <c r="AP70" s="3910" t="n">
        <v>0.0</v>
      </c>
      <c r="AQ70" s="3922" t="n">
        <v>0.0</v>
      </c>
      <c r="AR70" s="3908" t="n">
        <v>0.0</v>
      </c>
      <c r="AS70" s="3920" t="n">
        <v>0.0</v>
      </c>
      <c r="AT70" s="3910" t="n">
        <v>0.0</v>
      </c>
      <c r="AU70" s="3922" t="n">
        <v>0.0</v>
      </c>
      <c r="AV70" s="3908" t="n">
        <v>0.0</v>
      </c>
      <c r="AW70" s="3920" t="n">
        <v>0.0</v>
      </c>
      <c r="AX70" s="3910" t="n">
        <v>0.0</v>
      </c>
      <c r="AY70" s="3922" t="n">
        <v>0.0</v>
      </c>
      <c r="AZ70" s="3908" t="n">
        <v>0.0</v>
      </c>
      <c r="BA70" s="3920" t="n">
        <v>0.0</v>
      </c>
      <c r="BB70" s="3910" t="n">
        <v>0.0</v>
      </c>
      <c r="BC70" s="3922" t="n">
        <v>0.0</v>
      </c>
      <c r="BD70" s="3919">
        <f>SUM(H70+L70+P70+T70+X70+AB70+AF70+AJ70+AN70+AR70+AV70+AZ70)</f>
      </c>
      <c r="BE70" s="3920">
        <f>SUM(I70+M70+Q70+U70+Y70+AC70+AG70+AK70+AO70+AS70+AW70+BA70)</f>
      </c>
      <c r="BF70" s="3921">
        <f>SUM(J70+N70+R70+V70+Z70+AD70+AH70+AL70+AP70+AT70+AX70+BB70)</f>
      </c>
      <c r="BG70" s="3922">
        <f>SUM(K70+O70+S70+W70+AA70+AE70+AI70+AM70+AQ70+AU70+AY70+BC70)</f>
      </c>
      <c r="BH70" s="3919">
        <f>BD70+D70</f>
      </c>
      <c r="BI70" s="3920">
        <f>BE70+E70</f>
      </c>
      <c r="BJ70" s="3921">
        <f>BF70+F70</f>
      </c>
      <c r="BK70" s="3922">
        <f>BG70+G70</f>
      </c>
      <c r="BL70" s="3878"/>
      <c r="BM70" s="3878"/>
      <c r="BN70" s="3878"/>
    </row>
    <row r="71" customHeight="true" ht="16.5">
      <c r="A71" s="3905"/>
      <c r="B71" s="3917"/>
      <c r="C71" s="3918" t="n">
        <v>2.0</v>
      </c>
      <c r="D71" s="3919" t="n">
        <v>0.0</v>
      </c>
      <c r="E71" s="3920" t="n">
        <v>0.0</v>
      </c>
      <c r="F71" s="3921" t="n">
        <v>0.0</v>
      </c>
      <c r="G71" s="3922" t="n">
        <v>0.0</v>
      </c>
      <c r="H71" s="3912" t="n">
        <v>0.0</v>
      </c>
      <c r="I71" s="3920" t="n">
        <v>0.0</v>
      </c>
      <c r="J71" s="3910" t="n">
        <v>0.0</v>
      </c>
      <c r="K71" s="3922" t="n">
        <v>0.0</v>
      </c>
      <c r="L71" s="3912" t="n">
        <v>0.0</v>
      </c>
      <c r="M71" s="3920" t="n">
        <v>0.0</v>
      </c>
      <c r="N71" s="3910" t="n">
        <v>0.0</v>
      </c>
      <c r="O71" s="3922" t="n">
        <v>0.0</v>
      </c>
      <c r="P71" s="3912" t="n">
        <v>0.0</v>
      </c>
      <c r="Q71" s="3920" t="n">
        <v>0.0</v>
      </c>
      <c r="R71" s="3910" t="n">
        <v>0.0</v>
      </c>
      <c r="S71" s="3922" t="n">
        <v>0.0</v>
      </c>
      <c r="T71" s="3912" t="n">
        <v>0.0</v>
      </c>
      <c r="U71" s="3920" t="n">
        <v>0.0</v>
      </c>
      <c r="V71" s="3910" t="n">
        <v>0.0</v>
      </c>
      <c r="W71" s="3922" t="n">
        <v>0.0</v>
      </c>
      <c r="X71" s="3912" t="n">
        <v>0.0</v>
      </c>
      <c r="Y71" s="3920" t="n">
        <v>0.0</v>
      </c>
      <c r="Z71" s="3910" t="n">
        <v>0.0</v>
      </c>
      <c r="AA71" s="3922" t="n">
        <v>0.0</v>
      </c>
      <c r="AB71" s="3912" t="n">
        <v>0.0</v>
      </c>
      <c r="AC71" s="3920" t="n">
        <v>0.0</v>
      </c>
      <c r="AD71" s="3910" t="n">
        <v>0.0</v>
      </c>
      <c r="AE71" s="3922" t="n">
        <v>0.0</v>
      </c>
      <c r="AF71" s="3913" t="n">
        <v>0.0</v>
      </c>
      <c r="AG71" s="3920" t="n">
        <v>0.0</v>
      </c>
      <c r="AH71" s="3914" t="n">
        <v>0.0</v>
      </c>
      <c r="AI71" s="3922" t="n">
        <v>0.0</v>
      </c>
      <c r="AJ71" s="4073" t="n">
        <v>0.0</v>
      </c>
      <c r="AK71" s="3920" t="n">
        <v>0.0</v>
      </c>
      <c r="AL71" s="4074" t="n">
        <v>0.0</v>
      </c>
      <c r="AM71" s="3922" t="n">
        <v>0.0</v>
      </c>
      <c r="AN71" s="3908" t="n">
        <v>0.0</v>
      </c>
      <c r="AO71" s="3920" t="n">
        <v>0.0</v>
      </c>
      <c r="AP71" s="3910" t="n">
        <v>0.0</v>
      </c>
      <c r="AQ71" s="3922" t="n">
        <v>0.0</v>
      </c>
      <c r="AR71" s="3908" t="n">
        <v>0.0</v>
      </c>
      <c r="AS71" s="3920" t="n">
        <v>0.0</v>
      </c>
      <c r="AT71" s="3910" t="n">
        <v>0.0</v>
      </c>
      <c r="AU71" s="3922" t="n">
        <v>0.0</v>
      </c>
      <c r="AV71" s="3908" t="n">
        <v>0.0</v>
      </c>
      <c r="AW71" s="3920" t="n">
        <v>0.0</v>
      </c>
      <c r="AX71" s="3910" t="n">
        <v>0.0</v>
      </c>
      <c r="AY71" s="3922" t="n">
        <v>0.0</v>
      </c>
      <c r="AZ71" s="3908" t="n">
        <v>0.0</v>
      </c>
      <c r="BA71" s="3920" t="n">
        <v>0.0</v>
      </c>
      <c r="BB71" s="3910" t="n">
        <v>0.0</v>
      </c>
      <c r="BC71" s="3922" t="n">
        <v>0.0</v>
      </c>
      <c r="BD71" s="3919">
        <f>SUM(H71+L71+P71+T71+X71+AB71+AF71+AJ71+AN71+AR71+AV71+AZ71)</f>
      </c>
      <c r="BE71" s="3920">
        <f>SUM(I71+M71+Q71+U71+Y71+AC71+AG71+AK71+AO71+AS71+AW71+BA71)</f>
      </c>
      <c r="BF71" s="3921">
        <f>SUM(J71+N71+R71+V71+Z71+AD71+AH71+AL71+AP71+AT71+AX71+BB71)</f>
      </c>
      <c r="BG71" s="3922">
        <f>SUM(K71+O71+S71+W71+AA71+AE71+AI71+AM71+AQ71+AU71+AY71+BC71)</f>
      </c>
      <c r="BH71" s="3919">
        <f>BD71+D71</f>
      </c>
      <c r="BI71" s="3920">
        <f>BE71+E71</f>
      </c>
      <c r="BJ71" s="3921">
        <f>BF71+F71</f>
      </c>
      <c r="BK71" s="3922">
        <f>BG71+G71</f>
      </c>
      <c r="BL71" s="3878"/>
      <c r="BM71" s="3878"/>
      <c r="BN71" s="3878"/>
    </row>
    <row r="72" customHeight="true" ht="16.5">
      <c r="A72" s="3905"/>
      <c r="B72" s="3925"/>
      <c r="C72" s="3965" t="n">
        <v>1.0</v>
      </c>
      <c r="D72" s="3927" t="n">
        <v>0.0</v>
      </c>
      <c r="E72" s="3928" t="n">
        <v>0.0</v>
      </c>
      <c r="F72" s="3966" t="n">
        <v>0.0</v>
      </c>
      <c r="G72" s="3967" t="n">
        <v>0.0</v>
      </c>
      <c r="H72" s="3912" t="n">
        <v>0.0</v>
      </c>
      <c r="I72" s="3928" t="n">
        <v>0.0</v>
      </c>
      <c r="J72" s="3910" t="n">
        <v>0.0</v>
      </c>
      <c r="K72" s="3967" t="n">
        <v>0.0</v>
      </c>
      <c r="L72" s="3912" t="n">
        <v>0.0</v>
      </c>
      <c r="M72" s="3928" t="n">
        <v>0.0</v>
      </c>
      <c r="N72" s="3910" t="n">
        <v>0.0</v>
      </c>
      <c r="O72" s="3967" t="n">
        <v>0.0</v>
      </c>
      <c r="P72" s="3912" t="n">
        <v>0.0</v>
      </c>
      <c r="Q72" s="3928" t="n">
        <v>0.0</v>
      </c>
      <c r="R72" s="3910" t="n">
        <v>0.0</v>
      </c>
      <c r="S72" s="3967" t="n">
        <v>0.0</v>
      </c>
      <c r="T72" s="3912" t="n">
        <v>0.0</v>
      </c>
      <c r="U72" s="3928" t="n">
        <v>0.0</v>
      </c>
      <c r="V72" s="3910" t="n">
        <v>0.0</v>
      </c>
      <c r="W72" s="3967" t="n">
        <v>0.0</v>
      </c>
      <c r="X72" s="3912" t="n">
        <v>0.0</v>
      </c>
      <c r="Y72" s="3928" t="n">
        <v>0.0</v>
      </c>
      <c r="Z72" s="3910" t="n">
        <v>0.0</v>
      </c>
      <c r="AA72" s="3967" t="n">
        <v>0.0</v>
      </c>
      <c r="AB72" s="3912" t="n">
        <v>0.0</v>
      </c>
      <c r="AC72" s="3928" t="n">
        <v>0.0</v>
      </c>
      <c r="AD72" s="3910" t="n">
        <v>0.0</v>
      </c>
      <c r="AE72" s="3967" t="n">
        <v>0.0</v>
      </c>
      <c r="AF72" s="3913" t="n">
        <v>0.0</v>
      </c>
      <c r="AG72" s="3928" t="n">
        <v>0.0</v>
      </c>
      <c r="AH72" s="3914" t="n">
        <v>0.0</v>
      </c>
      <c r="AI72" s="3967" t="n">
        <v>0.0</v>
      </c>
      <c r="AJ72" s="4075" t="n">
        <v>0.0</v>
      </c>
      <c r="AK72" s="3928" t="n">
        <v>0.0</v>
      </c>
      <c r="AL72" s="4076" t="n">
        <v>0.0</v>
      </c>
      <c r="AM72" s="3967" t="n">
        <v>0.0</v>
      </c>
      <c r="AN72" s="3908" t="n">
        <v>0.0</v>
      </c>
      <c r="AO72" s="3928" t="n">
        <v>0.0</v>
      </c>
      <c r="AP72" s="3910" t="n">
        <v>0.0</v>
      </c>
      <c r="AQ72" s="3967" t="n">
        <v>0.0</v>
      </c>
      <c r="AR72" s="3908" t="n">
        <v>0.0</v>
      </c>
      <c r="AS72" s="3928" t="n">
        <v>0.0</v>
      </c>
      <c r="AT72" s="3910" t="n">
        <v>0.0</v>
      </c>
      <c r="AU72" s="3967" t="n">
        <v>0.0</v>
      </c>
      <c r="AV72" s="3908" t="n">
        <v>0.0</v>
      </c>
      <c r="AW72" s="3928" t="n">
        <v>0.0</v>
      </c>
      <c r="AX72" s="3910" t="n">
        <v>0.0</v>
      </c>
      <c r="AY72" s="3967" t="n">
        <v>0.0</v>
      </c>
      <c r="AZ72" s="3908" t="n">
        <v>0.0</v>
      </c>
      <c r="BA72" s="3928" t="n">
        <v>0.0</v>
      </c>
      <c r="BB72" s="3910" t="n">
        <v>0.0</v>
      </c>
      <c r="BC72" s="3967" t="n">
        <v>0.0</v>
      </c>
      <c r="BD72" s="3927">
        <f>SUM(H72+L72+P72+T72+X72+AB72+AF72+AJ72+AN72+AR72+AV72+AZ72)</f>
      </c>
      <c r="BE72" s="3928">
        <f>SUM(I72+M72+Q72+U72+Y72+AC72+AG72+AK72+AO72+AS72+AW72+BA72)</f>
      </c>
      <c r="BF72" s="3966">
        <f>SUM(J72+N72+R72+V72+Z72+AD72+AH72+AL72+AP72+AT72+AX72+BB72)</f>
      </c>
      <c r="BG72" s="3967">
        <f>SUM(K72+O72+S72+W72+AA72+AE72+AI72+AM72+AQ72+AU72+AY72+BC72)</f>
      </c>
      <c r="BH72" s="3927">
        <f>BD72+D72</f>
      </c>
      <c r="BI72" s="3928">
        <f>BE72+E72</f>
      </c>
      <c r="BJ72" s="3966">
        <f>BF72+F72</f>
      </c>
      <c r="BK72" s="3967">
        <f>BG72+G72</f>
      </c>
      <c r="BL72" s="3878"/>
      <c r="BM72" s="3878"/>
      <c r="BN72" s="3878"/>
    </row>
    <row r="73" customHeight="true" ht="16.5">
      <c r="A73" s="3970"/>
      <c r="B73" s="3971" t="s">
        <v>90</v>
      </c>
      <c r="C73" s="3971"/>
      <c r="D73" s="3972">
        <f>SUM(D60:D72)</f>
      </c>
      <c r="E73" s="3972">
        <f>SUM(E60:E72)</f>
      </c>
      <c r="F73" s="3972">
        <f>SUM(F60:F72)</f>
      </c>
      <c r="G73" s="3972">
        <f>SUM(G60:G72)</f>
      </c>
      <c r="H73" s="3972">
        <f>SUM(H60:H72)</f>
      </c>
      <c r="I73" s="3972">
        <f>SUM(I60:I72)</f>
      </c>
      <c r="J73" s="3972">
        <f>SUM(J60:J72)</f>
      </c>
      <c r="K73" s="3972">
        <f>SUM(K60:K72)</f>
      </c>
      <c r="L73" s="3972">
        <f>SUM(L60:L72)</f>
      </c>
      <c r="M73" s="3972">
        <f>SUM(M60:M72)</f>
      </c>
      <c r="N73" s="3972">
        <f>SUM(N60:N72)</f>
      </c>
      <c r="O73" s="3972">
        <f>SUM(O60:O72)</f>
      </c>
      <c r="P73" s="3972">
        <f>SUM(P60:P72)</f>
      </c>
      <c r="Q73" s="3972">
        <f>SUM(Q60:Q72)</f>
      </c>
      <c r="R73" s="3972">
        <f>SUM(R60:R72)</f>
      </c>
      <c r="S73" s="3972">
        <f>SUM(S60:S72)</f>
      </c>
      <c r="T73" s="3972">
        <f>SUM(T60:T72)</f>
      </c>
      <c r="U73" s="3972">
        <f>SUM(U60:U72)</f>
      </c>
      <c r="V73" s="3972">
        <f>SUM(V60:V72)</f>
      </c>
      <c r="W73" s="3972">
        <f>SUM(W60:W72)</f>
      </c>
      <c r="X73" s="3972">
        <f>SUM(X60:X72)</f>
      </c>
      <c r="Y73" s="3972">
        <f>SUM(Y60:Y72)</f>
      </c>
      <c r="Z73" s="3972">
        <f>SUM(Z60:Z72)</f>
      </c>
      <c r="AA73" s="3972">
        <f>SUM(AA60:AA72)</f>
      </c>
      <c r="AB73" s="3972">
        <f>SUM(AB60:AB72)</f>
      </c>
      <c r="AC73" s="3972">
        <f>SUM(AC60:AC72)</f>
      </c>
      <c r="AD73" s="3972">
        <f>SUM(AD60:AD72)</f>
      </c>
      <c r="AE73" s="3972">
        <f>SUM(AE60:AE72)</f>
      </c>
      <c r="AF73" s="3972">
        <f>SUM(AF60:AF72)</f>
      </c>
      <c r="AG73" s="3972">
        <f>SUM(AG60:AG72)</f>
      </c>
      <c r="AH73" s="3972">
        <f>SUM(AH60:AH72)</f>
      </c>
      <c r="AI73" s="3972">
        <f>SUM(AI60:AI72)</f>
      </c>
      <c r="AJ73" s="3972">
        <f>SUM(AJ60:AJ72)</f>
      </c>
      <c r="AK73" s="3972">
        <f>SUM(AK60:AK72)</f>
      </c>
      <c r="AL73" s="3972">
        <f>SUM(AL60:AL72)</f>
      </c>
      <c r="AM73" s="3972">
        <f>SUM(AM60:AM72)</f>
      </c>
      <c r="AN73" s="3972">
        <f>SUM(AN60:AN72)</f>
      </c>
      <c r="AO73" s="3972">
        <f>SUM(AO60:AO72)</f>
      </c>
      <c r="AP73" s="3972">
        <f>SUM(AP60:AP72)</f>
      </c>
      <c r="AQ73" s="3972">
        <f>SUM(AQ60:AQ72)</f>
      </c>
      <c r="AR73" s="3972">
        <f>SUM(AR60:AR72)</f>
      </c>
      <c r="AS73" s="3972">
        <f>SUM(AS60:AS72)</f>
      </c>
      <c r="AT73" s="3972">
        <f>SUM(AT60:AT72)</f>
      </c>
      <c r="AU73" s="3972">
        <f>SUM(AU60:AU72)</f>
      </c>
      <c r="AV73" s="3972">
        <f>SUM(AV60:AV72)</f>
      </c>
      <c r="AW73" s="3972">
        <f>SUM(AW60:AW72)</f>
      </c>
      <c r="AX73" s="3972">
        <f>SUM(AX60:AX72)</f>
      </c>
      <c r="AY73" s="3972">
        <f>SUM(AY60:AY72)</f>
      </c>
      <c r="AZ73" s="3972">
        <f>SUM(AZ60:AZ72)</f>
      </c>
      <c r="BA73" s="3972">
        <f>SUM(BA60:BA72)</f>
      </c>
      <c r="BB73" s="3972">
        <f>SUM(BB60:BB72)</f>
      </c>
      <c r="BC73" s="3972">
        <f>SUM(BC60:BC72)</f>
      </c>
      <c r="BD73" s="3972">
        <f>SUM(BD60:BD72)</f>
      </c>
      <c r="BE73" s="3972">
        <f>SUM(BE60:BE72)</f>
      </c>
      <c r="BF73" s="3972">
        <f>SUM(BF60:BF72)</f>
      </c>
      <c r="BG73" s="3972">
        <f>SUM(BG60:BG72)</f>
      </c>
      <c r="BH73" s="3972">
        <f>SUM(BH60:BH72)</f>
      </c>
      <c r="BI73" s="3972">
        <f>SUM(BI60:BI72)</f>
      </c>
      <c r="BJ73" s="3972">
        <f>SUM(BJ60:BJ72)</f>
      </c>
      <c r="BK73" s="3972">
        <f>SUM(BK60:BK72)</f>
      </c>
      <c r="BL73" s="3878"/>
      <c r="BM73" s="3878"/>
      <c r="BN73" s="3878"/>
    </row>
    <row r="74" customHeight="true" ht="16.5">
      <c r="A74" s="3905"/>
      <c r="B74" s="3973" t="s">
        <v>92</v>
      </c>
      <c r="C74" s="3974"/>
      <c r="D74" s="3975" t="n">
        <v>3.0</v>
      </c>
      <c r="E74" s="3976" t="n">
        <v>0.0</v>
      </c>
      <c r="F74" s="3977" t="n">
        <v>4.0</v>
      </c>
      <c r="G74" s="3978" t="n">
        <v>0.0</v>
      </c>
      <c r="H74" s="3979" t="n">
        <v>0.0</v>
      </c>
      <c r="I74" s="3976" t="n">
        <v>0.0</v>
      </c>
      <c r="J74" s="3977" t="n">
        <v>0.0</v>
      </c>
      <c r="K74" s="3978" t="n">
        <v>0.0</v>
      </c>
      <c r="L74" s="3979" t="n">
        <v>0.0</v>
      </c>
      <c r="M74" s="3976" t="n">
        <v>0.0</v>
      </c>
      <c r="N74" s="3977" t="n">
        <v>0.0</v>
      </c>
      <c r="O74" s="3978" t="n">
        <v>0.0</v>
      </c>
      <c r="P74" s="3979" t="n">
        <v>0.0</v>
      </c>
      <c r="Q74" s="3976" t="n">
        <v>0.0</v>
      </c>
      <c r="R74" s="3977" t="n">
        <v>0.0</v>
      </c>
      <c r="S74" s="3978" t="n">
        <v>0.0</v>
      </c>
      <c r="T74" s="3979" t="n">
        <v>0.0</v>
      </c>
      <c r="U74" s="3976" t="n">
        <v>0.0</v>
      </c>
      <c r="V74" s="3977" t="n">
        <v>0.0</v>
      </c>
      <c r="W74" s="3978" t="n">
        <v>0.0</v>
      </c>
      <c r="X74" s="3979" t="n">
        <v>0.0</v>
      </c>
      <c r="Y74" s="3976" t="n">
        <v>0.0</v>
      </c>
      <c r="Z74" s="3977" t="n">
        <v>0.0</v>
      </c>
      <c r="AA74" s="3978" t="n">
        <v>0.0</v>
      </c>
      <c r="AB74" s="3979" t="n">
        <v>0.0</v>
      </c>
      <c r="AC74" s="3976" t="n">
        <v>0.0</v>
      </c>
      <c r="AD74" s="3977" t="n">
        <v>0.0</v>
      </c>
      <c r="AE74" s="3978" t="n">
        <v>0.0</v>
      </c>
      <c r="AF74" s="3980">
        <f>1</f>
      </c>
      <c r="AG74" s="3976" t="n">
        <v>0.0</v>
      </c>
      <c r="AH74" s="3981" t="n">
        <v>0.0</v>
      </c>
      <c r="AI74" s="3978" t="n">
        <v>0.0</v>
      </c>
      <c r="AJ74" s="4077" t="n">
        <v>0.0</v>
      </c>
      <c r="AK74" s="3976" t="n">
        <v>0.0</v>
      </c>
      <c r="AL74" s="4078" t="n">
        <v>0.0</v>
      </c>
      <c r="AM74" s="3978" t="n">
        <v>0.0</v>
      </c>
      <c r="AN74" s="3975" t="n">
        <v>0.0</v>
      </c>
      <c r="AO74" s="3976" t="n">
        <v>0.0</v>
      </c>
      <c r="AP74" s="3977" t="n">
        <v>0.0</v>
      </c>
      <c r="AQ74" s="3978" t="n">
        <v>0.0</v>
      </c>
      <c r="AR74" s="3975" t="n">
        <v>0.0</v>
      </c>
      <c r="AS74" s="3976" t="n">
        <v>0.0</v>
      </c>
      <c r="AT74" s="3977" t="n">
        <v>0.0</v>
      </c>
      <c r="AU74" s="3978" t="n">
        <v>0.0</v>
      </c>
      <c r="AV74" s="3975" t="n">
        <v>0.0</v>
      </c>
      <c r="AW74" s="3976" t="n">
        <v>0.0</v>
      </c>
      <c r="AX74" s="3977" t="n">
        <v>0.0</v>
      </c>
      <c r="AY74" s="3978" t="n">
        <v>0.0</v>
      </c>
      <c r="AZ74" s="3975" t="n">
        <v>0.0</v>
      </c>
      <c r="BA74" s="3976" t="n">
        <v>0.0</v>
      </c>
      <c r="BB74" s="3977" t="n">
        <v>0.0</v>
      </c>
      <c r="BC74" s="3978" t="n">
        <v>0.0</v>
      </c>
      <c r="BD74" s="3975">
        <f>SUM(H74+L74+P74+T74+X74+AB74+AF74+AJ74+AN74+AR74+AV74+AZ74)</f>
      </c>
      <c r="BE74" s="3976">
        <f>SUM(I74+M74+Q74+U74+Y74+AC74+AG74+AK74+AO74+AS74+AW74+BA74)</f>
      </c>
      <c r="BF74" s="3977">
        <f>SUM(J74+N74+R74+V74+Z74+AD74+AH74+AL74+AP74+AT74+AX74+BB74)</f>
      </c>
      <c r="BG74" s="3978">
        <f>SUM(K74+O74+S74+W74+AA74+AE74+AI74+AM74+AQ74+AU74+AY74+BC74)</f>
      </c>
      <c r="BH74" s="3975">
        <f>BD74+D74</f>
      </c>
      <c r="BI74" s="3976" t="n">
        <v>0.0</v>
      </c>
      <c r="BJ74" s="3977">
        <f>BF74+F74</f>
      </c>
      <c r="BK74" s="3978" t="n">
        <v>0.0</v>
      </c>
      <c r="BL74" s="3878"/>
      <c r="BM74" s="3878"/>
      <c r="BN74" s="3878"/>
    </row>
    <row r="75" customHeight="true" ht="16.5">
      <c r="A75" s="3984"/>
      <c r="B75" s="3985" t="s">
        <v>28</v>
      </c>
      <c r="C75" s="3985"/>
      <c r="D75" s="3972">
        <f>D73+D74</f>
      </c>
      <c r="E75" s="3972">
        <f>E73+E74</f>
      </c>
      <c r="F75" s="3972">
        <f>F73+F74</f>
      </c>
      <c r="G75" s="3972">
        <f>G73+G74</f>
      </c>
      <c r="H75" s="3972">
        <f>H73+H74</f>
      </c>
      <c r="I75" s="3972">
        <f>I73+I74</f>
      </c>
      <c r="J75" s="3972">
        <f>J73+J74</f>
      </c>
      <c r="K75" s="3972">
        <f>K73+K74</f>
      </c>
      <c r="L75" s="3972">
        <f>L73+L74</f>
      </c>
      <c r="M75" s="3972">
        <f>M73+M74</f>
      </c>
      <c r="N75" s="3972">
        <f>N73+N74</f>
      </c>
      <c r="O75" s="3972">
        <f>O73+O74</f>
      </c>
      <c r="P75" s="3972">
        <f>P73+P74</f>
      </c>
      <c r="Q75" s="3972">
        <f>Q73+Q74</f>
      </c>
      <c r="R75" s="3972">
        <f>R73+R74</f>
      </c>
      <c r="S75" s="3972">
        <f>S73+S74</f>
      </c>
      <c r="T75" s="3972">
        <f>T73+T74</f>
      </c>
      <c r="U75" s="3972">
        <f>U73+U74</f>
      </c>
      <c r="V75" s="3972">
        <f>V73+V74</f>
      </c>
      <c r="W75" s="3972">
        <f>W73+W74</f>
      </c>
      <c r="X75" s="3972">
        <f>X73+X74</f>
      </c>
      <c r="Y75" s="3972">
        <f>Y73+Y74</f>
      </c>
      <c r="Z75" s="3972">
        <f>Z73+Z74</f>
      </c>
      <c r="AA75" s="3972">
        <f>AA73+AA74</f>
      </c>
      <c r="AB75" s="3972">
        <f>AB73+AB74</f>
      </c>
      <c r="AC75" s="3972">
        <f>AC73+AC74</f>
      </c>
      <c r="AD75" s="3972">
        <f>AD73+AD74</f>
      </c>
      <c r="AE75" s="3972">
        <f>AE73+AE74</f>
      </c>
      <c r="AF75" s="3972">
        <f>AF73+AF74</f>
      </c>
      <c r="AG75" s="3972">
        <f>AG73+AG74</f>
      </c>
      <c r="AH75" s="3972">
        <f>AH73+AH74</f>
      </c>
      <c r="AI75" s="3972">
        <f>AI73+AI74</f>
      </c>
      <c r="AJ75" s="3972">
        <f>AJ73+AJ74</f>
      </c>
      <c r="AK75" s="3972">
        <f>AK73+AK74</f>
      </c>
      <c r="AL75" s="3972">
        <f>AL73+AL74</f>
      </c>
      <c r="AM75" s="3972">
        <f>AM73+AM74</f>
      </c>
      <c r="AN75" s="3972">
        <f>AN73+AN74</f>
      </c>
      <c r="AO75" s="3972">
        <f>AO73+AO74</f>
      </c>
      <c r="AP75" s="3972">
        <f>AP73+AP74</f>
      </c>
      <c r="AQ75" s="3972">
        <f>AQ73+AQ74</f>
      </c>
      <c r="AR75" s="3972">
        <f>AR73+AR74</f>
      </c>
      <c r="AS75" s="3972">
        <f>AS73+AS74</f>
      </c>
      <c r="AT75" s="3972">
        <f>AT73+AT74</f>
      </c>
      <c r="AU75" s="3972">
        <f>AU73+AU74</f>
      </c>
      <c r="AV75" s="3972">
        <f>AV73+AV74</f>
      </c>
      <c r="AW75" s="3972">
        <f>AW73+AW74</f>
      </c>
      <c r="AX75" s="3972">
        <f>AX73+AX74</f>
      </c>
      <c r="AY75" s="3972">
        <f>AY73+AY74</f>
      </c>
      <c r="AZ75" s="3972">
        <f>AZ73+AZ74</f>
      </c>
      <c r="BA75" s="3972">
        <f>BA73+BA74</f>
      </c>
      <c r="BB75" s="3972">
        <f>BB73+BB74</f>
      </c>
      <c r="BC75" s="3972">
        <f>BC73+BC74</f>
      </c>
      <c r="BD75" s="3972">
        <f>BD73+BD74</f>
      </c>
      <c r="BE75" s="3972">
        <f>BE73+BE74</f>
      </c>
      <c r="BF75" s="3986">
        <f>BF73+BF74</f>
      </c>
      <c r="BG75" s="3972">
        <f>BG73+BG74</f>
      </c>
      <c r="BH75" s="3972">
        <f>BH73+BH74</f>
      </c>
      <c r="BI75" s="3972">
        <f>BI73+BI74</f>
      </c>
      <c r="BJ75" s="3972">
        <f>BJ73+BJ74</f>
      </c>
      <c r="BK75" s="3972">
        <f>BK73+BK74</f>
      </c>
      <c r="BL75" s="3878"/>
      <c r="BM75" s="3878"/>
      <c r="BN75" s="3878"/>
    </row>
    <row r="76" customHeight="true" ht="16.5">
      <c r="A76" s="3905" t="s">
        <v>93</v>
      </c>
      <c r="B76" s="3906" t="s">
        <v>25</v>
      </c>
      <c r="C76" s="3907" t="n">
        <v>13.0</v>
      </c>
      <c r="D76" s="3908" t="n">
        <v>5.0</v>
      </c>
      <c r="E76" s="3909" t="n">
        <v>0.0</v>
      </c>
      <c r="F76" s="3910" t="n">
        <v>0.0</v>
      </c>
      <c r="G76" s="3911" t="n">
        <v>0.0</v>
      </c>
      <c r="H76" s="3912" t="n">
        <v>0.0</v>
      </c>
      <c r="I76" s="3909" t="n">
        <v>0.0</v>
      </c>
      <c r="J76" s="3910" t="n">
        <v>0.0</v>
      </c>
      <c r="K76" s="3911" t="n">
        <v>0.0</v>
      </c>
      <c r="L76" s="3912" t="n">
        <v>0.0</v>
      </c>
      <c r="M76" s="3909" t="n">
        <v>0.0</v>
      </c>
      <c r="N76" s="3910" t="n">
        <v>0.0</v>
      </c>
      <c r="O76" s="3911" t="n">
        <v>0.0</v>
      </c>
      <c r="P76" s="3912" t="n">
        <v>0.0</v>
      </c>
      <c r="Q76" s="3909" t="n">
        <v>0.0</v>
      </c>
      <c r="R76" s="3910" t="n">
        <v>0.0</v>
      </c>
      <c r="S76" s="3911" t="n">
        <v>0.0</v>
      </c>
      <c r="T76" s="3912" t="n">
        <v>0.0</v>
      </c>
      <c r="U76" s="3909" t="n">
        <v>0.0</v>
      </c>
      <c r="V76" s="3910" t="n">
        <v>0.0</v>
      </c>
      <c r="W76" s="3911" t="n">
        <v>0.0</v>
      </c>
      <c r="X76" s="3912" t="n">
        <v>0.0</v>
      </c>
      <c r="Y76" s="3909" t="n">
        <v>0.0</v>
      </c>
      <c r="Z76" s="3910" t="n">
        <v>0.0</v>
      </c>
      <c r="AA76" s="3911" t="n">
        <v>0.0</v>
      </c>
      <c r="AB76" s="3912" t="n">
        <v>0.0</v>
      </c>
      <c r="AC76" s="3909" t="n">
        <v>0.0</v>
      </c>
      <c r="AD76" s="3910" t="n">
        <v>0.0</v>
      </c>
      <c r="AE76" s="3911" t="n">
        <v>0.0</v>
      </c>
      <c r="AF76" s="3913" t="n">
        <v>0.0</v>
      </c>
      <c r="AG76" s="3909" t="n">
        <v>0.0</v>
      </c>
      <c r="AH76" s="3914">
        <f>1</f>
      </c>
      <c r="AI76" s="3911" t="n">
        <v>0.0</v>
      </c>
      <c r="AJ76" s="4079" t="n">
        <v>0.0</v>
      </c>
      <c r="AK76" s="3909" t="n">
        <v>0.0</v>
      </c>
      <c r="AL76" s="4080" t="n">
        <v>0.0</v>
      </c>
      <c r="AM76" s="3911" t="n">
        <v>0.0</v>
      </c>
      <c r="AN76" s="3908" t="n">
        <v>0.0</v>
      </c>
      <c r="AO76" s="3909" t="n">
        <v>0.0</v>
      </c>
      <c r="AP76" s="3910" t="n">
        <v>0.0</v>
      </c>
      <c r="AQ76" s="3911" t="n">
        <v>0.0</v>
      </c>
      <c r="AR76" s="3908" t="n">
        <v>0.0</v>
      </c>
      <c r="AS76" s="3909" t="n">
        <v>0.0</v>
      </c>
      <c r="AT76" s="3910" t="n">
        <v>0.0</v>
      </c>
      <c r="AU76" s="3911" t="n">
        <v>0.0</v>
      </c>
      <c r="AV76" s="3908" t="n">
        <v>0.0</v>
      </c>
      <c r="AW76" s="3909" t="n">
        <v>0.0</v>
      </c>
      <c r="AX76" s="3910" t="n">
        <v>0.0</v>
      </c>
      <c r="AY76" s="3911" t="n">
        <v>0.0</v>
      </c>
      <c r="AZ76" s="3908" t="n">
        <v>0.0</v>
      </c>
      <c r="BA76" s="3909" t="n">
        <v>0.0</v>
      </c>
      <c r="BB76" s="3910" t="n">
        <v>0.0</v>
      </c>
      <c r="BC76" s="3911" t="n">
        <v>0.0</v>
      </c>
      <c r="BD76" s="3908">
        <f>SUM(H76+L76+P76+T76+X76+AB76+AF76+AJ76+AN76+AR76+AV76+AZ76)</f>
      </c>
      <c r="BE76" s="3909">
        <f>SUM(I76+M76+Q76+U76+Y76+AC76+AG76+AK76+AO76+AS76+AW76+BA76)</f>
      </c>
      <c r="BF76" s="3910">
        <f>SUM(J76+N76+R76+V76+Z76+AD76+AH76+AL76+AP76+AT76+AX76+BB76)</f>
      </c>
      <c r="BG76" s="3911">
        <f>SUM(K76+O76+S76+W76+AA76+AE76+AI76+AM76+AQ76+AU76+AY76+BC76)</f>
      </c>
      <c r="BH76" s="3908">
        <f>BD76+D76</f>
      </c>
      <c r="BI76" s="3909">
        <f>BE76+E76</f>
      </c>
      <c r="BJ76" s="3910">
        <f>BF76+F76</f>
      </c>
      <c r="BK76" s="3911">
        <f>BG76+G76</f>
      </c>
      <c r="BL76" s="3878"/>
      <c r="BM76" s="3878"/>
      <c r="BN76" s="3878"/>
    </row>
    <row r="77" customHeight="true" ht="16.5">
      <c r="A77" s="3905"/>
      <c r="B77" s="3917"/>
      <c r="C77" s="3918" t="n">
        <v>12.0</v>
      </c>
      <c r="D77" s="3919" t="n">
        <v>0.0</v>
      </c>
      <c r="E77" s="3920" t="n">
        <v>0.0</v>
      </c>
      <c r="F77" s="3921" t="n">
        <v>0.0</v>
      </c>
      <c r="G77" s="3922" t="n">
        <v>0.0</v>
      </c>
      <c r="H77" s="3912" t="n">
        <v>0.0</v>
      </c>
      <c r="I77" s="3920" t="n">
        <v>0.0</v>
      </c>
      <c r="J77" s="3910" t="n">
        <v>0.0</v>
      </c>
      <c r="K77" s="3922" t="n">
        <v>0.0</v>
      </c>
      <c r="L77" s="3912" t="n">
        <v>0.0</v>
      </c>
      <c r="M77" s="3920" t="n">
        <v>0.0</v>
      </c>
      <c r="N77" s="3910" t="n">
        <v>0.0</v>
      </c>
      <c r="O77" s="3922" t="n">
        <v>0.0</v>
      </c>
      <c r="P77" s="3912" t="n">
        <v>0.0</v>
      </c>
      <c r="Q77" s="3920" t="n">
        <v>0.0</v>
      </c>
      <c r="R77" s="3910" t="n">
        <v>0.0</v>
      </c>
      <c r="S77" s="3922" t="n">
        <v>0.0</v>
      </c>
      <c r="T77" s="3912" t="n">
        <v>0.0</v>
      </c>
      <c r="U77" s="3920" t="n">
        <v>0.0</v>
      </c>
      <c r="V77" s="3910" t="n">
        <v>0.0</v>
      </c>
      <c r="W77" s="3922" t="n">
        <v>0.0</v>
      </c>
      <c r="X77" s="3912" t="n">
        <v>0.0</v>
      </c>
      <c r="Y77" s="3920" t="n">
        <v>0.0</v>
      </c>
      <c r="Z77" s="3910" t="n">
        <v>0.0</v>
      </c>
      <c r="AA77" s="3922" t="n">
        <v>0.0</v>
      </c>
      <c r="AB77" s="3912" t="n">
        <v>0.0</v>
      </c>
      <c r="AC77" s="3920" t="n">
        <v>0.0</v>
      </c>
      <c r="AD77" s="3910" t="n">
        <v>0.0</v>
      </c>
      <c r="AE77" s="3922" t="n">
        <v>0.0</v>
      </c>
      <c r="AF77" s="3913" t="n">
        <v>0.0</v>
      </c>
      <c r="AG77" s="3920" t="n">
        <v>0.0</v>
      </c>
      <c r="AH77" s="3914" t="n">
        <v>0.0</v>
      </c>
      <c r="AI77" s="3922" t="n">
        <v>0.0</v>
      </c>
      <c r="AJ77" s="4081" t="n">
        <v>0.0</v>
      </c>
      <c r="AK77" s="3920" t="n">
        <v>0.0</v>
      </c>
      <c r="AL77" s="4082" t="n">
        <v>0.0</v>
      </c>
      <c r="AM77" s="3922" t="n">
        <v>0.0</v>
      </c>
      <c r="AN77" s="3908" t="n">
        <v>0.0</v>
      </c>
      <c r="AO77" s="3920" t="n">
        <v>0.0</v>
      </c>
      <c r="AP77" s="3910" t="n">
        <v>0.0</v>
      </c>
      <c r="AQ77" s="3922" t="n">
        <v>0.0</v>
      </c>
      <c r="AR77" s="3908" t="n">
        <v>0.0</v>
      </c>
      <c r="AS77" s="3920" t="n">
        <v>0.0</v>
      </c>
      <c r="AT77" s="3910" t="n">
        <v>0.0</v>
      </c>
      <c r="AU77" s="3922" t="n">
        <v>0.0</v>
      </c>
      <c r="AV77" s="3908" t="n">
        <v>0.0</v>
      </c>
      <c r="AW77" s="3920" t="n">
        <v>0.0</v>
      </c>
      <c r="AX77" s="3910" t="n">
        <v>0.0</v>
      </c>
      <c r="AY77" s="3922" t="n">
        <v>0.0</v>
      </c>
      <c r="AZ77" s="3908" t="n">
        <v>0.0</v>
      </c>
      <c r="BA77" s="3920" t="n">
        <v>0.0</v>
      </c>
      <c r="BB77" s="3910" t="n">
        <v>0.0</v>
      </c>
      <c r="BC77" s="3922" t="n">
        <v>0.0</v>
      </c>
      <c r="BD77" s="3919">
        <f>SUM(H77+L77+P77+T77+X77+AB77+AF77+AJ77+AN77+AR77+AV77+AZ77)</f>
      </c>
      <c r="BE77" s="3920">
        <f>SUM(I77+M77+Q77+U77+Y77+AC77+AG77+AK77+AO77+AS77+AW77+BA77)</f>
      </c>
      <c r="BF77" s="3921">
        <f>SUM(J77+N77+R77+V77+Z77+AD77+AH77+AL77+AP77+AT77+AX77+BB77)</f>
      </c>
      <c r="BG77" s="3922">
        <f>SUM(K77+O77+S77+W77+AA77+AE77+AI77+AM77+AQ77+AU77+AY77+BC77)</f>
      </c>
      <c r="BH77" s="3919">
        <f>BD77+D77</f>
      </c>
      <c r="BI77" s="3920">
        <f>BE77+E77</f>
      </c>
      <c r="BJ77" s="3921">
        <f>BF77+F77</f>
      </c>
      <c r="BK77" s="3922">
        <f>BG77+G77</f>
      </c>
      <c r="BL77" s="3878"/>
      <c r="BM77" s="3878"/>
      <c r="BN77" s="3878"/>
    </row>
    <row r="78" customHeight="true" ht="16.5">
      <c r="A78" s="3905"/>
      <c r="B78" s="3925"/>
      <c r="C78" s="3926" t="n">
        <v>11.0</v>
      </c>
      <c r="D78" s="3927" t="n">
        <v>0.0</v>
      </c>
      <c r="E78" s="3928" t="n">
        <v>0.0</v>
      </c>
      <c r="F78" s="3929" t="n">
        <v>1.0</v>
      </c>
      <c r="G78" s="3930" t="n">
        <v>0.0</v>
      </c>
      <c r="H78" s="3912" t="n">
        <v>0.0</v>
      </c>
      <c r="I78" s="3928" t="n">
        <v>0.0</v>
      </c>
      <c r="J78" s="3910" t="n">
        <v>0.0</v>
      </c>
      <c r="K78" s="3930" t="n">
        <v>0.0</v>
      </c>
      <c r="L78" s="3912" t="n">
        <v>0.0</v>
      </c>
      <c r="M78" s="3928" t="n">
        <v>0.0</v>
      </c>
      <c r="N78" s="3910" t="n">
        <v>0.0</v>
      </c>
      <c r="O78" s="3930" t="n">
        <v>0.0</v>
      </c>
      <c r="P78" s="3912" t="n">
        <v>0.0</v>
      </c>
      <c r="Q78" s="3928" t="n">
        <v>0.0</v>
      </c>
      <c r="R78" s="3910" t="n">
        <v>0.0</v>
      </c>
      <c r="S78" s="3930" t="n">
        <v>0.0</v>
      </c>
      <c r="T78" s="3912" t="n">
        <v>0.0</v>
      </c>
      <c r="U78" s="3928" t="n">
        <v>0.0</v>
      </c>
      <c r="V78" s="3910" t="n">
        <v>0.0</v>
      </c>
      <c r="W78" s="3930" t="n">
        <v>0.0</v>
      </c>
      <c r="X78" s="3912" t="n">
        <v>0.0</v>
      </c>
      <c r="Y78" s="3928" t="n">
        <v>0.0</v>
      </c>
      <c r="Z78" s="3910" t="n">
        <v>0.0</v>
      </c>
      <c r="AA78" s="3930" t="n">
        <v>0.0</v>
      </c>
      <c r="AB78" s="3912" t="n">
        <v>0.0</v>
      </c>
      <c r="AC78" s="3928" t="n">
        <v>0.0</v>
      </c>
      <c r="AD78" s="3910" t="n">
        <v>0.0</v>
      </c>
      <c r="AE78" s="3930" t="n">
        <v>0.0</v>
      </c>
      <c r="AF78" s="3913">
        <f>1</f>
      </c>
      <c r="AG78" s="3928" t="n">
        <v>0.0</v>
      </c>
      <c r="AH78" s="3914" t="n">
        <v>0.0</v>
      </c>
      <c r="AI78" s="3930" t="n">
        <v>0.0</v>
      </c>
      <c r="AJ78" s="4083" t="n">
        <v>0.0</v>
      </c>
      <c r="AK78" s="3928" t="n">
        <v>0.0</v>
      </c>
      <c r="AL78" s="4084" t="n">
        <v>0.0</v>
      </c>
      <c r="AM78" s="3930" t="n">
        <v>0.0</v>
      </c>
      <c r="AN78" s="3908" t="n">
        <v>0.0</v>
      </c>
      <c r="AO78" s="3928" t="n">
        <v>0.0</v>
      </c>
      <c r="AP78" s="3910" t="n">
        <v>0.0</v>
      </c>
      <c r="AQ78" s="3930" t="n">
        <v>0.0</v>
      </c>
      <c r="AR78" s="3908" t="n">
        <v>0.0</v>
      </c>
      <c r="AS78" s="3928" t="n">
        <v>0.0</v>
      </c>
      <c r="AT78" s="3910" t="n">
        <v>0.0</v>
      </c>
      <c r="AU78" s="3930" t="n">
        <v>0.0</v>
      </c>
      <c r="AV78" s="3908" t="n">
        <v>0.0</v>
      </c>
      <c r="AW78" s="3928" t="n">
        <v>0.0</v>
      </c>
      <c r="AX78" s="3910" t="n">
        <v>0.0</v>
      </c>
      <c r="AY78" s="3930" t="n">
        <v>0.0</v>
      </c>
      <c r="AZ78" s="3908" t="n">
        <v>0.0</v>
      </c>
      <c r="BA78" s="3928" t="n">
        <v>0.0</v>
      </c>
      <c r="BB78" s="3910" t="n">
        <v>0.0</v>
      </c>
      <c r="BC78" s="3930" t="n">
        <v>0.0</v>
      </c>
      <c r="BD78" s="3927">
        <f>SUM(H78+L78+P78+T78+X78+AB78+AF78+AJ78+AN78+AR78+AV78+AZ78)</f>
      </c>
      <c r="BE78" s="3928">
        <f>SUM(I78+M78+Q78+U78+Y78+AC78+AG78+AK78+AO78+AS78+AW78+BA78)</f>
      </c>
      <c r="BF78" s="3929">
        <f>SUM(J78+N78+R78+V78+Z78+AD78+AH78+AL78+AP78+AT78+AX78+BB78)</f>
      </c>
      <c r="BG78" s="3930">
        <f>SUM(K78+O78+S78+W78+AA78+AE78+AI78+AM78+AQ78+AU78+AY78+BC78)</f>
      </c>
      <c r="BH78" s="3927">
        <f>BD78+D78</f>
      </c>
      <c r="BI78" s="3928">
        <f>BE78+E78</f>
      </c>
      <c r="BJ78" s="3929">
        <f>BF78+F78</f>
      </c>
      <c r="BK78" s="3930">
        <f>BG78+G78</f>
      </c>
      <c r="BL78" s="3878"/>
      <c r="BM78" s="3878"/>
      <c r="BN78" s="3878"/>
    </row>
    <row r="79" customHeight="true" ht="16.5">
      <c r="A79" s="3905"/>
      <c r="B79" s="3906" t="s">
        <v>26</v>
      </c>
      <c r="C79" s="3907" t="n">
        <v>10.0</v>
      </c>
      <c r="D79" s="3933" t="n">
        <v>0.0</v>
      </c>
      <c r="E79" s="3934" t="n">
        <v>0.0</v>
      </c>
      <c r="F79" s="3935" t="n">
        <v>1.0</v>
      </c>
      <c r="G79" s="3936" t="n">
        <v>0.0</v>
      </c>
      <c r="H79" s="3912" t="n">
        <v>0.0</v>
      </c>
      <c r="I79" s="3934" t="n">
        <v>0.0</v>
      </c>
      <c r="J79" s="3910" t="n">
        <v>0.0</v>
      </c>
      <c r="K79" s="3936" t="n">
        <v>0.0</v>
      </c>
      <c r="L79" s="3912" t="n">
        <v>0.0</v>
      </c>
      <c r="M79" s="3934" t="n">
        <v>0.0</v>
      </c>
      <c r="N79" s="3910" t="n">
        <v>0.0</v>
      </c>
      <c r="O79" s="3936" t="n">
        <v>0.0</v>
      </c>
      <c r="P79" s="3912" t="n">
        <v>0.0</v>
      </c>
      <c r="Q79" s="3934" t="n">
        <v>0.0</v>
      </c>
      <c r="R79" s="3910" t="n">
        <v>0.0</v>
      </c>
      <c r="S79" s="3936" t="n">
        <v>0.0</v>
      </c>
      <c r="T79" s="3912" t="n">
        <v>0.0</v>
      </c>
      <c r="U79" s="3934" t="n">
        <v>0.0</v>
      </c>
      <c r="V79" s="3910" t="n">
        <v>0.0</v>
      </c>
      <c r="W79" s="3936" t="n">
        <v>0.0</v>
      </c>
      <c r="X79" s="3912" t="n">
        <v>0.0</v>
      </c>
      <c r="Y79" s="3934" t="n">
        <v>0.0</v>
      </c>
      <c r="Z79" s="3910" t="n">
        <v>0.0</v>
      </c>
      <c r="AA79" s="3936" t="n">
        <v>0.0</v>
      </c>
      <c r="AB79" s="3912" t="n">
        <v>0.0</v>
      </c>
      <c r="AC79" s="3934" t="n">
        <v>0.0</v>
      </c>
      <c r="AD79" s="3910" t="n">
        <v>0.0</v>
      </c>
      <c r="AE79" s="3936" t="n">
        <v>0.0</v>
      </c>
      <c r="AF79" s="3913" t="n">
        <v>0.0</v>
      </c>
      <c r="AG79" s="3934" t="n">
        <v>0.0</v>
      </c>
      <c r="AH79" s="3914" t="n">
        <v>0.0</v>
      </c>
      <c r="AI79" s="3936" t="n">
        <v>0.0</v>
      </c>
      <c r="AJ79" s="4085" t="n">
        <v>0.0</v>
      </c>
      <c r="AK79" s="3934" t="n">
        <v>0.0</v>
      </c>
      <c r="AL79" s="4086" t="n">
        <v>0.0</v>
      </c>
      <c r="AM79" s="3936" t="n">
        <v>0.0</v>
      </c>
      <c r="AN79" s="3908" t="n">
        <v>0.0</v>
      </c>
      <c r="AO79" s="3934" t="n">
        <v>0.0</v>
      </c>
      <c r="AP79" s="3910" t="n">
        <v>0.0</v>
      </c>
      <c r="AQ79" s="3936" t="n">
        <v>0.0</v>
      </c>
      <c r="AR79" s="3908" t="n">
        <v>0.0</v>
      </c>
      <c r="AS79" s="3934" t="n">
        <v>0.0</v>
      </c>
      <c r="AT79" s="3910" t="n">
        <v>0.0</v>
      </c>
      <c r="AU79" s="3936" t="n">
        <v>0.0</v>
      </c>
      <c r="AV79" s="3908" t="n">
        <v>0.0</v>
      </c>
      <c r="AW79" s="3934" t="n">
        <v>0.0</v>
      </c>
      <c r="AX79" s="3910" t="n">
        <v>0.0</v>
      </c>
      <c r="AY79" s="3936" t="n">
        <v>0.0</v>
      </c>
      <c r="AZ79" s="3908" t="n">
        <v>0.0</v>
      </c>
      <c r="BA79" s="3934" t="n">
        <v>0.0</v>
      </c>
      <c r="BB79" s="3910" t="n">
        <v>0.0</v>
      </c>
      <c r="BC79" s="3936" t="n">
        <v>0.0</v>
      </c>
      <c r="BD79" s="3933">
        <f>SUM(H79+L79+P79+T79+X79+AB79+AF79+AJ79+AN79+AR79+AV79+AZ79)</f>
      </c>
      <c r="BE79" s="3934">
        <f>SUM(I79+M79+Q79+U79+Y79+AC79+AG79+AK79+AO79+AS79+AW79+BA79)</f>
      </c>
      <c r="BF79" s="3935">
        <f>SUM(J79+N79+R79+V79+Z79+AD79+AH79+AL79+AP79+AT79+AX79+BB79)</f>
      </c>
      <c r="BG79" s="3936">
        <f>SUM(K79+O79+S79+W79+AA79+AE79+AI79+AM79+AQ79+AU79+AY79+BC79)</f>
      </c>
      <c r="BH79" s="3933">
        <f>BD79+D79</f>
      </c>
      <c r="BI79" s="3934">
        <f>BE79+E79</f>
      </c>
      <c r="BJ79" s="3935">
        <f>BF79+F79</f>
      </c>
      <c r="BK79" s="3936">
        <f>BG79+G79</f>
      </c>
      <c r="BL79" s="3878"/>
      <c r="BM79" s="3878"/>
      <c r="BN79" s="3878"/>
    </row>
    <row r="80" customHeight="true" ht="16.5">
      <c r="A80" s="3905"/>
      <c r="B80" s="3917"/>
      <c r="C80" s="3918" t="n">
        <v>9.0</v>
      </c>
      <c r="D80" s="3919" t="n">
        <v>0.0</v>
      </c>
      <c r="E80" s="3920" t="n">
        <v>0.0</v>
      </c>
      <c r="F80" s="3921" t="n">
        <v>1.0</v>
      </c>
      <c r="G80" s="3922" t="n">
        <v>0.0</v>
      </c>
      <c r="H80" s="3912" t="n">
        <v>0.0</v>
      </c>
      <c r="I80" s="3920" t="n">
        <v>0.0</v>
      </c>
      <c r="J80" s="3910" t="n">
        <v>0.0</v>
      </c>
      <c r="K80" s="3922" t="n">
        <v>0.0</v>
      </c>
      <c r="L80" s="3912" t="n">
        <v>0.0</v>
      </c>
      <c r="M80" s="3920" t="n">
        <v>0.0</v>
      </c>
      <c r="N80" s="3910" t="n">
        <v>0.0</v>
      </c>
      <c r="O80" s="3922" t="n">
        <v>0.0</v>
      </c>
      <c r="P80" s="3912" t="n">
        <v>0.0</v>
      </c>
      <c r="Q80" s="3920" t="n">
        <v>0.0</v>
      </c>
      <c r="R80" s="3910" t="n">
        <v>0.0</v>
      </c>
      <c r="S80" s="3922" t="n">
        <v>0.0</v>
      </c>
      <c r="T80" s="3912" t="n">
        <v>0.0</v>
      </c>
      <c r="U80" s="3920" t="n">
        <v>0.0</v>
      </c>
      <c r="V80" s="3910" t="n">
        <v>0.0</v>
      </c>
      <c r="W80" s="3922" t="n">
        <v>0.0</v>
      </c>
      <c r="X80" s="3912" t="n">
        <v>0.0</v>
      </c>
      <c r="Y80" s="3920" t="n">
        <v>0.0</v>
      </c>
      <c r="Z80" s="3910" t="n">
        <v>0.0</v>
      </c>
      <c r="AA80" s="3922" t="n">
        <v>0.0</v>
      </c>
      <c r="AB80" s="3912" t="n">
        <v>0.0</v>
      </c>
      <c r="AC80" s="3920" t="n">
        <v>0.0</v>
      </c>
      <c r="AD80" s="3910" t="n">
        <v>0.0</v>
      </c>
      <c r="AE80" s="3922" t="n">
        <v>0.0</v>
      </c>
      <c r="AF80" s="3913" t="n">
        <v>0.0</v>
      </c>
      <c r="AG80" s="3920" t="n">
        <v>0.0</v>
      </c>
      <c r="AH80" s="3914" t="n">
        <v>0.0</v>
      </c>
      <c r="AI80" s="3922" t="n">
        <v>0.0</v>
      </c>
      <c r="AJ80" s="4087" t="n">
        <v>0.0</v>
      </c>
      <c r="AK80" s="3920" t="n">
        <v>0.0</v>
      </c>
      <c r="AL80" s="4088" t="n">
        <v>0.0</v>
      </c>
      <c r="AM80" s="3922" t="n">
        <v>0.0</v>
      </c>
      <c r="AN80" s="3908" t="n">
        <v>0.0</v>
      </c>
      <c r="AO80" s="3920" t="n">
        <v>0.0</v>
      </c>
      <c r="AP80" s="3910" t="n">
        <v>0.0</v>
      </c>
      <c r="AQ80" s="3922" t="n">
        <v>0.0</v>
      </c>
      <c r="AR80" s="3908" t="n">
        <v>0.0</v>
      </c>
      <c r="AS80" s="3920" t="n">
        <v>0.0</v>
      </c>
      <c r="AT80" s="3910" t="n">
        <v>0.0</v>
      </c>
      <c r="AU80" s="3922" t="n">
        <v>0.0</v>
      </c>
      <c r="AV80" s="3908" t="n">
        <v>0.0</v>
      </c>
      <c r="AW80" s="3920" t="n">
        <v>0.0</v>
      </c>
      <c r="AX80" s="3910" t="n">
        <v>0.0</v>
      </c>
      <c r="AY80" s="3922" t="n">
        <v>0.0</v>
      </c>
      <c r="AZ80" s="3908" t="n">
        <v>0.0</v>
      </c>
      <c r="BA80" s="3920" t="n">
        <v>0.0</v>
      </c>
      <c r="BB80" s="3910" t="n">
        <v>0.0</v>
      </c>
      <c r="BC80" s="3922" t="n">
        <v>0.0</v>
      </c>
      <c r="BD80" s="3919">
        <f>SUM(H80+L80+P80+T80+X80+AB80+AF80+AJ80+AN80+AR80+AV80+AZ80)</f>
      </c>
      <c r="BE80" s="3920">
        <f>SUM(I80+M80+Q80+U80+Y80+AC80+AG80+AK80+AO80+AS80+AW80+BA80)</f>
      </c>
      <c r="BF80" s="3921">
        <f>SUM(J80+N80+R80+V80+Z80+AD80+AH80+AL80+AP80+AT80+AX80+BB80)</f>
      </c>
      <c r="BG80" s="3922">
        <f>SUM(K80+O80+S80+W80+AA80+AE80+AI80+AM80+AQ80+AU80+AY80+BC80)</f>
      </c>
      <c r="BH80" s="3919">
        <f>BD80+D80</f>
      </c>
      <c r="BI80" s="3920">
        <f>BE80+E80</f>
      </c>
      <c r="BJ80" s="3921">
        <f>BF80+F80</f>
      </c>
      <c r="BK80" s="3922">
        <f>BG80+G80</f>
      </c>
      <c r="BL80" s="3878"/>
      <c r="BM80" s="3878"/>
      <c r="BN80" s="3878"/>
    </row>
    <row r="81" customHeight="true" ht="16.5">
      <c r="A81" s="3905"/>
      <c r="B81" s="3917"/>
      <c r="C81" s="3918" t="n">
        <v>8.0</v>
      </c>
      <c r="D81" s="3919" t="n">
        <v>0.0</v>
      </c>
      <c r="E81" s="3920" t="n">
        <v>0.0</v>
      </c>
      <c r="F81" s="3921" t="n">
        <v>1.0</v>
      </c>
      <c r="G81" s="3922" t="n">
        <v>0.0</v>
      </c>
      <c r="H81" s="3912" t="n">
        <v>0.0</v>
      </c>
      <c r="I81" s="3920" t="n">
        <v>0.0</v>
      </c>
      <c r="J81" s="3910" t="n">
        <v>0.0</v>
      </c>
      <c r="K81" s="3922" t="n">
        <v>0.0</v>
      </c>
      <c r="L81" s="3912" t="n">
        <v>0.0</v>
      </c>
      <c r="M81" s="3920" t="n">
        <v>0.0</v>
      </c>
      <c r="N81" s="3910" t="n">
        <v>0.0</v>
      </c>
      <c r="O81" s="3922" t="n">
        <v>0.0</v>
      </c>
      <c r="P81" s="3912" t="n">
        <v>0.0</v>
      </c>
      <c r="Q81" s="3920" t="n">
        <v>0.0</v>
      </c>
      <c r="R81" s="3910" t="n">
        <v>0.0</v>
      </c>
      <c r="S81" s="3922" t="n">
        <v>0.0</v>
      </c>
      <c r="T81" s="3912" t="n">
        <v>0.0</v>
      </c>
      <c r="U81" s="3920" t="n">
        <v>0.0</v>
      </c>
      <c r="V81" s="3910" t="n">
        <v>0.0</v>
      </c>
      <c r="W81" s="3922" t="n">
        <v>0.0</v>
      </c>
      <c r="X81" s="3912" t="n">
        <v>0.0</v>
      </c>
      <c r="Y81" s="3920" t="n">
        <v>0.0</v>
      </c>
      <c r="Z81" s="3910" t="n">
        <v>0.0</v>
      </c>
      <c r="AA81" s="3922" t="n">
        <v>0.0</v>
      </c>
      <c r="AB81" s="3912" t="n">
        <v>0.0</v>
      </c>
      <c r="AC81" s="3920" t="n">
        <v>0.0</v>
      </c>
      <c r="AD81" s="3910" t="n">
        <v>0.0</v>
      </c>
      <c r="AE81" s="3922" t="n">
        <v>0.0</v>
      </c>
      <c r="AF81" s="3913" t="n">
        <v>0.0</v>
      </c>
      <c r="AG81" s="3920" t="n">
        <v>0.0</v>
      </c>
      <c r="AH81" s="3914" t="n">
        <v>0.0</v>
      </c>
      <c r="AI81" s="3922" t="n">
        <v>0.0</v>
      </c>
      <c r="AJ81" s="4089" t="n">
        <v>0.0</v>
      </c>
      <c r="AK81" s="3920" t="n">
        <v>0.0</v>
      </c>
      <c r="AL81" s="4090" t="n">
        <v>0.0</v>
      </c>
      <c r="AM81" s="3922" t="n">
        <v>0.0</v>
      </c>
      <c r="AN81" s="3908" t="n">
        <v>0.0</v>
      </c>
      <c r="AO81" s="3920" t="n">
        <v>0.0</v>
      </c>
      <c r="AP81" s="3910" t="n">
        <v>0.0</v>
      </c>
      <c r="AQ81" s="3922" t="n">
        <v>0.0</v>
      </c>
      <c r="AR81" s="3908" t="n">
        <v>0.0</v>
      </c>
      <c r="AS81" s="3920" t="n">
        <v>0.0</v>
      </c>
      <c r="AT81" s="3910" t="n">
        <v>0.0</v>
      </c>
      <c r="AU81" s="3922" t="n">
        <v>0.0</v>
      </c>
      <c r="AV81" s="3908" t="n">
        <v>0.0</v>
      </c>
      <c r="AW81" s="3920" t="n">
        <v>0.0</v>
      </c>
      <c r="AX81" s="3910" t="n">
        <v>0.0</v>
      </c>
      <c r="AY81" s="3922" t="n">
        <v>0.0</v>
      </c>
      <c r="AZ81" s="3908" t="n">
        <v>0.0</v>
      </c>
      <c r="BA81" s="3920" t="n">
        <v>0.0</v>
      </c>
      <c r="BB81" s="3910" t="n">
        <v>0.0</v>
      </c>
      <c r="BC81" s="3922" t="n">
        <v>0.0</v>
      </c>
      <c r="BD81" s="3919">
        <f>SUM(H81+L81+P81+T81+X81+AB81+AF81+AJ81+AN81+AR81+AV81+AZ81)</f>
      </c>
      <c r="BE81" s="3920">
        <f>SUM(I81+M81+Q81+U81+Y81+AC81+AG81+AK81+AO81+AS81+AW81+BA81)</f>
      </c>
      <c r="BF81" s="3921">
        <f>SUM(J81+N81+R81+V81+Z81+AD81+AH81+AL81+AP81+AT81+AX81+BB81)</f>
      </c>
      <c r="BG81" s="3922">
        <f>SUM(K81+O81+S81+W81+AA81+AE81+AI81+AM81+AQ81+AU81+AY81+BC81)</f>
      </c>
      <c r="BH81" s="3919">
        <f>BD81+D81</f>
      </c>
      <c r="BI81" s="3920">
        <f>BE81+E81</f>
      </c>
      <c r="BJ81" s="3921">
        <f>BF81+F81</f>
      </c>
      <c r="BK81" s="3922">
        <f>BG81+G81</f>
      </c>
      <c r="BL81" s="3878"/>
      <c r="BM81" s="3878"/>
      <c r="BN81" s="3878"/>
    </row>
    <row r="82" customHeight="true" ht="16.5">
      <c r="A82" s="3905"/>
      <c r="B82" s="3917"/>
      <c r="C82" s="3918" t="n">
        <v>7.0</v>
      </c>
      <c r="D82" s="3919" t="n">
        <v>2.0</v>
      </c>
      <c r="E82" s="3920" t="n">
        <v>0.0</v>
      </c>
      <c r="F82" s="3921" t="n">
        <v>0.0</v>
      </c>
      <c r="G82" s="3922" t="n">
        <v>0.0</v>
      </c>
      <c r="H82" s="3912" t="n">
        <v>0.0</v>
      </c>
      <c r="I82" s="3920" t="n">
        <v>0.0</v>
      </c>
      <c r="J82" s="3910" t="n">
        <v>0.0</v>
      </c>
      <c r="K82" s="3922" t="n">
        <v>0.0</v>
      </c>
      <c r="L82" s="3912" t="n">
        <v>0.0</v>
      </c>
      <c r="M82" s="3920" t="n">
        <v>0.0</v>
      </c>
      <c r="N82" s="3910" t="n">
        <v>0.0</v>
      </c>
      <c r="O82" s="3922" t="n">
        <v>0.0</v>
      </c>
      <c r="P82" s="3912" t="n">
        <v>0.0</v>
      </c>
      <c r="Q82" s="3920" t="n">
        <v>0.0</v>
      </c>
      <c r="R82" s="3910" t="n">
        <v>0.0</v>
      </c>
      <c r="S82" s="3922" t="n">
        <v>0.0</v>
      </c>
      <c r="T82" s="3912" t="n">
        <v>0.0</v>
      </c>
      <c r="U82" s="3920" t="n">
        <v>0.0</v>
      </c>
      <c r="V82" s="3910" t="n">
        <v>0.0</v>
      </c>
      <c r="W82" s="3922" t="n">
        <v>0.0</v>
      </c>
      <c r="X82" s="3912" t="n">
        <v>0.0</v>
      </c>
      <c r="Y82" s="3920" t="n">
        <v>0.0</v>
      </c>
      <c r="Z82" s="3910" t="n">
        <v>0.0</v>
      </c>
      <c r="AA82" s="3922" t="n">
        <v>0.0</v>
      </c>
      <c r="AB82" s="3912" t="n">
        <v>0.0</v>
      </c>
      <c r="AC82" s="3920" t="n">
        <v>0.0</v>
      </c>
      <c r="AD82" s="3910" t="n">
        <v>0.0</v>
      </c>
      <c r="AE82" s="3922" t="n">
        <v>0.0</v>
      </c>
      <c r="AF82" s="3913" t="n">
        <v>0.0</v>
      </c>
      <c r="AG82" s="3920" t="n">
        <v>0.0</v>
      </c>
      <c r="AH82" s="3914" t="n">
        <v>0.0</v>
      </c>
      <c r="AI82" s="3922" t="n">
        <v>0.0</v>
      </c>
      <c r="AJ82" s="4091" t="n">
        <v>0.0</v>
      </c>
      <c r="AK82" s="3920" t="n">
        <v>0.0</v>
      </c>
      <c r="AL82" s="4092" t="n">
        <v>0.0</v>
      </c>
      <c r="AM82" s="3922" t="n">
        <v>0.0</v>
      </c>
      <c r="AN82" s="3908" t="n">
        <v>0.0</v>
      </c>
      <c r="AO82" s="3920" t="n">
        <v>0.0</v>
      </c>
      <c r="AP82" s="3910" t="n">
        <v>0.0</v>
      </c>
      <c r="AQ82" s="3922" t="n">
        <v>0.0</v>
      </c>
      <c r="AR82" s="3908" t="n">
        <v>0.0</v>
      </c>
      <c r="AS82" s="3920" t="n">
        <v>0.0</v>
      </c>
      <c r="AT82" s="3910" t="n">
        <v>0.0</v>
      </c>
      <c r="AU82" s="3922" t="n">
        <v>0.0</v>
      </c>
      <c r="AV82" s="3908" t="n">
        <v>0.0</v>
      </c>
      <c r="AW82" s="3920" t="n">
        <v>0.0</v>
      </c>
      <c r="AX82" s="3910" t="n">
        <v>0.0</v>
      </c>
      <c r="AY82" s="3922" t="n">
        <v>0.0</v>
      </c>
      <c r="AZ82" s="3908" t="n">
        <v>0.0</v>
      </c>
      <c r="BA82" s="3920" t="n">
        <v>0.0</v>
      </c>
      <c r="BB82" s="3910" t="n">
        <v>0.0</v>
      </c>
      <c r="BC82" s="3922" t="n">
        <v>0.0</v>
      </c>
      <c r="BD82" s="3919">
        <f>SUM(H82+L82+P82+T82+X82+AB82+AF82+AJ82+AN82+AR82+AV82+AZ82)</f>
      </c>
      <c r="BE82" s="3920">
        <f>SUM(I82+M82+Q82+U82+Y82+AC82+AG82+AK82+AO82+AS82+AW82+BA82)</f>
      </c>
      <c r="BF82" s="3921">
        <f>SUM(J82+N82+R82+V82+Z82+AD82+AH82+AL82+AP82+AT82+AX82+BB82)</f>
      </c>
      <c r="BG82" s="3922">
        <f>SUM(K82+O82+S82+W82+AA82+AE82+AI82+AM82+AQ82+AU82+AY82+BC82)</f>
      </c>
      <c r="BH82" s="3919">
        <f>BD82+D82</f>
      </c>
      <c r="BI82" s="3920">
        <f>BE82+E82</f>
      </c>
      <c r="BJ82" s="3921">
        <f>BF82+F82</f>
      </c>
      <c r="BK82" s="3922">
        <f>BG82+G82</f>
      </c>
      <c r="BL82" s="3878"/>
      <c r="BM82" s="3878"/>
      <c r="BN82" s="3878"/>
    </row>
    <row r="83" customHeight="true" ht="16.5">
      <c r="A83" s="3905"/>
      <c r="B83" s="3945"/>
      <c r="C83" s="3946" t="n">
        <v>6.0</v>
      </c>
      <c r="D83" s="3947" t="n">
        <v>1.0</v>
      </c>
      <c r="E83" s="3948" t="n">
        <v>0.0</v>
      </c>
      <c r="F83" s="3949" t="n">
        <v>1.0</v>
      </c>
      <c r="G83" s="3950" t="n">
        <v>0.0</v>
      </c>
      <c r="H83" s="3912" t="n">
        <v>0.0</v>
      </c>
      <c r="I83" s="3948" t="n">
        <v>0.0</v>
      </c>
      <c r="J83" s="3910" t="n">
        <v>0.0</v>
      </c>
      <c r="K83" s="3950" t="n">
        <v>0.0</v>
      </c>
      <c r="L83" s="3912" t="n">
        <v>0.0</v>
      </c>
      <c r="M83" s="3948" t="n">
        <v>0.0</v>
      </c>
      <c r="N83" s="3910" t="n">
        <v>0.0</v>
      </c>
      <c r="O83" s="3950" t="n">
        <v>0.0</v>
      </c>
      <c r="P83" s="3912" t="n">
        <v>0.0</v>
      </c>
      <c r="Q83" s="3948" t="n">
        <v>0.0</v>
      </c>
      <c r="R83" s="3910" t="n">
        <v>0.0</v>
      </c>
      <c r="S83" s="3950" t="n">
        <v>0.0</v>
      </c>
      <c r="T83" s="3912" t="n">
        <v>0.0</v>
      </c>
      <c r="U83" s="3948" t="n">
        <v>0.0</v>
      </c>
      <c r="V83" s="3910" t="n">
        <v>0.0</v>
      </c>
      <c r="W83" s="3950" t="n">
        <v>0.0</v>
      </c>
      <c r="X83" s="3912" t="n">
        <v>0.0</v>
      </c>
      <c r="Y83" s="3948" t="n">
        <v>0.0</v>
      </c>
      <c r="Z83" s="3910" t="n">
        <v>0.0</v>
      </c>
      <c r="AA83" s="3950" t="n">
        <v>0.0</v>
      </c>
      <c r="AB83" s="3912" t="n">
        <v>0.0</v>
      </c>
      <c r="AC83" s="3948" t="n">
        <v>0.0</v>
      </c>
      <c r="AD83" s="3910" t="n">
        <v>0.0</v>
      </c>
      <c r="AE83" s="3950" t="n">
        <v>0.0</v>
      </c>
      <c r="AF83" s="3913" t="n">
        <v>0.0</v>
      </c>
      <c r="AG83" s="3948" t="n">
        <v>0.0</v>
      </c>
      <c r="AH83" s="3914" t="n">
        <v>0.0</v>
      </c>
      <c r="AI83" s="3950" t="n">
        <v>0.0</v>
      </c>
      <c r="AJ83" s="4093" t="n">
        <v>0.0</v>
      </c>
      <c r="AK83" s="3948" t="n">
        <v>0.0</v>
      </c>
      <c r="AL83" s="4094" t="n">
        <v>0.0</v>
      </c>
      <c r="AM83" s="3950" t="n">
        <v>0.0</v>
      </c>
      <c r="AN83" s="3908" t="n">
        <v>0.0</v>
      </c>
      <c r="AO83" s="3948" t="n">
        <v>0.0</v>
      </c>
      <c r="AP83" s="3910" t="n">
        <v>0.0</v>
      </c>
      <c r="AQ83" s="3950" t="n">
        <v>0.0</v>
      </c>
      <c r="AR83" s="3908" t="n">
        <v>0.0</v>
      </c>
      <c r="AS83" s="3948" t="n">
        <v>0.0</v>
      </c>
      <c r="AT83" s="3910" t="n">
        <v>0.0</v>
      </c>
      <c r="AU83" s="3950" t="n">
        <v>0.0</v>
      </c>
      <c r="AV83" s="3908" t="n">
        <v>0.0</v>
      </c>
      <c r="AW83" s="3948" t="n">
        <v>0.0</v>
      </c>
      <c r="AX83" s="3910" t="n">
        <v>0.0</v>
      </c>
      <c r="AY83" s="3950" t="n">
        <v>0.0</v>
      </c>
      <c r="AZ83" s="3908" t="n">
        <v>0.0</v>
      </c>
      <c r="BA83" s="3948" t="n">
        <v>0.0</v>
      </c>
      <c r="BB83" s="3910" t="n">
        <v>0.0</v>
      </c>
      <c r="BC83" s="3950" t="n">
        <v>0.0</v>
      </c>
      <c r="BD83" s="3947">
        <f>SUM(H83+L83+P83+T83+X83+AB83+AF83+AJ83+AN83+AR83+AV83+AZ83)</f>
      </c>
      <c r="BE83" s="3948">
        <f>SUM(I83+M83+Q83+U83+Y83+AC83+AG83+AK83+AO83+AS83+AW83+BA83)</f>
      </c>
      <c r="BF83" s="3949">
        <f>SUM(J83+N83+R83+V83+Z83+AD83+AH83+AL83+AP83+AT83+AX83+BB83)</f>
      </c>
      <c r="BG83" s="3950">
        <f>SUM(K83+O83+S83+W83+AA83+AE83+AI83+AM83+AQ83+AU83+AY83+BC83)</f>
      </c>
      <c r="BH83" s="3947">
        <f>BD83+D83</f>
      </c>
      <c r="BI83" s="3948">
        <f>BE83+E83</f>
      </c>
      <c r="BJ83" s="3949">
        <f>BF83+F83</f>
      </c>
      <c r="BK83" s="3950">
        <f>BG83+G83</f>
      </c>
      <c r="BL83" s="3878"/>
      <c r="BM83" s="3878"/>
      <c r="BN83" s="3878"/>
    </row>
    <row r="84" customHeight="true" ht="16.5">
      <c r="A84" s="3905"/>
      <c r="B84" s="3953" t="s">
        <v>27</v>
      </c>
      <c r="C84" s="3954" t="n">
        <v>5.0</v>
      </c>
      <c r="D84" s="3908" t="n">
        <v>2.0</v>
      </c>
      <c r="E84" s="3909" t="n">
        <v>0.0</v>
      </c>
      <c r="F84" s="3955" t="n">
        <v>1.0</v>
      </c>
      <c r="G84" s="3956" t="n">
        <v>0.0</v>
      </c>
      <c r="H84" s="3912" t="n">
        <v>0.0</v>
      </c>
      <c r="I84" s="3909" t="n">
        <v>0.0</v>
      </c>
      <c r="J84" s="3910" t="n">
        <v>0.0</v>
      </c>
      <c r="K84" s="3956" t="n">
        <v>0.0</v>
      </c>
      <c r="L84" s="3912" t="n">
        <v>0.0</v>
      </c>
      <c r="M84" s="3909" t="n">
        <v>0.0</v>
      </c>
      <c r="N84" s="3910" t="n">
        <v>0.0</v>
      </c>
      <c r="O84" s="3956" t="n">
        <v>0.0</v>
      </c>
      <c r="P84" s="3912" t="n">
        <v>0.0</v>
      </c>
      <c r="Q84" s="3909" t="n">
        <v>0.0</v>
      </c>
      <c r="R84" s="3910" t="n">
        <v>0.0</v>
      </c>
      <c r="S84" s="3956" t="n">
        <v>0.0</v>
      </c>
      <c r="T84" s="3912" t="n">
        <v>0.0</v>
      </c>
      <c r="U84" s="3909" t="n">
        <v>0.0</v>
      </c>
      <c r="V84" s="3910" t="n">
        <v>0.0</v>
      </c>
      <c r="W84" s="3956" t="n">
        <v>0.0</v>
      </c>
      <c r="X84" s="3912" t="n">
        <v>0.0</v>
      </c>
      <c r="Y84" s="3909" t="n">
        <v>0.0</v>
      </c>
      <c r="Z84" s="3910" t="n">
        <v>0.0</v>
      </c>
      <c r="AA84" s="3956" t="n">
        <v>0.0</v>
      </c>
      <c r="AB84" s="3912" t="n">
        <v>0.0</v>
      </c>
      <c r="AC84" s="3909" t="n">
        <v>0.0</v>
      </c>
      <c r="AD84" s="3910" t="n">
        <v>0.0</v>
      </c>
      <c r="AE84" s="3956" t="n">
        <v>0.0</v>
      </c>
      <c r="AF84" s="3913" t="n">
        <v>0.0</v>
      </c>
      <c r="AG84" s="3909" t="n">
        <v>0.0</v>
      </c>
      <c r="AH84" s="3914" t="n">
        <v>0.0</v>
      </c>
      <c r="AI84" s="3956" t="n">
        <v>0.0</v>
      </c>
      <c r="AJ84" s="4095" t="n">
        <v>0.0</v>
      </c>
      <c r="AK84" s="3909" t="n">
        <v>0.0</v>
      </c>
      <c r="AL84" s="4096" t="n">
        <v>0.0</v>
      </c>
      <c r="AM84" s="3956" t="n">
        <v>0.0</v>
      </c>
      <c r="AN84" s="3908" t="n">
        <v>0.0</v>
      </c>
      <c r="AO84" s="3909" t="n">
        <v>0.0</v>
      </c>
      <c r="AP84" s="3910" t="n">
        <v>0.0</v>
      </c>
      <c r="AQ84" s="3956" t="n">
        <v>0.0</v>
      </c>
      <c r="AR84" s="3908" t="n">
        <v>0.0</v>
      </c>
      <c r="AS84" s="3909" t="n">
        <v>0.0</v>
      </c>
      <c r="AT84" s="3910" t="n">
        <v>0.0</v>
      </c>
      <c r="AU84" s="3956" t="n">
        <v>0.0</v>
      </c>
      <c r="AV84" s="3908" t="n">
        <v>0.0</v>
      </c>
      <c r="AW84" s="3909" t="n">
        <v>0.0</v>
      </c>
      <c r="AX84" s="3910" t="n">
        <v>0.0</v>
      </c>
      <c r="AY84" s="3956" t="n">
        <v>0.0</v>
      </c>
      <c r="AZ84" s="3908" t="n">
        <v>0.0</v>
      </c>
      <c r="BA84" s="3909" t="n">
        <v>0.0</v>
      </c>
      <c r="BB84" s="3910" t="n">
        <v>0.0</v>
      </c>
      <c r="BC84" s="3956" t="n">
        <v>0.0</v>
      </c>
      <c r="BD84" s="3908">
        <f>SUM(H84+L84+P84+T84+X84+AB84+AF84+AJ84+AN84+AR84+AV84+AZ84)</f>
      </c>
      <c r="BE84" s="3909">
        <f>SUM(I84+M84+Q84+U84+Y84+AC84+AG84+AK84+AO84+AS84+AW84+BA84)</f>
      </c>
      <c r="BF84" s="3955">
        <f>SUM(J84+N84+R84+V84+Z84+AD84+AH84+AL84+AP84+AT84+AX84+BB84)</f>
      </c>
      <c r="BG84" s="3956">
        <f>SUM(K84+O84+S84+W84+AA84+AE84+AI84+AM84+AQ84+AU84+AY84+BC84)</f>
      </c>
      <c r="BH84" s="3908">
        <f>BD84+D84</f>
      </c>
      <c r="BI84" s="3909">
        <f>BE84+E84</f>
      </c>
      <c r="BJ84" s="3955">
        <f>BF84+F84</f>
      </c>
      <c r="BK84" s="3956">
        <f>BG84+G84</f>
      </c>
      <c r="BL84" s="3878"/>
      <c r="BM84" s="3878"/>
      <c r="BN84" s="3878"/>
    </row>
    <row r="85" customHeight="true" ht="16.5">
      <c r="A85" s="3905"/>
      <c r="B85" s="3917"/>
      <c r="C85" s="3918" t="n">
        <v>4.0</v>
      </c>
      <c r="D85" s="3919" t="n">
        <v>1.0</v>
      </c>
      <c r="E85" s="3920" t="n">
        <v>0.0</v>
      </c>
      <c r="F85" s="3921" t="n">
        <v>0.0</v>
      </c>
      <c r="G85" s="3922" t="n">
        <v>0.0</v>
      </c>
      <c r="H85" s="3912" t="n">
        <v>0.0</v>
      </c>
      <c r="I85" s="3920" t="n">
        <v>0.0</v>
      </c>
      <c r="J85" s="3910" t="n">
        <v>0.0</v>
      </c>
      <c r="K85" s="3922" t="n">
        <v>0.0</v>
      </c>
      <c r="L85" s="3912" t="n">
        <v>0.0</v>
      </c>
      <c r="M85" s="3920" t="n">
        <v>0.0</v>
      </c>
      <c r="N85" s="3910" t="n">
        <v>0.0</v>
      </c>
      <c r="O85" s="3922" t="n">
        <v>0.0</v>
      </c>
      <c r="P85" s="3912" t="n">
        <v>0.0</v>
      </c>
      <c r="Q85" s="3920" t="n">
        <v>0.0</v>
      </c>
      <c r="R85" s="3910" t="n">
        <v>0.0</v>
      </c>
      <c r="S85" s="3922" t="n">
        <v>0.0</v>
      </c>
      <c r="T85" s="3912" t="n">
        <v>0.0</v>
      </c>
      <c r="U85" s="3920" t="n">
        <v>0.0</v>
      </c>
      <c r="V85" s="3910" t="n">
        <v>0.0</v>
      </c>
      <c r="W85" s="3922" t="n">
        <v>0.0</v>
      </c>
      <c r="X85" s="3912" t="n">
        <v>0.0</v>
      </c>
      <c r="Y85" s="3920" t="n">
        <v>0.0</v>
      </c>
      <c r="Z85" s="3910" t="n">
        <v>0.0</v>
      </c>
      <c r="AA85" s="3922" t="n">
        <v>0.0</v>
      </c>
      <c r="AB85" s="3912" t="n">
        <v>0.0</v>
      </c>
      <c r="AC85" s="3920" t="n">
        <v>0.0</v>
      </c>
      <c r="AD85" s="3910" t="n">
        <v>0.0</v>
      </c>
      <c r="AE85" s="3922" t="n">
        <v>0.0</v>
      </c>
      <c r="AF85" s="3913" t="n">
        <v>0.0</v>
      </c>
      <c r="AG85" s="3920" t="n">
        <v>0.0</v>
      </c>
      <c r="AH85" s="3914" t="n">
        <v>0.0</v>
      </c>
      <c r="AI85" s="3922" t="n">
        <v>0.0</v>
      </c>
      <c r="AJ85" s="4097" t="n">
        <v>0.0</v>
      </c>
      <c r="AK85" s="3920" t="n">
        <v>0.0</v>
      </c>
      <c r="AL85" s="4098" t="n">
        <v>0.0</v>
      </c>
      <c r="AM85" s="3922" t="n">
        <v>0.0</v>
      </c>
      <c r="AN85" s="3908" t="n">
        <v>0.0</v>
      </c>
      <c r="AO85" s="3920" t="n">
        <v>0.0</v>
      </c>
      <c r="AP85" s="3910" t="n">
        <v>0.0</v>
      </c>
      <c r="AQ85" s="3922" t="n">
        <v>0.0</v>
      </c>
      <c r="AR85" s="3908" t="n">
        <v>0.0</v>
      </c>
      <c r="AS85" s="3920" t="n">
        <v>0.0</v>
      </c>
      <c r="AT85" s="3910" t="n">
        <v>0.0</v>
      </c>
      <c r="AU85" s="3922" t="n">
        <v>0.0</v>
      </c>
      <c r="AV85" s="3908" t="n">
        <v>0.0</v>
      </c>
      <c r="AW85" s="3920" t="n">
        <v>0.0</v>
      </c>
      <c r="AX85" s="3910" t="n">
        <v>0.0</v>
      </c>
      <c r="AY85" s="3922" t="n">
        <v>0.0</v>
      </c>
      <c r="AZ85" s="3908" t="n">
        <v>0.0</v>
      </c>
      <c r="BA85" s="3920" t="n">
        <v>0.0</v>
      </c>
      <c r="BB85" s="3910" t="n">
        <v>0.0</v>
      </c>
      <c r="BC85" s="3922" t="n">
        <v>0.0</v>
      </c>
      <c r="BD85" s="3919">
        <f>SUM(H85+L85+P85+T85+X85+AB85+AF85+AJ85+AN85+AR85+AV85+AZ85)</f>
      </c>
      <c r="BE85" s="3920">
        <f>SUM(I85+M85+Q85+U85+Y85+AC85+AG85+AK85+AO85+AS85+AW85+BA85)</f>
      </c>
      <c r="BF85" s="3921">
        <f>SUM(J85+N85+R85+V85+Z85+AD85+AH85+AL85+AP85+AT85+AX85+BB85)</f>
      </c>
      <c r="BG85" s="3922">
        <f>SUM(K85+O85+S85+W85+AA85+AE85+AI85+AM85+AQ85+AU85+AY85+BC85)</f>
      </c>
      <c r="BH85" s="3919">
        <f>BD85+D85</f>
      </c>
      <c r="BI85" s="3920">
        <f>BE85+E85</f>
      </c>
      <c r="BJ85" s="3921">
        <f>BF85+F85</f>
      </c>
      <c r="BK85" s="3922">
        <f>BG85+G85</f>
      </c>
      <c r="BL85" s="3878"/>
      <c r="BM85" s="3878"/>
      <c r="BN85" s="3878"/>
    </row>
    <row r="86" customHeight="true" ht="16.5">
      <c r="A86" s="3905"/>
      <c r="B86" s="3917"/>
      <c r="C86" s="3918" t="n">
        <v>3.0</v>
      </c>
      <c r="D86" s="3919" t="n">
        <v>0.0</v>
      </c>
      <c r="E86" s="3920" t="n">
        <v>0.0</v>
      </c>
      <c r="F86" s="3921" t="n">
        <v>0.0</v>
      </c>
      <c r="G86" s="3922" t="n">
        <v>0.0</v>
      </c>
      <c r="H86" s="3912" t="n">
        <v>0.0</v>
      </c>
      <c r="I86" s="3920" t="n">
        <v>0.0</v>
      </c>
      <c r="J86" s="3910" t="n">
        <v>0.0</v>
      </c>
      <c r="K86" s="3922" t="n">
        <v>0.0</v>
      </c>
      <c r="L86" s="3912" t="n">
        <v>0.0</v>
      </c>
      <c r="M86" s="3920" t="n">
        <v>0.0</v>
      </c>
      <c r="N86" s="3910" t="n">
        <v>0.0</v>
      </c>
      <c r="O86" s="3922" t="n">
        <v>0.0</v>
      </c>
      <c r="P86" s="3912" t="n">
        <v>0.0</v>
      </c>
      <c r="Q86" s="3920" t="n">
        <v>0.0</v>
      </c>
      <c r="R86" s="3910" t="n">
        <v>0.0</v>
      </c>
      <c r="S86" s="3922" t="n">
        <v>0.0</v>
      </c>
      <c r="T86" s="3912" t="n">
        <v>0.0</v>
      </c>
      <c r="U86" s="3920" t="n">
        <v>0.0</v>
      </c>
      <c r="V86" s="3910" t="n">
        <v>0.0</v>
      </c>
      <c r="W86" s="3922" t="n">
        <v>0.0</v>
      </c>
      <c r="X86" s="3912" t="n">
        <v>0.0</v>
      </c>
      <c r="Y86" s="3920" t="n">
        <v>0.0</v>
      </c>
      <c r="Z86" s="3910" t="n">
        <v>0.0</v>
      </c>
      <c r="AA86" s="3922" t="n">
        <v>0.0</v>
      </c>
      <c r="AB86" s="3912" t="n">
        <v>0.0</v>
      </c>
      <c r="AC86" s="3920" t="n">
        <v>0.0</v>
      </c>
      <c r="AD86" s="3910" t="n">
        <v>0.0</v>
      </c>
      <c r="AE86" s="3922" t="n">
        <v>0.0</v>
      </c>
      <c r="AF86" s="3913" t="n">
        <v>0.0</v>
      </c>
      <c r="AG86" s="3920" t="n">
        <v>0.0</v>
      </c>
      <c r="AH86" s="3914" t="n">
        <v>0.0</v>
      </c>
      <c r="AI86" s="3922" t="n">
        <v>0.0</v>
      </c>
      <c r="AJ86" s="4099" t="n">
        <v>0.0</v>
      </c>
      <c r="AK86" s="3920" t="n">
        <v>0.0</v>
      </c>
      <c r="AL86" s="4100" t="n">
        <v>0.0</v>
      </c>
      <c r="AM86" s="3922" t="n">
        <v>0.0</v>
      </c>
      <c r="AN86" s="3908" t="n">
        <v>0.0</v>
      </c>
      <c r="AO86" s="3920" t="n">
        <v>0.0</v>
      </c>
      <c r="AP86" s="3910" t="n">
        <v>0.0</v>
      </c>
      <c r="AQ86" s="3922" t="n">
        <v>0.0</v>
      </c>
      <c r="AR86" s="3908" t="n">
        <v>0.0</v>
      </c>
      <c r="AS86" s="3920" t="n">
        <v>0.0</v>
      </c>
      <c r="AT86" s="3910" t="n">
        <v>0.0</v>
      </c>
      <c r="AU86" s="3922" t="n">
        <v>0.0</v>
      </c>
      <c r="AV86" s="3908" t="n">
        <v>0.0</v>
      </c>
      <c r="AW86" s="3920" t="n">
        <v>0.0</v>
      </c>
      <c r="AX86" s="3910" t="n">
        <v>0.0</v>
      </c>
      <c r="AY86" s="3922" t="n">
        <v>0.0</v>
      </c>
      <c r="AZ86" s="3908" t="n">
        <v>0.0</v>
      </c>
      <c r="BA86" s="3920" t="n">
        <v>0.0</v>
      </c>
      <c r="BB86" s="3910" t="n">
        <v>0.0</v>
      </c>
      <c r="BC86" s="3922" t="n">
        <v>0.0</v>
      </c>
      <c r="BD86" s="3919">
        <f>SUM(H86+L86+P86+T86+X86+AB86+AF86+AJ86+AN86+AR86+AV86+AZ86)</f>
      </c>
      <c r="BE86" s="3920">
        <f>SUM(I86+M86+Q86+U86+Y86+AC86+AG86+AK86+AO86+AS86+AW86+BA86)</f>
      </c>
      <c r="BF86" s="3921">
        <f>SUM(J86+N86+R86+V86+Z86+AD86+AH86+AL86+AP86+AT86+AX86+BB86)</f>
      </c>
      <c r="BG86" s="3922">
        <f>SUM(K86+O86+S86+W86+AA86+AE86+AI86+AM86+AQ86+AU86+AY86+BC86)</f>
      </c>
      <c r="BH86" s="3919">
        <f>BD86+D86</f>
      </c>
      <c r="BI86" s="3920">
        <f>BE86+E86</f>
      </c>
      <c r="BJ86" s="3921">
        <f>BF86+F86</f>
      </c>
      <c r="BK86" s="3922">
        <f>BG86+G86</f>
      </c>
      <c r="BL86" s="3878"/>
      <c r="BM86" s="3878"/>
      <c r="BN86" s="3878"/>
    </row>
    <row r="87" customHeight="true" ht="16.5">
      <c r="A87" s="3905"/>
      <c r="B87" s="3917"/>
      <c r="C87" s="3918" t="n">
        <v>2.0</v>
      </c>
      <c r="D87" s="3919" t="n">
        <v>0.0</v>
      </c>
      <c r="E87" s="3920" t="n">
        <v>0.0</v>
      </c>
      <c r="F87" s="3921" t="n">
        <v>0.0</v>
      </c>
      <c r="G87" s="3922" t="n">
        <v>0.0</v>
      </c>
      <c r="H87" s="3912" t="n">
        <v>0.0</v>
      </c>
      <c r="I87" s="3920" t="n">
        <v>0.0</v>
      </c>
      <c r="J87" s="3910" t="n">
        <v>0.0</v>
      </c>
      <c r="K87" s="3922" t="n">
        <v>0.0</v>
      </c>
      <c r="L87" s="3912" t="n">
        <v>0.0</v>
      </c>
      <c r="M87" s="3920" t="n">
        <v>0.0</v>
      </c>
      <c r="N87" s="3910" t="n">
        <v>0.0</v>
      </c>
      <c r="O87" s="3922" t="n">
        <v>0.0</v>
      </c>
      <c r="P87" s="3912" t="n">
        <v>0.0</v>
      </c>
      <c r="Q87" s="3920" t="n">
        <v>0.0</v>
      </c>
      <c r="R87" s="3910" t="n">
        <v>0.0</v>
      </c>
      <c r="S87" s="3922" t="n">
        <v>0.0</v>
      </c>
      <c r="T87" s="3912" t="n">
        <v>0.0</v>
      </c>
      <c r="U87" s="3920" t="n">
        <v>0.0</v>
      </c>
      <c r="V87" s="3910" t="n">
        <v>0.0</v>
      </c>
      <c r="W87" s="3922" t="n">
        <v>0.0</v>
      </c>
      <c r="X87" s="3912" t="n">
        <v>0.0</v>
      </c>
      <c r="Y87" s="3920" t="n">
        <v>0.0</v>
      </c>
      <c r="Z87" s="3910" t="n">
        <v>0.0</v>
      </c>
      <c r="AA87" s="3922" t="n">
        <v>0.0</v>
      </c>
      <c r="AB87" s="3912" t="n">
        <v>0.0</v>
      </c>
      <c r="AC87" s="3920" t="n">
        <v>0.0</v>
      </c>
      <c r="AD87" s="3910" t="n">
        <v>0.0</v>
      </c>
      <c r="AE87" s="3922" t="n">
        <v>0.0</v>
      </c>
      <c r="AF87" s="3913" t="n">
        <v>0.0</v>
      </c>
      <c r="AG87" s="3920" t="n">
        <v>0.0</v>
      </c>
      <c r="AH87" s="3914" t="n">
        <v>0.0</v>
      </c>
      <c r="AI87" s="3922" t="n">
        <v>0.0</v>
      </c>
      <c r="AJ87" s="4101" t="n">
        <v>0.0</v>
      </c>
      <c r="AK87" s="3920" t="n">
        <v>0.0</v>
      </c>
      <c r="AL87" s="4102" t="n">
        <v>0.0</v>
      </c>
      <c r="AM87" s="3922" t="n">
        <v>0.0</v>
      </c>
      <c r="AN87" s="3908" t="n">
        <v>0.0</v>
      </c>
      <c r="AO87" s="3920" t="n">
        <v>0.0</v>
      </c>
      <c r="AP87" s="3910" t="n">
        <v>0.0</v>
      </c>
      <c r="AQ87" s="3922" t="n">
        <v>0.0</v>
      </c>
      <c r="AR87" s="3908" t="n">
        <v>0.0</v>
      </c>
      <c r="AS87" s="3920" t="n">
        <v>0.0</v>
      </c>
      <c r="AT87" s="3910" t="n">
        <v>0.0</v>
      </c>
      <c r="AU87" s="3922" t="n">
        <v>0.0</v>
      </c>
      <c r="AV87" s="3908" t="n">
        <v>0.0</v>
      </c>
      <c r="AW87" s="3920" t="n">
        <v>0.0</v>
      </c>
      <c r="AX87" s="3910" t="n">
        <v>0.0</v>
      </c>
      <c r="AY87" s="3922" t="n">
        <v>0.0</v>
      </c>
      <c r="AZ87" s="3908" t="n">
        <v>0.0</v>
      </c>
      <c r="BA87" s="3920" t="n">
        <v>0.0</v>
      </c>
      <c r="BB87" s="3910" t="n">
        <v>0.0</v>
      </c>
      <c r="BC87" s="3922" t="n">
        <v>0.0</v>
      </c>
      <c r="BD87" s="3919">
        <f>SUM(H87+L87+P87+T87+X87+AB87+AF87+AJ87+AN87+AR87+AV87+AZ87)</f>
      </c>
      <c r="BE87" s="3920">
        <f>SUM(I87+M87+Q87+U87+Y87+AC87+AG87+AK87+AO87+AS87+AW87+BA87)</f>
      </c>
      <c r="BF87" s="3921">
        <f>SUM(J87+N87+R87+V87+Z87+AD87+AH87+AL87+AP87+AT87+AX87+BB87)</f>
      </c>
      <c r="BG87" s="3922">
        <f>SUM(K87+O87+S87+W87+AA87+AE87+AI87+AM87+AQ87+AU87+AY87+BC87)</f>
      </c>
      <c r="BH87" s="3919">
        <f>BD87+D87</f>
      </c>
      <c r="BI87" s="3920">
        <f>BE87+E87</f>
      </c>
      <c r="BJ87" s="3921">
        <f>BF87+F87</f>
      </c>
      <c r="BK87" s="3922">
        <f>BG87+G87</f>
      </c>
      <c r="BL87" s="3878"/>
      <c r="BM87" s="3878"/>
      <c r="BN87" s="3878"/>
    </row>
    <row r="88" customHeight="true" ht="16.5">
      <c r="A88" s="3905"/>
      <c r="B88" s="3925"/>
      <c r="C88" s="3965" t="n">
        <v>1.0</v>
      </c>
      <c r="D88" s="3927" t="n">
        <v>0.0</v>
      </c>
      <c r="E88" s="3928" t="n">
        <v>0.0</v>
      </c>
      <c r="F88" s="3966" t="n">
        <v>0.0</v>
      </c>
      <c r="G88" s="3967" t="n">
        <v>0.0</v>
      </c>
      <c r="H88" s="3912" t="n">
        <v>0.0</v>
      </c>
      <c r="I88" s="3928" t="n">
        <v>0.0</v>
      </c>
      <c r="J88" s="3910" t="n">
        <v>0.0</v>
      </c>
      <c r="K88" s="3967" t="n">
        <v>0.0</v>
      </c>
      <c r="L88" s="3912" t="n">
        <v>0.0</v>
      </c>
      <c r="M88" s="3928" t="n">
        <v>0.0</v>
      </c>
      <c r="N88" s="3910" t="n">
        <v>0.0</v>
      </c>
      <c r="O88" s="3967" t="n">
        <v>0.0</v>
      </c>
      <c r="P88" s="3912" t="n">
        <v>0.0</v>
      </c>
      <c r="Q88" s="3928" t="n">
        <v>0.0</v>
      </c>
      <c r="R88" s="3910" t="n">
        <v>0.0</v>
      </c>
      <c r="S88" s="3967" t="n">
        <v>0.0</v>
      </c>
      <c r="T88" s="3912" t="n">
        <v>0.0</v>
      </c>
      <c r="U88" s="3928" t="n">
        <v>0.0</v>
      </c>
      <c r="V88" s="3910" t="n">
        <v>0.0</v>
      </c>
      <c r="W88" s="3967" t="n">
        <v>0.0</v>
      </c>
      <c r="X88" s="3912" t="n">
        <v>0.0</v>
      </c>
      <c r="Y88" s="3928" t="n">
        <v>0.0</v>
      </c>
      <c r="Z88" s="3910" t="n">
        <v>0.0</v>
      </c>
      <c r="AA88" s="3967" t="n">
        <v>0.0</v>
      </c>
      <c r="AB88" s="3912" t="n">
        <v>0.0</v>
      </c>
      <c r="AC88" s="3928" t="n">
        <v>0.0</v>
      </c>
      <c r="AD88" s="3910" t="n">
        <v>0.0</v>
      </c>
      <c r="AE88" s="3967" t="n">
        <v>0.0</v>
      </c>
      <c r="AF88" s="3913" t="n">
        <v>0.0</v>
      </c>
      <c r="AG88" s="3928" t="n">
        <v>0.0</v>
      </c>
      <c r="AH88" s="3914" t="n">
        <v>0.0</v>
      </c>
      <c r="AI88" s="3967" t="n">
        <v>0.0</v>
      </c>
      <c r="AJ88" s="4103" t="n">
        <v>0.0</v>
      </c>
      <c r="AK88" s="3928" t="n">
        <v>0.0</v>
      </c>
      <c r="AL88" s="4104" t="n">
        <v>0.0</v>
      </c>
      <c r="AM88" s="3967" t="n">
        <v>0.0</v>
      </c>
      <c r="AN88" s="3908" t="n">
        <v>0.0</v>
      </c>
      <c r="AO88" s="3928" t="n">
        <v>0.0</v>
      </c>
      <c r="AP88" s="3910" t="n">
        <v>0.0</v>
      </c>
      <c r="AQ88" s="3967" t="n">
        <v>0.0</v>
      </c>
      <c r="AR88" s="3908" t="n">
        <v>0.0</v>
      </c>
      <c r="AS88" s="3928" t="n">
        <v>0.0</v>
      </c>
      <c r="AT88" s="3910" t="n">
        <v>0.0</v>
      </c>
      <c r="AU88" s="3967" t="n">
        <v>0.0</v>
      </c>
      <c r="AV88" s="3908" t="n">
        <v>0.0</v>
      </c>
      <c r="AW88" s="3928" t="n">
        <v>0.0</v>
      </c>
      <c r="AX88" s="3910" t="n">
        <v>0.0</v>
      </c>
      <c r="AY88" s="3967" t="n">
        <v>0.0</v>
      </c>
      <c r="AZ88" s="3908" t="n">
        <v>0.0</v>
      </c>
      <c r="BA88" s="3928" t="n">
        <v>0.0</v>
      </c>
      <c r="BB88" s="3910" t="n">
        <v>0.0</v>
      </c>
      <c r="BC88" s="3967" t="n">
        <v>0.0</v>
      </c>
      <c r="BD88" s="3927">
        <f>SUM(H88+L88+P88+T88+X88+AB88+AF88+AJ88+AN88+AR88+AV88+AZ88)</f>
      </c>
      <c r="BE88" s="3928">
        <f>SUM(I88+M88+Q88+U88+Y88+AC88+AG88+AK88+AO88+AS88+AW88+BA88)</f>
      </c>
      <c r="BF88" s="3966">
        <f>SUM(J88+N88+R88+V88+Z88+AD88+AH88+AL88+AP88+AT88+AX88+BB88)</f>
      </c>
      <c r="BG88" s="3967">
        <f>SUM(K88+O88+S88+W88+AA88+AE88+AI88+AM88+AQ88+AU88+AY88+BC88)</f>
      </c>
      <c r="BH88" s="3927">
        <f>BD88+D88</f>
      </c>
      <c r="BI88" s="3928">
        <f>BE88+E88</f>
      </c>
      <c r="BJ88" s="3966">
        <f>BF88+F88</f>
      </c>
      <c r="BK88" s="3967">
        <f>BG88+G88</f>
      </c>
      <c r="BL88" s="3878"/>
      <c r="BM88" s="3878"/>
      <c r="BN88" s="3878"/>
    </row>
    <row r="89" customHeight="true" ht="16.5">
      <c r="A89" s="3970"/>
      <c r="B89" s="3971" t="s">
        <v>90</v>
      </c>
      <c r="C89" s="3971"/>
      <c r="D89" s="3972">
        <f>SUM(D76:D88)</f>
      </c>
      <c r="E89" s="3972">
        <f>SUM(E76:E88)</f>
      </c>
      <c r="F89" s="3972">
        <f>SUM(F76:F88)</f>
      </c>
      <c r="G89" s="3972">
        <f>SUM(G76:G88)</f>
      </c>
      <c r="H89" s="3972">
        <f>SUM(H76:H88)</f>
      </c>
      <c r="I89" s="3972">
        <f>SUM(I76:I88)</f>
      </c>
      <c r="J89" s="3972">
        <f>SUM(J76:J88)</f>
      </c>
      <c r="K89" s="3972">
        <f>SUM(K76:K88)</f>
      </c>
      <c r="L89" s="3972">
        <f>SUM(L76:L88)</f>
      </c>
      <c r="M89" s="3972">
        <f>SUM(M76:M88)</f>
      </c>
      <c r="N89" s="3972">
        <f>SUM(N76:N88)</f>
      </c>
      <c r="O89" s="3972">
        <f>SUM(O76:O88)</f>
      </c>
      <c r="P89" s="3972">
        <f>SUM(P76:P88)</f>
      </c>
      <c r="Q89" s="3972">
        <f>SUM(Q76:Q88)</f>
      </c>
      <c r="R89" s="3972">
        <f>SUM(R76:R88)</f>
      </c>
      <c r="S89" s="3972">
        <f>SUM(S76:S88)</f>
      </c>
      <c r="T89" s="3972">
        <f>SUM(T76:T88)</f>
      </c>
      <c r="U89" s="3972">
        <f>SUM(U76:U88)</f>
      </c>
      <c r="V89" s="3972">
        <f>SUM(V76:V88)</f>
      </c>
      <c r="W89" s="3972">
        <f>SUM(W76:W88)</f>
      </c>
      <c r="X89" s="3972">
        <f>SUM(X76:X88)</f>
      </c>
      <c r="Y89" s="3972">
        <f>SUM(Y76:Y88)</f>
      </c>
      <c r="Z89" s="3972">
        <f>SUM(Z76:Z88)</f>
      </c>
      <c r="AA89" s="3972">
        <f>SUM(AA76:AA88)</f>
      </c>
      <c r="AB89" s="3972">
        <f>SUM(AB76:AB88)</f>
      </c>
      <c r="AC89" s="3972">
        <f>SUM(AC76:AC88)</f>
      </c>
      <c r="AD89" s="3972">
        <f>SUM(AD76:AD88)</f>
      </c>
      <c r="AE89" s="3972">
        <f>SUM(AE76:AE88)</f>
      </c>
      <c r="AF89" s="3972">
        <f>SUM(AF76:AF88)</f>
      </c>
      <c r="AG89" s="3972">
        <f>SUM(AG76:AG88)</f>
      </c>
      <c r="AH89" s="3972">
        <f>SUM(AH76:AH88)</f>
      </c>
      <c r="AI89" s="3972">
        <f>SUM(AI76:AI88)</f>
      </c>
      <c r="AJ89" s="3972">
        <f>SUM(AJ76:AJ88)</f>
      </c>
      <c r="AK89" s="3972">
        <f>SUM(AK76:AK88)</f>
      </c>
      <c r="AL89" s="3972">
        <f>SUM(AL76:AL88)</f>
      </c>
      <c r="AM89" s="3972">
        <f>SUM(AM76:AM88)</f>
      </c>
      <c r="AN89" s="3972">
        <f>SUM(AN76:AN88)</f>
      </c>
      <c r="AO89" s="3972">
        <f>SUM(AO76:AO88)</f>
      </c>
      <c r="AP89" s="3972">
        <f>SUM(AP76:AP88)</f>
      </c>
      <c r="AQ89" s="3972">
        <f>SUM(AQ76:AQ88)</f>
      </c>
      <c r="AR89" s="3972">
        <f>SUM(AR76:AR88)</f>
      </c>
      <c r="AS89" s="3972">
        <f>SUM(AS76:AS88)</f>
      </c>
      <c r="AT89" s="3972">
        <f>SUM(AT76:AT88)</f>
      </c>
      <c r="AU89" s="3972">
        <f>SUM(AU76:AU88)</f>
      </c>
      <c r="AV89" s="3972">
        <f>SUM(AV76:AV88)</f>
      </c>
      <c r="AW89" s="3972">
        <f>SUM(AW76:AW88)</f>
      </c>
      <c r="AX89" s="3972">
        <f>SUM(AX76:AX88)</f>
      </c>
      <c r="AY89" s="3972">
        <f>SUM(AY76:AY88)</f>
      </c>
      <c r="AZ89" s="3972">
        <f>SUM(AZ76:AZ88)</f>
      </c>
      <c r="BA89" s="3972">
        <f>SUM(BA76:BA88)</f>
      </c>
      <c r="BB89" s="3972">
        <f>SUM(BB76:BB88)</f>
      </c>
      <c r="BC89" s="3972">
        <f>SUM(BC76:BC88)</f>
      </c>
      <c r="BD89" s="3972">
        <f>SUM(BD76:BD88)</f>
      </c>
      <c r="BE89" s="3972">
        <f>SUM(BE76:BE88)</f>
      </c>
      <c r="BF89" s="3972">
        <f>SUM(BF76:BF88)</f>
      </c>
      <c r="BG89" s="3972">
        <f>SUM(BG76:BG88)</f>
      </c>
      <c r="BH89" s="3972">
        <f>SUM(BH76:BH88)</f>
      </c>
      <c r="BI89" s="3972">
        <f>SUM(BI76:BI88)</f>
      </c>
      <c r="BJ89" s="3972">
        <f>SUM(BJ76:BJ88)</f>
      </c>
      <c r="BK89" s="3972">
        <f>SUM(BK76:BK88)</f>
      </c>
      <c r="BL89" s="3878"/>
      <c r="BM89" s="3878"/>
      <c r="BN89" s="3878"/>
    </row>
    <row r="90" customHeight="true" ht="16.5">
      <c r="A90" s="3905"/>
      <c r="B90" s="3973" t="s">
        <v>92</v>
      </c>
      <c r="C90" s="3974"/>
      <c r="D90" s="3975" t="n">
        <v>0.0</v>
      </c>
      <c r="E90" s="3976" t="n">
        <v>0.0</v>
      </c>
      <c r="F90" s="3977" t="n">
        <v>5.0</v>
      </c>
      <c r="G90" s="3978" t="n">
        <v>0.0</v>
      </c>
      <c r="H90" s="3979" t="n">
        <v>0.0</v>
      </c>
      <c r="I90" s="3976" t="n">
        <v>0.0</v>
      </c>
      <c r="J90" s="3977" t="n">
        <v>0.0</v>
      </c>
      <c r="K90" s="3978" t="n">
        <v>0.0</v>
      </c>
      <c r="L90" s="3979" t="n">
        <v>0.0</v>
      </c>
      <c r="M90" s="3976" t="n">
        <v>0.0</v>
      </c>
      <c r="N90" s="3977" t="n">
        <v>0.0</v>
      </c>
      <c r="O90" s="3978" t="n">
        <v>0.0</v>
      </c>
      <c r="P90" s="3979" t="n">
        <v>0.0</v>
      </c>
      <c r="Q90" s="3976" t="n">
        <v>0.0</v>
      </c>
      <c r="R90" s="3977" t="n">
        <v>0.0</v>
      </c>
      <c r="S90" s="3978" t="n">
        <v>0.0</v>
      </c>
      <c r="T90" s="3979" t="n">
        <v>0.0</v>
      </c>
      <c r="U90" s="3976" t="n">
        <v>0.0</v>
      </c>
      <c r="V90" s="3977" t="n">
        <v>0.0</v>
      </c>
      <c r="W90" s="3978" t="n">
        <v>0.0</v>
      </c>
      <c r="X90" s="3979" t="n">
        <v>0.0</v>
      </c>
      <c r="Y90" s="3976" t="n">
        <v>0.0</v>
      </c>
      <c r="Z90" s="3977" t="n">
        <v>0.0</v>
      </c>
      <c r="AA90" s="3978" t="n">
        <v>0.0</v>
      </c>
      <c r="AB90" s="3979" t="n">
        <v>0.0</v>
      </c>
      <c r="AC90" s="3976" t="n">
        <v>0.0</v>
      </c>
      <c r="AD90" s="3977" t="n">
        <v>0.0</v>
      </c>
      <c r="AE90" s="3978" t="n">
        <v>0.0</v>
      </c>
      <c r="AF90" s="3980" t="n">
        <v>0.0</v>
      </c>
      <c r="AG90" s="3976" t="n">
        <v>0.0</v>
      </c>
      <c r="AH90" s="3981" t="n">
        <v>0.0</v>
      </c>
      <c r="AI90" s="3978" t="n">
        <v>0.0</v>
      </c>
      <c r="AJ90" s="4105" t="n">
        <v>0.0</v>
      </c>
      <c r="AK90" s="3976" t="n">
        <v>0.0</v>
      </c>
      <c r="AL90" s="4106" t="n">
        <v>0.0</v>
      </c>
      <c r="AM90" s="3978" t="n">
        <v>0.0</v>
      </c>
      <c r="AN90" s="3975" t="n">
        <v>0.0</v>
      </c>
      <c r="AO90" s="3976" t="n">
        <v>0.0</v>
      </c>
      <c r="AP90" s="3977" t="n">
        <v>0.0</v>
      </c>
      <c r="AQ90" s="3978" t="n">
        <v>0.0</v>
      </c>
      <c r="AR90" s="3975" t="n">
        <v>0.0</v>
      </c>
      <c r="AS90" s="3976" t="n">
        <v>0.0</v>
      </c>
      <c r="AT90" s="3977" t="n">
        <v>0.0</v>
      </c>
      <c r="AU90" s="3978" t="n">
        <v>0.0</v>
      </c>
      <c r="AV90" s="3975" t="n">
        <v>0.0</v>
      </c>
      <c r="AW90" s="3976" t="n">
        <v>0.0</v>
      </c>
      <c r="AX90" s="3977" t="n">
        <v>0.0</v>
      </c>
      <c r="AY90" s="3978" t="n">
        <v>0.0</v>
      </c>
      <c r="AZ90" s="3975" t="n">
        <v>0.0</v>
      </c>
      <c r="BA90" s="3976" t="n">
        <v>0.0</v>
      </c>
      <c r="BB90" s="3977" t="n">
        <v>0.0</v>
      </c>
      <c r="BC90" s="3978" t="n">
        <v>0.0</v>
      </c>
      <c r="BD90" s="3975">
        <f>SUM(H90+L90+P90+T90+X90+AB90+AF90+AJ90+AN90+AR90+AV90+AZ90)</f>
      </c>
      <c r="BE90" s="3976">
        <f>SUM(I90+M90+Q90+U90+Y90+AC90+AG90+AK90+AO90+AS90+AW90+BA90)</f>
      </c>
      <c r="BF90" s="3977">
        <f>SUM(J90+N90+R90+V90+Z90+AD90+AH90+AL90+AP90+AT90+AX90+BB90)</f>
      </c>
      <c r="BG90" s="3978">
        <f>SUM(K90+O90+S90+W90+AA90+AE90+AI90+AM90+AQ90+AU90+AY90+BC90)</f>
      </c>
      <c r="BH90" s="3975">
        <f>BD90+D90</f>
      </c>
      <c r="BI90" s="3976" t="n">
        <v>0.0</v>
      </c>
      <c r="BJ90" s="3977">
        <f>BF90+F90</f>
      </c>
      <c r="BK90" s="3978" t="n">
        <v>0.0</v>
      </c>
      <c r="BL90" s="3878"/>
      <c r="BM90" s="3878"/>
      <c r="BN90" s="3878"/>
    </row>
    <row r="91" customHeight="true" ht="16.5">
      <c r="A91" s="3970"/>
      <c r="B91" s="3971" t="s">
        <v>30</v>
      </c>
      <c r="C91" s="3971"/>
      <c r="D91" s="3972">
        <f>D89+D90</f>
      </c>
      <c r="E91" s="3972">
        <f>E89+E90</f>
      </c>
      <c r="F91" s="3972">
        <f>F89+F90</f>
      </c>
      <c r="G91" s="3972">
        <f>G89+G90</f>
      </c>
      <c r="H91" s="3972">
        <f>H89+H90</f>
      </c>
      <c r="I91" s="3972">
        <f>I89+I90</f>
      </c>
      <c r="J91" s="3972">
        <f>J89+J90</f>
      </c>
      <c r="K91" s="3972">
        <f>K89+K90</f>
      </c>
      <c r="L91" s="3972">
        <f>L89+L90</f>
      </c>
      <c r="M91" s="3972">
        <f>M89+M90</f>
      </c>
      <c r="N91" s="3972">
        <f>N89+N90</f>
      </c>
      <c r="O91" s="3972">
        <f>O89+O90</f>
      </c>
      <c r="P91" s="3972">
        <f>P89+P90</f>
      </c>
      <c r="Q91" s="3972">
        <f>Q89+Q90</f>
      </c>
      <c r="R91" s="3972">
        <f>R89+R90</f>
      </c>
      <c r="S91" s="3972">
        <f>S89+S90</f>
      </c>
      <c r="T91" s="3972">
        <f>T89+T90</f>
      </c>
      <c r="U91" s="3972">
        <f>U89+U90</f>
      </c>
      <c r="V91" s="3972">
        <f>V89+V90</f>
      </c>
      <c r="W91" s="3972">
        <f>W89+W90</f>
      </c>
      <c r="X91" s="3972">
        <f>X89+X90</f>
      </c>
      <c r="Y91" s="3972">
        <f>Y89+Y90</f>
      </c>
      <c r="Z91" s="3972">
        <f>Z89+Z90</f>
      </c>
      <c r="AA91" s="3972">
        <f>AA89+AA90</f>
      </c>
      <c r="AB91" s="3972">
        <f>AB89+AB90</f>
      </c>
      <c r="AC91" s="3972">
        <f>AC89+AC90</f>
      </c>
      <c r="AD91" s="3972">
        <f>AD89+AD90</f>
      </c>
      <c r="AE91" s="3972">
        <f>AE89+AE90</f>
      </c>
      <c r="AF91" s="3972">
        <f>AF89+AF90</f>
      </c>
      <c r="AG91" s="3972">
        <f>AG89+AG90</f>
      </c>
      <c r="AH91" s="3972">
        <f>AH89+AH90</f>
      </c>
      <c r="AI91" s="3972">
        <f>AI89+AI90</f>
      </c>
      <c r="AJ91" s="3972">
        <f>AJ89+AJ90</f>
      </c>
      <c r="AK91" s="3972">
        <f>AK89+AK90</f>
      </c>
      <c r="AL91" s="3972">
        <f>AL89+AL90</f>
      </c>
      <c r="AM91" s="3972">
        <f>AM89+AM90</f>
      </c>
      <c r="AN91" s="3972">
        <f>AN89+AN90</f>
      </c>
      <c r="AO91" s="3972">
        <f>AO89+AO90</f>
      </c>
      <c r="AP91" s="3972">
        <f>AP89+AP90</f>
      </c>
      <c r="AQ91" s="3972">
        <f>AQ89+AQ90</f>
      </c>
      <c r="AR91" s="3972">
        <f>AR89+AR90</f>
      </c>
      <c r="AS91" s="3972">
        <f>AS89+AS90</f>
      </c>
      <c r="AT91" s="3972">
        <f>AT89+AT90</f>
      </c>
      <c r="AU91" s="3972">
        <f>AU89+AU90</f>
      </c>
      <c r="AV91" s="3972">
        <f>AV89+AV90</f>
      </c>
      <c r="AW91" s="3972">
        <f>AW89+AW90</f>
      </c>
      <c r="AX91" s="3972">
        <f>AX89+AX90</f>
      </c>
      <c r="AY91" s="3972">
        <f>AY89+AY90</f>
      </c>
      <c r="AZ91" s="3972">
        <f>AZ89+AZ90</f>
      </c>
      <c r="BA91" s="3972">
        <f>BA89+BA90</f>
      </c>
      <c r="BB91" s="3972">
        <f>BB89+BB90</f>
      </c>
      <c r="BC91" s="3972">
        <f>BC89+BC90</f>
      </c>
      <c r="BD91" s="3972">
        <f>BD89+BD90</f>
      </c>
      <c r="BE91" s="3972">
        <f>BE89+BE90</f>
      </c>
      <c r="BF91" s="3972">
        <f>BF89+BF90</f>
      </c>
      <c r="BG91" s="3972">
        <f>BG89+BG90</f>
      </c>
      <c r="BH91" s="3972">
        <f>BH89+BH90</f>
      </c>
      <c r="BI91" s="3972">
        <f>BI89+BI90</f>
      </c>
      <c r="BJ91" s="3972">
        <f>BJ89+BJ90</f>
      </c>
      <c r="BK91" s="3972">
        <f>BK89+BK90</f>
      </c>
      <c r="BL91" s="3878"/>
      <c r="BM91" s="3878"/>
      <c r="BN91" s="3878"/>
    </row>
    <row r="92" customHeight="true" ht="16.5">
      <c r="A92" s="3904" t="s">
        <v>35</v>
      </c>
      <c r="B92" s="4049"/>
      <c r="C92" s="4107"/>
      <c r="D92" s="3972">
        <f>D91+D75</f>
      </c>
      <c r="E92" s="3972">
        <f>E91+E75</f>
      </c>
      <c r="F92" s="3972">
        <f>F91+F75</f>
      </c>
      <c r="G92" s="3972">
        <f>G91+G75</f>
      </c>
      <c r="H92" s="3972">
        <f>H91+H75</f>
      </c>
      <c r="I92" s="3972">
        <f>I91+I75</f>
      </c>
      <c r="J92" s="3972">
        <f>J91+J75</f>
      </c>
      <c r="K92" s="3972">
        <f>K91+K75</f>
      </c>
      <c r="L92" s="3972">
        <f>L91+L75</f>
      </c>
      <c r="M92" s="3972">
        <f>M91+M75</f>
      </c>
      <c r="N92" s="3972">
        <f>N91+N75</f>
      </c>
      <c r="O92" s="3972">
        <f>O91+O75</f>
      </c>
      <c r="P92" s="3972">
        <f>P91+P75</f>
      </c>
      <c r="Q92" s="3972">
        <f>Q91+Q75</f>
      </c>
      <c r="R92" s="3972">
        <f>R91+R75</f>
      </c>
      <c r="S92" s="3972">
        <f>S91+S75</f>
      </c>
      <c r="T92" s="3972">
        <f>T91+T75</f>
      </c>
      <c r="U92" s="3972">
        <f>U91+U75</f>
      </c>
      <c r="V92" s="3972">
        <f>V91+V75</f>
      </c>
      <c r="W92" s="3972">
        <f>W91+W75</f>
      </c>
      <c r="X92" s="3972">
        <f>X91+X75</f>
      </c>
      <c r="Y92" s="3972">
        <f>Y91+Y75</f>
      </c>
      <c r="Z92" s="3972">
        <f>Z91+Z75</f>
      </c>
      <c r="AA92" s="3972">
        <f>AA91+AA75</f>
      </c>
      <c r="AB92" s="3972">
        <f>AB91+AB75</f>
      </c>
      <c r="AC92" s="3972">
        <f>AC91+AC75</f>
      </c>
      <c r="AD92" s="3972">
        <f>AD91+AD75</f>
      </c>
      <c r="AE92" s="3972">
        <f>AE91+AE75</f>
      </c>
      <c r="AF92" s="3972">
        <f>AF91+AF75</f>
      </c>
      <c r="AG92" s="3972">
        <f>AG91+AG75</f>
      </c>
      <c r="AH92" s="3972">
        <f>AH91+AH75</f>
      </c>
      <c r="AI92" s="3972">
        <f>AI91+AI75</f>
      </c>
      <c r="AJ92" s="3972">
        <f>AJ91+AJ75</f>
      </c>
      <c r="AK92" s="3972">
        <f>AK91+AK75</f>
      </c>
      <c r="AL92" s="3972">
        <f>AL91+AL75</f>
      </c>
      <c r="AM92" s="3972">
        <f>AM91+AM75</f>
      </c>
      <c r="AN92" s="3972">
        <f>AN91+AN75</f>
      </c>
      <c r="AO92" s="3972">
        <f>AO91+AO75</f>
      </c>
      <c r="AP92" s="3972">
        <f>AP91+AP75</f>
      </c>
      <c r="AQ92" s="3972">
        <f>AQ91+AQ75</f>
      </c>
      <c r="AR92" s="3972">
        <f>AR91+AR75</f>
      </c>
      <c r="AS92" s="3972">
        <f>AS91+AS75</f>
      </c>
      <c r="AT92" s="3972">
        <f>AT91+AT75</f>
      </c>
      <c r="AU92" s="3972">
        <f>AU91+AU75</f>
      </c>
      <c r="AV92" s="3972">
        <f>AV91+AV75</f>
      </c>
      <c r="AW92" s="3972">
        <f>AW91+AW75</f>
      </c>
      <c r="AX92" s="3972">
        <f>AX91+AX75</f>
      </c>
      <c r="AY92" s="3972">
        <f>AY91+AY75</f>
      </c>
      <c r="AZ92" s="3972">
        <f>AZ91+AZ75</f>
      </c>
      <c r="BA92" s="3972">
        <f>BA91+BA75</f>
      </c>
      <c r="BB92" s="3972">
        <f>BB91+BB75</f>
      </c>
      <c r="BC92" s="3972">
        <f>BC91+BC75</f>
      </c>
      <c r="BD92" s="3972">
        <f>BD75+BD91</f>
      </c>
      <c r="BE92" s="3972">
        <f>BE75+BE91</f>
      </c>
      <c r="BF92" s="3972">
        <f>BF75+BF91</f>
      </c>
      <c r="BG92" s="3972">
        <f>BG75+BG91</f>
      </c>
      <c r="BH92" s="3972">
        <f>BH91+BH75</f>
      </c>
      <c r="BI92" s="3972">
        <f>BI91+BI75</f>
      </c>
      <c r="BJ92" s="3972">
        <f>BJ91+BJ75</f>
      </c>
      <c r="BK92" s="3972">
        <f>BK91+BK75</f>
      </c>
      <c r="BL92" s="3878"/>
      <c r="BM92" s="3878"/>
      <c r="BN92" s="3878"/>
    </row>
    <row r="93" customHeight="true" ht="16.5">
      <c r="A93" s="4108" t="s">
        <v>36</v>
      </c>
      <c r="B93" s="4049"/>
      <c r="C93" s="4049"/>
      <c r="D93" s="4048"/>
      <c r="E93" s="4049"/>
      <c r="F93" s="4050"/>
      <c r="G93" s="4050"/>
      <c r="H93" s="4048"/>
      <c r="I93" s="4049"/>
      <c r="J93" s="4050"/>
      <c r="K93" s="4050"/>
      <c r="L93" s="4048"/>
      <c r="M93" s="4049"/>
      <c r="N93" s="4050"/>
      <c r="O93" s="4050"/>
      <c r="P93" s="4048"/>
      <c r="Q93" s="4049"/>
      <c r="R93" s="4050"/>
      <c r="S93" s="4050"/>
      <c r="T93" s="4048"/>
      <c r="U93" s="4049"/>
      <c r="V93" s="4050"/>
      <c r="W93" s="4050"/>
      <c r="X93" s="4048"/>
      <c r="Y93" s="4049"/>
      <c r="Z93" s="4050"/>
      <c r="AA93" s="4050"/>
      <c r="AB93" s="4048"/>
      <c r="AC93" s="4049"/>
      <c r="AD93" s="4050"/>
      <c r="AE93" s="4050"/>
      <c r="AF93" s="4048"/>
      <c r="AG93" s="4049"/>
      <c r="AH93" s="4050"/>
      <c r="AI93" s="4050"/>
      <c r="AJ93" s="4048"/>
      <c r="AK93" s="4049"/>
      <c r="AL93" s="4050"/>
      <c r="AM93" s="4050"/>
      <c r="AN93" s="4048"/>
      <c r="AO93" s="4049"/>
      <c r="AP93" s="4050"/>
      <c r="AQ93" s="4050"/>
      <c r="AR93" s="4048"/>
      <c r="AS93" s="4049"/>
      <c r="AT93" s="4050"/>
      <c r="AU93" s="4050"/>
      <c r="AV93" s="4048"/>
      <c r="AW93" s="4049"/>
      <c r="AX93" s="4050"/>
      <c r="AY93" s="4050"/>
      <c r="AZ93" s="4048"/>
      <c r="BA93" s="4049"/>
      <c r="BB93" s="4050"/>
      <c r="BC93" s="4050"/>
      <c r="BD93" s="4048"/>
      <c r="BE93" s="4049"/>
      <c r="BF93" s="4050"/>
      <c r="BG93" s="4050"/>
      <c r="BH93" s="4048"/>
      <c r="BI93" s="4049"/>
      <c r="BJ93" s="4050"/>
      <c r="BK93" s="4050"/>
      <c r="BL93" s="3878"/>
      <c r="BM93" s="3878"/>
      <c r="BN93" s="3878"/>
    </row>
    <row r="94" customHeight="true" ht="16.5">
      <c r="A94" s="4109" t="s">
        <v>88</v>
      </c>
      <c r="B94" s="3953" t="s">
        <v>25</v>
      </c>
      <c r="C94" s="3907" t="n">
        <v>13.0</v>
      </c>
      <c r="D94" s="3908" t="n">
        <v>3.0</v>
      </c>
      <c r="E94" s="3909" t="n">
        <v>0.0</v>
      </c>
      <c r="F94" s="3955" t="n">
        <v>0.0</v>
      </c>
      <c r="G94" s="3956" t="n">
        <v>0.0</v>
      </c>
      <c r="H94" s="3912" t="n">
        <v>0.0</v>
      </c>
      <c r="I94" s="3909" t="n">
        <v>0.0</v>
      </c>
      <c r="J94" s="3955" t="n">
        <v>0.0</v>
      </c>
      <c r="K94" s="3956" t="n">
        <v>0.0</v>
      </c>
      <c r="L94" s="3912" t="n">
        <v>0.0</v>
      </c>
      <c r="M94" s="3909" t="n">
        <v>0.0</v>
      </c>
      <c r="N94" s="3955" t="n">
        <v>0.0</v>
      </c>
      <c r="O94" s="3956" t="n">
        <v>0.0</v>
      </c>
      <c r="P94" s="3912" t="n">
        <v>0.0</v>
      </c>
      <c r="Q94" s="3909" t="n">
        <v>0.0</v>
      </c>
      <c r="R94" s="3955" t="n">
        <v>0.0</v>
      </c>
      <c r="S94" s="3956" t="n">
        <v>0.0</v>
      </c>
      <c r="T94" s="3912" t="n">
        <v>0.0</v>
      </c>
      <c r="U94" s="3909" t="n">
        <v>0.0</v>
      </c>
      <c r="V94" s="3955" t="n">
        <v>0.0</v>
      </c>
      <c r="W94" s="3956" t="n">
        <v>0.0</v>
      </c>
      <c r="X94" s="3912" t="n">
        <v>0.0</v>
      </c>
      <c r="Y94" s="3909" t="n">
        <v>0.0</v>
      </c>
      <c r="Z94" s="3955" t="n">
        <v>0.0</v>
      </c>
      <c r="AA94" s="3956" t="n">
        <v>0.0</v>
      </c>
      <c r="AB94" s="3912" t="n">
        <v>0.0</v>
      </c>
      <c r="AC94" s="3909" t="n">
        <v>0.0</v>
      </c>
      <c r="AD94" s="3955" t="n">
        <v>0.0</v>
      </c>
      <c r="AE94" s="3956" t="n">
        <v>0.0</v>
      </c>
      <c r="AF94" s="3913" t="n">
        <v>0.0</v>
      </c>
      <c r="AG94" s="3909" t="n">
        <v>0.0</v>
      </c>
      <c r="AH94" s="4110" t="n">
        <v>0.0</v>
      </c>
      <c r="AI94" s="3956" t="n">
        <v>0.0</v>
      </c>
      <c r="AJ94" s="4111" t="n">
        <v>0.0</v>
      </c>
      <c r="AK94" s="3909" t="n">
        <v>0.0</v>
      </c>
      <c r="AL94" s="4112" t="n">
        <v>0.0</v>
      </c>
      <c r="AM94" s="3956" t="n">
        <v>0.0</v>
      </c>
      <c r="AN94" s="3908" t="n">
        <v>0.0</v>
      </c>
      <c r="AO94" s="3909" t="n">
        <v>0.0</v>
      </c>
      <c r="AP94" s="3955" t="n">
        <v>0.0</v>
      </c>
      <c r="AQ94" s="3956" t="n">
        <v>0.0</v>
      </c>
      <c r="AR94" s="3908" t="n">
        <v>0.0</v>
      </c>
      <c r="AS94" s="3909" t="n">
        <v>0.0</v>
      </c>
      <c r="AT94" s="3955" t="n">
        <v>0.0</v>
      </c>
      <c r="AU94" s="3956" t="n">
        <v>0.0</v>
      </c>
      <c r="AV94" s="3908" t="n">
        <v>0.0</v>
      </c>
      <c r="AW94" s="3909" t="n">
        <v>0.0</v>
      </c>
      <c r="AX94" s="3955" t="n">
        <v>0.0</v>
      </c>
      <c r="AY94" s="3956" t="n">
        <v>0.0</v>
      </c>
      <c r="AZ94" s="3908" t="n">
        <v>0.0</v>
      </c>
      <c r="BA94" s="3909" t="n">
        <v>0.0</v>
      </c>
      <c r="BB94" s="3955" t="n">
        <v>0.0</v>
      </c>
      <c r="BC94" s="3956" t="n">
        <v>0.0</v>
      </c>
      <c r="BD94" s="3908">
        <f>SUM(H94+L94+P94+T94+X94+AB94+AF94+AJ94+AN94+AR94+AV94+AZ94)</f>
      </c>
      <c r="BE94" s="3909">
        <f>SUM(I94+M94+Q94+U94+Y94+AC94+AG94+AK94+AO94+AS94+AW94+BA94)</f>
      </c>
      <c r="BF94" s="3955">
        <f>SUM(J94+N94+R94+V94+Z94+AD94+AH94+AL94+AP94+AT94+AX94+BB94)</f>
      </c>
      <c r="BG94" s="3956">
        <f>SUM(K94+O94+S94+W94+AA94+AE94+AI94+AM94+AQ94+AU94+AY94+BC94)</f>
      </c>
      <c r="BH94" s="3908">
        <f>BD94+D94</f>
      </c>
      <c r="BI94" s="3909">
        <f>BE94+E94</f>
      </c>
      <c r="BJ94" s="3955">
        <f>BF94+F94</f>
      </c>
      <c r="BK94" s="3956">
        <f>BG94+G94</f>
      </c>
      <c r="BL94" s="3878"/>
      <c r="BM94" s="3878"/>
      <c r="BN94" s="3878"/>
    </row>
    <row r="95" customHeight="true" ht="16.5">
      <c r="A95" s="3905"/>
      <c r="B95" s="3917"/>
      <c r="C95" s="3918" t="n">
        <v>12.0</v>
      </c>
      <c r="D95" s="3919" t="n">
        <v>0.0</v>
      </c>
      <c r="E95" s="3920" t="n">
        <v>0.0</v>
      </c>
      <c r="F95" s="3921" t="n">
        <v>1.0</v>
      </c>
      <c r="G95" s="3922" t="n">
        <v>0.0</v>
      </c>
      <c r="H95" s="3912" t="n">
        <v>0.0</v>
      </c>
      <c r="I95" s="3920" t="n">
        <v>0.0</v>
      </c>
      <c r="J95" s="3955" t="n">
        <v>0.0</v>
      </c>
      <c r="K95" s="3922" t="n">
        <v>0.0</v>
      </c>
      <c r="L95" s="3912" t="n">
        <v>0.0</v>
      </c>
      <c r="M95" s="3920" t="n">
        <v>0.0</v>
      </c>
      <c r="N95" s="3955" t="n">
        <v>0.0</v>
      </c>
      <c r="O95" s="3922" t="n">
        <v>0.0</v>
      </c>
      <c r="P95" s="3912" t="n">
        <v>0.0</v>
      </c>
      <c r="Q95" s="3920" t="n">
        <v>0.0</v>
      </c>
      <c r="R95" s="3955" t="n">
        <v>0.0</v>
      </c>
      <c r="S95" s="3922" t="n">
        <v>0.0</v>
      </c>
      <c r="T95" s="3912" t="n">
        <v>0.0</v>
      </c>
      <c r="U95" s="3920" t="n">
        <v>0.0</v>
      </c>
      <c r="V95" s="3955" t="n">
        <v>0.0</v>
      </c>
      <c r="W95" s="3922" t="n">
        <v>0.0</v>
      </c>
      <c r="X95" s="3912" t="n">
        <v>0.0</v>
      </c>
      <c r="Y95" s="3920" t="n">
        <v>0.0</v>
      </c>
      <c r="Z95" s="3955" t="n">
        <v>0.0</v>
      </c>
      <c r="AA95" s="3922" t="n">
        <v>0.0</v>
      </c>
      <c r="AB95" s="3912" t="n">
        <v>0.0</v>
      </c>
      <c r="AC95" s="3920" t="n">
        <v>0.0</v>
      </c>
      <c r="AD95" s="3955" t="n">
        <v>0.0</v>
      </c>
      <c r="AE95" s="3922" t="n">
        <v>0.0</v>
      </c>
      <c r="AF95" s="3913" t="n">
        <v>0.0</v>
      </c>
      <c r="AG95" s="3920" t="n">
        <v>0.0</v>
      </c>
      <c r="AH95" s="4110" t="n">
        <v>0.0</v>
      </c>
      <c r="AI95" s="3922" t="n">
        <v>0.0</v>
      </c>
      <c r="AJ95" s="4113" t="n">
        <v>0.0</v>
      </c>
      <c r="AK95" s="3920" t="n">
        <v>0.0</v>
      </c>
      <c r="AL95" s="4114" t="n">
        <v>0.0</v>
      </c>
      <c r="AM95" s="3922" t="n">
        <v>0.0</v>
      </c>
      <c r="AN95" s="3908" t="n">
        <v>0.0</v>
      </c>
      <c r="AO95" s="3920" t="n">
        <v>0.0</v>
      </c>
      <c r="AP95" s="3955" t="n">
        <v>0.0</v>
      </c>
      <c r="AQ95" s="3922" t="n">
        <v>0.0</v>
      </c>
      <c r="AR95" s="3908" t="n">
        <v>0.0</v>
      </c>
      <c r="AS95" s="3920" t="n">
        <v>0.0</v>
      </c>
      <c r="AT95" s="3955" t="n">
        <v>0.0</v>
      </c>
      <c r="AU95" s="3922" t="n">
        <v>0.0</v>
      </c>
      <c r="AV95" s="3908" t="n">
        <v>0.0</v>
      </c>
      <c r="AW95" s="3920" t="n">
        <v>0.0</v>
      </c>
      <c r="AX95" s="3955" t="n">
        <v>0.0</v>
      </c>
      <c r="AY95" s="3922" t="n">
        <v>0.0</v>
      </c>
      <c r="AZ95" s="3908" t="n">
        <v>0.0</v>
      </c>
      <c r="BA95" s="3920" t="n">
        <v>0.0</v>
      </c>
      <c r="BB95" s="3955" t="n">
        <v>0.0</v>
      </c>
      <c r="BC95" s="3922" t="n">
        <v>0.0</v>
      </c>
      <c r="BD95" s="3919">
        <f>SUM(H95+L95+P95+T95+X95+AB95+AF95+AJ95+AN95+AR95+AV95+AZ95)</f>
      </c>
      <c r="BE95" s="3920">
        <f>SUM(I95+M95+Q95+U95+Y95+AC95+AG95+AK95+AO95+AS95+AW95+BA95)</f>
      </c>
      <c r="BF95" s="3921">
        <f>SUM(J95+N95+R95+V95+Z95+AD95+AH95+AL95+AP95+AT95+AX95+BB95)</f>
      </c>
      <c r="BG95" s="3922">
        <f>SUM(K95+O95+S95+W95+AA95+AE95+AI95+AM95+AQ95+AU95+AY95+BC95)</f>
      </c>
      <c r="BH95" s="3919">
        <f>BD95+D95</f>
      </c>
      <c r="BI95" s="3920">
        <f>BE95+E95</f>
      </c>
      <c r="BJ95" s="3921">
        <f>BF95+F95</f>
      </c>
      <c r="BK95" s="3922">
        <f>BG95+G95</f>
      </c>
      <c r="BL95" s="3878"/>
      <c r="BM95" s="3878"/>
      <c r="BN95" s="3878"/>
    </row>
    <row r="96" customHeight="true" ht="16.5">
      <c r="A96" s="3905"/>
      <c r="B96" s="3925"/>
      <c r="C96" s="3926" t="n">
        <v>11.0</v>
      </c>
      <c r="D96" s="3927" t="n">
        <v>0.0</v>
      </c>
      <c r="E96" s="3928" t="n">
        <v>0.0</v>
      </c>
      <c r="F96" s="3929" t="n">
        <v>0.0</v>
      </c>
      <c r="G96" s="3930" t="n">
        <v>0.0</v>
      </c>
      <c r="H96" s="3912" t="n">
        <v>0.0</v>
      </c>
      <c r="I96" s="3928" t="n">
        <v>0.0</v>
      </c>
      <c r="J96" s="3955" t="n">
        <v>0.0</v>
      </c>
      <c r="K96" s="3930" t="n">
        <v>0.0</v>
      </c>
      <c r="L96" s="3912" t="n">
        <v>0.0</v>
      </c>
      <c r="M96" s="3928" t="n">
        <v>0.0</v>
      </c>
      <c r="N96" s="3955" t="n">
        <v>0.0</v>
      </c>
      <c r="O96" s="3930" t="n">
        <v>0.0</v>
      </c>
      <c r="P96" s="3912" t="n">
        <v>0.0</v>
      </c>
      <c r="Q96" s="3928" t="n">
        <v>0.0</v>
      </c>
      <c r="R96" s="3955" t="n">
        <v>0.0</v>
      </c>
      <c r="S96" s="3930" t="n">
        <v>0.0</v>
      </c>
      <c r="T96" s="3912" t="n">
        <v>0.0</v>
      </c>
      <c r="U96" s="3928" t="n">
        <v>0.0</v>
      </c>
      <c r="V96" s="3955" t="n">
        <v>0.0</v>
      </c>
      <c r="W96" s="3930" t="n">
        <v>0.0</v>
      </c>
      <c r="X96" s="3912" t="n">
        <v>0.0</v>
      </c>
      <c r="Y96" s="3928" t="n">
        <v>0.0</v>
      </c>
      <c r="Z96" s="3955" t="n">
        <v>0.0</v>
      </c>
      <c r="AA96" s="3930" t="n">
        <v>0.0</v>
      </c>
      <c r="AB96" s="3912" t="n">
        <v>0.0</v>
      </c>
      <c r="AC96" s="3928" t="n">
        <v>0.0</v>
      </c>
      <c r="AD96" s="3955" t="n">
        <v>0.0</v>
      </c>
      <c r="AE96" s="3930" t="n">
        <v>0.0</v>
      </c>
      <c r="AF96" s="3913" t="n">
        <v>0.0</v>
      </c>
      <c r="AG96" s="3928" t="n">
        <v>0.0</v>
      </c>
      <c r="AH96" s="4110" t="n">
        <v>0.0</v>
      </c>
      <c r="AI96" s="3930" t="n">
        <v>0.0</v>
      </c>
      <c r="AJ96" s="4115" t="n">
        <v>0.0</v>
      </c>
      <c r="AK96" s="3928" t="n">
        <v>0.0</v>
      </c>
      <c r="AL96" s="4116" t="n">
        <v>0.0</v>
      </c>
      <c r="AM96" s="3930" t="n">
        <v>0.0</v>
      </c>
      <c r="AN96" s="3908" t="n">
        <v>0.0</v>
      </c>
      <c r="AO96" s="3928" t="n">
        <v>0.0</v>
      </c>
      <c r="AP96" s="3955" t="n">
        <v>0.0</v>
      </c>
      <c r="AQ96" s="3930" t="n">
        <v>0.0</v>
      </c>
      <c r="AR96" s="3908" t="n">
        <v>0.0</v>
      </c>
      <c r="AS96" s="3928" t="n">
        <v>0.0</v>
      </c>
      <c r="AT96" s="3955" t="n">
        <v>0.0</v>
      </c>
      <c r="AU96" s="3930" t="n">
        <v>0.0</v>
      </c>
      <c r="AV96" s="3908" t="n">
        <v>0.0</v>
      </c>
      <c r="AW96" s="3928" t="n">
        <v>0.0</v>
      </c>
      <c r="AX96" s="3955" t="n">
        <v>0.0</v>
      </c>
      <c r="AY96" s="3930" t="n">
        <v>0.0</v>
      </c>
      <c r="AZ96" s="3908" t="n">
        <v>0.0</v>
      </c>
      <c r="BA96" s="3928" t="n">
        <v>0.0</v>
      </c>
      <c r="BB96" s="3955" t="n">
        <v>0.0</v>
      </c>
      <c r="BC96" s="3930" t="n">
        <v>0.0</v>
      </c>
      <c r="BD96" s="3927">
        <f>SUM(H96+L96+P96+T96+X96+AB96+AF96+AJ96+AN96+AR96+AV96+AZ96)</f>
      </c>
      <c r="BE96" s="3928">
        <f>SUM(I96+M96+Q96+U96+Y96+AC96+AG96+AK96+AO96+AS96+AW96+BA96)</f>
      </c>
      <c r="BF96" s="3929">
        <f>SUM(J96+N96+R96+V96+Z96+AD96+AH96+AL96+AP96+AT96+AX96+BB96)</f>
      </c>
      <c r="BG96" s="3930">
        <f>SUM(K96+O96+S96+W96+AA96+AE96+AI96+AM96+AQ96+AU96+AY96+BC96)</f>
      </c>
      <c r="BH96" s="3927">
        <f>BD96+D96</f>
      </c>
      <c r="BI96" s="3928">
        <f>BE96+E96</f>
      </c>
      <c r="BJ96" s="3929">
        <f>BF96+F96</f>
      </c>
      <c r="BK96" s="3930">
        <f>BG96+G96</f>
      </c>
      <c r="BL96" s="3878"/>
      <c r="BM96" s="3878"/>
      <c r="BN96" s="3878"/>
    </row>
    <row r="97" customHeight="true" ht="16.5">
      <c r="A97" s="3905"/>
      <c r="B97" s="3906" t="s">
        <v>26</v>
      </c>
      <c r="C97" s="3907" t="n">
        <v>10.0</v>
      </c>
      <c r="D97" s="3933" t="n">
        <v>0.0</v>
      </c>
      <c r="E97" s="3934" t="n">
        <v>0.0</v>
      </c>
      <c r="F97" s="3935" t="n">
        <v>0.0</v>
      </c>
      <c r="G97" s="3936" t="n">
        <v>0.0</v>
      </c>
      <c r="H97" s="3912" t="n">
        <v>0.0</v>
      </c>
      <c r="I97" s="3934" t="n">
        <v>0.0</v>
      </c>
      <c r="J97" s="3955" t="n">
        <v>0.0</v>
      </c>
      <c r="K97" s="3936" t="n">
        <v>0.0</v>
      </c>
      <c r="L97" s="3912" t="n">
        <v>0.0</v>
      </c>
      <c r="M97" s="3934" t="n">
        <v>0.0</v>
      </c>
      <c r="N97" s="3955" t="n">
        <v>0.0</v>
      </c>
      <c r="O97" s="3936" t="n">
        <v>0.0</v>
      </c>
      <c r="P97" s="3912" t="n">
        <v>0.0</v>
      </c>
      <c r="Q97" s="3934" t="n">
        <v>0.0</v>
      </c>
      <c r="R97" s="3955" t="n">
        <v>0.0</v>
      </c>
      <c r="S97" s="3936" t="n">
        <v>0.0</v>
      </c>
      <c r="T97" s="3912" t="n">
        <v>0.0</v>
      </c>
      <c r="U97" s="3934" t="n">
        <v>0.0</v>
      </c>
      <c r="V97" s="3955" t="n">
        <v>0.0</v>
      </c>
      <c r="W97" s="3936" t="n">
        <v>0.0</v>
      </c>
      <c r="X97" s="3912" t="n">
        <v>0.0</v>
      </c>
      <c r="Y97" s="3934" t="n">
        <v>0.0</v>
      </c>
      <c r="Z97" s="3955" t="n">
        <v>0.0</v>
      </c>
      <c r="AA97" s="3936" t="n">
        <v>0.0</v>
      </c>
      <c r="AB97" s="3912" t="n">
        <v>0.0</v>
      </c>
      <c r="AC97" s="3934" t="n">
        <v>0.0</v>
      </c>
      <c r="AD97" s="3955" t="n">
        <v>0.0</v>
      </c>
      <c r="AE97" s="3936" t="n">
        <v>0.0</v>
      </c>
      <c r="AF97" s="3913" t="n">
        <v>0.0</v>
      </c>
      <c r="AG97" s="3934" t="n">
        <v>0.0</v>
      </c>
      <c r="AH97" s="4110" t="n">
        <v>0.0</v>
      </c>
      <c r="AI97" s="3936" t="n">
        <v>0.0</v>
      </c>
      <c r="AJ97" s="4117" t="n">
        <v>0.0</v>
      </c>
      <c r="AK97" s="3934" t="n">
        <v>0.0</v>
      </c>
      <c r="AL97" s="4118" t="n">
        <v>0.0</v>
      </c>
      <c r="AM97" s="3936" t="n">
        <v>0.0</v>
      </c>
      <c r="AN97" s="3908" t="n">
        <v>0.0</v>
      </c>
      <c r="AO97" s="3934" t="n">
        <v>0.0</v>
      </c>
      <c r="AP97" s="3955" t="n">
        <v>0.0</v>
      </c>
      <c r="AQ97" s="3936" t="n">
        <v>0.0</v>
      </c>
      <c r="AR97" s="3908" t="n">
        <v>0.0</v>
      </c>
      <c r="AS97" s="3934" t="n">
        <v>0.0</v>
      </c>
      <c r="AT97" s="3955" t="n">
        <v>0.0</v>
      </c>
      <c r="AU97" s="3936" t="n">
        <v>0.0</v>
      </c>
      <c r="AV97" s="3908" t="n">
        <v>0.0</v>
      </c>
      <c r="AW97" s="3934" t="n">
        <v>0.0</v>
      </c>
      <c r="AX97" s="3955" t="n">
        <v>0.0</v>
      </c>
      <c r="AY97" s="3936" t="n">
        <v>0.0</v>
      </c>
      <c r="AZ97" s="3908" t="n">
        <v>0.0</v>
      </c>
      <c r="BA97" s="3934" t="n">
        <v>0.0</v>
      </c>
      <c r="BB97" s="3955" t="n">
        <v>0.0</v>
      </c>
      <c r="BC97" s="3936" t="n">
        <v>0.0</v>
      </c>
      <c r="BD97" s="3933">
        <f>SUM(H97+L97+P97+T97+X97+AB97+AF97+AJ97+AN97+AR97+AV97+AZ97)</f>
      </c>
      <c r="BE97" s="3934">
        <f>SUM(I97+M97+Q97+U97+Y97+AC97+AG97+AK97+AO97+AS97+AW97+BA97)</f>
      </c>
      <c r="BF97" s="3935">
        <f>SUM(J97+N97+R97+V97+Z97+AD97+AH97+AL97+AP97+AT97+AX97+BB97)</f>
      </c>
      <c r="BG97" s="3936">
        <f>SUM(K97+O97+S97+W97+AA97+AE97+AI97+AM97+AQ97+AU97+AY97+BC97)</f>
      </c>
      <c r="BH97" s="3933">
        <f>BD97+D97</f>
      </c>
      <c r="BI97" s="3934">
        <f>BE97+E97</f>
      </c>
      <c r="BJ97" s="3935">
        <f>BF97+F97</f>
      </c>
      <c r="BK97" s="3936">
        <f>BG97+G97</f>
      </c>
      <c r="BL97" s="3878"/>
      <c r="BM97" s="3878"/>
      <c r="BN97" s="3878"/>
    </row>
    <row r="98" customHeight="true" ht="16.5">
      <c r="A98" s="3905"/>
      <c r="B98" s="3917"/>
      <c r="C98" s="3918" t="n">
        <v>9.0</v>
      </c>
      <c r="D98" s="3919" t="n">
        <v>0.0</v>
      </c>
      <c r="E98" s="3920" t="n">
        <v>0.0</v>
      </c>
      <c r="F98" s="3921" t="n">
        <v>0.0</v>
      </c>
      <c r="G98" s="3922" t="n">
        <v>0.0</v>
      </c>
      <c r="H98" s="3912" t="n">
        <v>0.0</v>
      </c>
      <c r="I98" s="3920" t="n">
        <v>0.0</v>
      </c>
      <c r="J98" s="3955" t="n">
        <v>0.0</v>
      </c>
      <c r="K98" s="3922" t="n">
        <v>0.0</v>
      </c>
      <c r="L98" s="3912" t="n">
        <v>0.0</v>
      </c>
      <c r="M98" s="3920" t="n">
        <v>0.0</v>
      </c>
      <c r="N98" s="3955" t="n">
        <v>0.0</v>
      </c>
      <c r="O98" s="3922" t="n">
        <v>0.0</v>
      </c>
      <c r="P98" s="3912" t="n">
        <v>0.0</v>
      </c>
      <c r="Q98" s="3920" t="n">
        <v>0.0</v>
      </c>
      <c r="R98" s="3955" t="n">
        <v>0.0</v>
      </c>
      <c r="S98" s="3922" t="n">
        <v>0.0</v>
      </c>
      <c r="T98" s="3912" t="n">
        <v>0.0</v>
      </c>
      <c r="U98" s="3920" t="n">
        <v>0.0</v>
      </c>
      <c r="V98" s="3955" t="n">
        <v>0.0</v>
      </c>
      <c r="W98" s="3922" t="n">
        <v>0.0</v>
      </c>
      <c r="X98" s="3912" t="n">
        <v>0.0</v>
      </c>
      <c r="Y98" s="3920" t="n">
        <v>0.0</v>
      </c>
      <c r="Z98" s="3955" t="n">
        <v>0.0</v>
      </c>
      <c r="AA98" s="3922" t="n">
        <v>0.0</v>
      </c>
      <c r="AB98" s="3912" t="n">
        <v>0.0</v>
      </c>
      <c r="AC98" s="3920" t="n">
        <v>0.0</v>
      </c>
      <c r="AD98" s="3955" t="n">
        <v>0.0</v>
      </c>
      <c r="AE98" s="3922" t="n">
        <v>0.0</v>
      </c>
      <c r="AF98" s="3913" t="n">
        <v>0.0</v>
      </c>
      <c r="AG98" s="3920" t="n">
        <v>0.0</v>
      </c>
      <c r="AH98" s="4110" t="n">
        <v>0.0</v>
      </c>
      <c r="AI98" s="3922" t="n">
        <v>0.0</v>
      </c>
      <c r="AJ98" s="4119" t="n">
        <v>0.0</v>
      </c>
      <c r="AK98" s="3920" t="n">
        <v>0.0</v>
      </c>
      <c r="AL98" s="4120" t="n">
        <v>0.0</v>
      </c>
      <c r="AM98" s="3922" t="n">
        <v>0.0</v>
      </c>
      <c r="AN98" s="3908" t="n">
        <v>0.0</v>
      </c>
      <c r="AO98" s="3920" t="n">
        <v>0.0</v>
      </c>
      <c r="AP98" s="3955" t="n">
        <v>0.0</v>
      </c>
      <c r="AQ98" s="3922" t="n">
        <v>0.0</v>
      </c>
      <c r="AR98" s="3908" t="n">
        <v>0.0</v>
      </c>
      <c r="AS98" s="3920" t="n">
        <v>0.0</v>
      </c>
      <c r="AT98" s="3955" t="n">
        <v>0.0</v>
      </c>
      <c r="AU98" s="3922" t="n">
        <v>0.0</v>
      </c>
      <c r="AV98" s="3908" t="n">
        <v>0.0</v>
      </c>
      <c r="AW98" s="3920" t="n">
        <v>0.0</v>
      </c>
      <c r="AX98" s="3955" t="n">
        <v>0.0</v>
      </c>
      <c r="AY98" s="3922" t="n">
        <v>0.0</v>
      </c>
      <c r="AZ98" s="3908" t="n">
        <v>0.0</v>
      </c>
      <c r="BA98" s="3920" t="n">
        <v>0.0</v>
      </c>
      <c r="BB98" s="3955" t="n">
        <v>0.0</v>
      </c>
      <c r="BC98" s="3922" t="n">
        <v>0.0</v>
      </c>
      <c r="BD98" s="3919">
        <f>SUM(H98+L98+P98+T98+X98+AB98+AF98+AJ98+AN98+AR98+AV98+AZ98)</f>
      </c>
      <c r="BE98" s="3920">
        <f>SUM(I98+M98+Q98+U98+Y98+AC98+AG98+AK98+AO98+AS98+AW98+BA98)</f>
      </c>
      <c r="BF98" s="3921">
        <f>SUM(J98+N98+R98+V98+Z98+AD98+AH98+AL98+AP98+AT98+AX98+BB98)</f>
      </c>
      <c r="BG98" s="3922">
        <f>SUM(K98+O98+S98+W98+AA98+AE98+AI98+AM98+AQ98+AU98+AY98+BC98)</f>
      </c>
      <c r="BH98" s="3919">
        <f>BD98+D98</f>
      </c>
      <c r="BI98" s="3920">
        <f>BE98+E98</f>
      </c>
      <c r="BJ98" s="3921">
        <f>BF98+F98</f>
      </c>
      <c r="BK98" s="3922">
        <f>BG98+G98</f>
      </c>
      <c r="BL98" s="3878"/>
      <c r="BM98" s="3878"/>
      <c r="BN98" s="3878"/>
    </row>
    <row r="99" customHeight="true" ht="16.5">
      <c r="A99" s="3905"/>
      <c r="B99" s="3917"/>
      <c r="C99" s="3918" t="n">
        <v>8.0</v>
      </c>
      <c r="D99" s="3919" t="n">
        <v>0.0</v>
      </c>
      <c r="E99" s="3920" t="n">
        <v>0.0</v>
      </c>
      <c r="F99" s="3921" t="n">
        <v>0.0</v>
      </c>
      <c r="G99" s="3922" t="n">
        <v>0.0</v>
      </c>
      <c r="H99" s="3912" t="n">
        <v>0.0</v>
      </c>
      <c r="I99" s="3920" t="n">
        <v>0.0</v>
      </c>
      <c r="J99" s="3955" t="n">
        <v>0.0</v>
      </c>
      <c r="K99" s="3922" t="n">
        <v>0.0</v>
      </c>
      <c r="L99" s="3912" t="n">
        <v>0.0</v>
      </c>
      <c r="M99" s="3920" t="n">
        <v>0.0</v>
      </c>
      <c r="N99" s="3955" t="n">
        <v>0.0</v>
      </c>
      <c r="O99" s="3922" t="n">
        <v>0.0</v>
      </c>
      <c r="P99" s="3912" t="n">
        <v>0.0</v>
      </c>
      <c r="Q99" s="3920" t="n">
        <v>0.0</v>
      </c>
      <c r="R99" s="3955" t="n">
        <v>0.0</v>
      </c>
      <c r="S99" s="3922" t="n">
        <v>0.0</v>
      </c>
      <c r="T99" s="3912" t="n">
        <v>0.0</v>
      </c>
      <c r="U99" s="3920" t="n">
        <v>0.0</v>
      </c>
      <c r="V99" s="3955" t="n">
        <v>0.0</v>
      </c>
      <c r="W99" s="3922" t="n">
        <v>0.0</v>
      </c>
      <c r="X99" s="3912" t="n">
        <v>0.0</v>
      </c>
      <c r="Y99" s="3920" t="n">
        <v>0.0</v>
      </c>
      <c r="Z99" s="3955" t="n">
        <v>0.0</v>
      </c>
      <c r="AA99" s="3922" t="n">
        <v>0.0</v>
      </c>
      <c r="AB99" s="3912" t="n">
        <v>0.0</v>
      </c>
      <c r="AC99" s="3920" t="n">
        <v>0.0</v>
      </c>
      <c r="AD99" s="3955" t="n">
        <v>0.0</v>
      </c>
      <c r="AE99" s="3922" t="n">
        <v>0.0</v>
      </c>
      <c r="AF99" s="3913" t="n">
        <v>0.0</v>
      </c>
      <c r="AG99" s="3920" t="n">
        <v>0.0</v>
      </c>
      <c r="AH99" s="4110" t="n">
        <v>0.0</v>
      </c>
      <c r="AI99" s="3922" t="n">
        <v>0.0</v>
      </c>
      <c r="AJ99" s="4121" t="n">
        <v>0.0</v>
      </c>
      <c r="AK99" s="3920" t="n">
        <v>0.0</v>
      </c>
      <c r="AL99" s="4122" t="n">
        <v>0.0</v>
      </c>
      <c r="AM99" s="3922" t="n">
        <v>0.0</v>
      </c>
      <c r="AN99" s="3908" t="n">
        <v>0.0</v>
      </c>
      <c r="AO99" s="3920" t="n">
        <v>0.0</v>
      </c>
      <c r="AP99" s="3955" t="n">
        <v>0.0</v>
      </c>
      <c r="AQ99" s="3922" t="n">
        <v>0.0</v>
      </c>
      <c r="AR99" s="3908" t="n">
        <v>0.0</v>
      </c>
      <c r="AS99" s="3920" t="n">
        <v>0.0</v>
      </c>
      <c r="AT99" s="3955" t="n">
        <v>0.0</v>
      </c>
      <c r="AU99" s="3922" t="n">
        <v>0.0</v>
      </c>
      <c r="AV99" s="3908" t="n">
        <v>0.0</v>
      </c>
      <c r="AW99" s="3920" t="n">
        <v>0.0</v>
      </c>
      <c r="AX99" s="3955" t="n">
        <v>0.0</v>
      </c>
      <c r="AY99" s="3922" t="n">
        <v>0.0</v>
      </c>
      <c r="AZ99" s="3908" t="n">
        <v>0.0</v>
      </c>
      <c r="BA99" s="3920" t="n">
        <v>0.0</v>
      </c>
      <c r="BB99" s="3955" t="n">
        <v>0.0</v>
      </c>
      <c r="BC99" s="3922" t="n">
        <v>0.0</v>
      </c>
      <c r="BD99" s="3919">
        <f>SUM(H99+L99+P99+T99+X99+AB99+AF99+AJ99+AN99+AR99+AV99+AZ99)</f>
      </c>
      <c r="BE99" s="3920">
        <f>SUM(I99+M99+Q99+U99+Y99+AC99+AG99+AK99+AO99+AS99+AW99+BA99)</f>
      </c>
      <c r="BF99" s="3921">
        <f>SUM(J99+N99+R99+V99+Z99+AD99+AH99+AL99+AP99+AT99+AX99+BB99)</f>
      </c>
      <c r="BG99" s="3922">
        <f>SUM(K99+O99+S99+W99+AA99+AE99+AI99+AM99+AQ99+AU99+AY99+BC99)</f>
      </c>
      <c r="BH99" s="3919">
        <f>BD99+D99</f>
      </c>
      <c r="BI99" s="3920">
        <f>BE99+E99</f>
      </c>
      <c r="BJ99" s="3921">
        <f>BF99+F99</f>
      </c>
      <c r="BK99" s="3922">
        <f>BG99+G99</f>
      </c>
      <c r="BL99" s="3878"/>
      <c r="BM99" s="3878"/>
      <c r="BN99" s="3878"/>
    </row>
    <row r="100" customHeight="true" ht="16.5">
      <c r="A100" s="3905"/>
      <c r="B100" s="3917"/>
      <c r="C100" s="3918" t="n">
        <v>7.0</v>
      </c>
      <c r="D100" s="3919" t="n">
        <v>0.0</v>
      </c>
      <c r="E100" s="3920" t="n">
        <v>0.0</v>
      </c>
      <c r="F100" s="3921" t="n">
        <v>0.0</v>
      </c>
      <c r="G100" s="3922" t="n">
        <v>0.0</v>
      </c>
      <c r="H100" s="3912" t="n">
        <v>0.0</v>
      </c>
      <c r="I100" s="3920" t="n">
        <v>0.0</v>
      </c>
      <c r="J100" s="3955" t="n">
        <v>0.0</v>
      </c>
      <c r="K100" s="3922" t="n">
        <v>0.0</v>
      </c>
      <c r="L100" s="3912" t="n">
        <v>0.0</v>
      </c>
      <c r="M100" s="3920" t="n">
        <v>0.0</v>
      </c>
      <c r="N100" s="3955" t="n">
        <v>0.0</v>
      </c>
      <c r="O100" s="3922" t="n">
        <v>0.0</v>
      </c>
      <c r="P100" s="3912" t="n">
        <v>0.0</v>
      </c>
      <c r="Q100" s="3920" t="n">
        <v>0.0</v>
      </c>
      <c r="R100" s="3955" t="n">
        <v>0.0</v>
      </c>
      <c r="S100" s="3922" t="n">
        <v>0.0</v>
      </c>
      <c r="T100" s="3912" t="n">
        <v>0.0</v>
      </c>
      <c r="U100" s="3920" t="n">
        <v>0.0</v>
      </c>
      <c r="V100" s="3955" t="n">
        <v>0.0</v>
      </c>
      <c r="W100" s="3922" t="n">
        <v>0.0</v>
      </c>
      <c r="X100" s="3912" t="n">
        <v>0.0</v>
      </c>
      <c r="Y100" s="3920" t="n">
        <v>0.0</v>
      </c>
      <c r="Z100" s="3955" t="n">
        <v>0.0</v>
      </c>
      <c r="AA100" s="3922" t="n">
        <v>0.0</v>
      </c>
      <c r="AB100" s="3912" t="n">
        <v>0.0</v>
      </c>
      <c r="AC100" s="3920" t="n">
        <v>0.0</v>
      </c>
      <c r="AD100" s="3955" t="n">
        <v>0.0</v>
      </c>
      <c r="AE100" s="3922" t="n">
        <v>0.0</v>
      </c>
      <c r="AF100" s="3913" t="n">
        <v>0.0</v>
      </c>
      <c r="AG100" s="3920" t="n">
        <v>0.0</v>
      </c>
      <c r="AH100" s="4110" t="n">
        <v>0.0</v>
      </c>
      <c r="AI100" s="3922" t="n">
        <v>0.0</v>
      </c>
      <c r="AJ100" s="4123" t="n">
        <v>0.0</v>
      </c>
      <c r="AK100" s="3920" t="n">
        <v>0.0</v>
      </c>
      <c r="AL100" s="4124" t="n">
        <v>0.0</v>
      </c>
      <c r="AM100" s="3922" t="n">
        <v>0.0</v>
      </c>
      <c r="AN100" s="3908" t="n">
        <v>0.0</v>
      </c>
      <c r="AO100" s="3920" t="n">
        <v>0.0</v>
      </c>
      <c r="AP100" s="3955" t="n">
        <v>0.0</v>
      </c>
      <c r="AQ100" s="3922" t="n">
        <v>0.0</v>
      </c>
      <c r="AR100" s="3908" t="n">
        <v>0.0</v>
      </c>
      <c r="AS100" s="3920" t="n">
        <v>0.0</v>
      </c>
      <c r="AT100" s="3955" t="n">
        <v>0.0</v>
      </c>
      <c r="AU100" s="3922" t="n">
        <v>0.0</v>
      </c>
      <c r="AV100" s="3908" t="n">
        <v>0.0</v>
      </c>
      <c r="AW100" s="3920" t="n">
        <v>0.0</v>
      </c>
      <c r="AX100" s="3955" t="n">
        <v>0.0</v>
      </c>
      <c r="AY100" s="3922" t="n">
        <v>0.0</v>
      </c>
      <c r="AZ100" s="3908" t="n">
        <v>0.0</v>
      </c>
      <c r="BA100" s="3920" t="n">
        <v>0.0</v>
      </c>
      <c r="BB100" s="3955" t="n">
        <v>0.0</v>
      </c>
      <c r="BC100" s="3922" t="n">
        <v>0.0</v>
      </c>
      <c r="BD100" s="3919">
        <f>SUM(H100+L100+P100+T100+X100+AB100+AF100+AJ100+AN100+AR100+AV100+AZ100)</f>
      </c>
      <c r="BE100" s="3920">
        <f>SUM(I100+M100+Q100+U100+Y100+AC100+AG100+AK100+AO100+AS100+AW100+BA100)</f>
      </c>
      <c r="BF100" s="3921">
        <f>SUM(J100+N100+R100+V100+Z100+AD100+AH100+AL100+AP100+AT100+AX100+BB100)</f>
      </c>
      <c r="BG100" s="3922">
        <f>SUM(K100+O100+S100+W100+AA100+AE100+AI100+AM100+AQ100+AU100+AY100+BC100)</f>
      </c>
      <c r="BH100" s="3919">
        <f>BD100+D100</f>
      </c>
      <c r="BI100" s="3920">
        <f>BE100+E100</f>
      </c>
      <c r="BJ100" s="3921">
        <f>BF100+F100</f>
      </c>
      <c r="BK100" s="3922">
        <f>BG100+G100</f>
      </c>
      <c r="BL100" s="3878"/>
      <c r="BM100" s="3878"/>
      <c r="BN100" s="3878"/>
    </row>
    <row r="101" customHeight="true" ht="16.5">
      <c r="A101" s="3905"/>
      <c r="B101" s="3945"/>
      <c r="C101" s="3946" t="n">
        <v>6.0</v>
      </c>
      <c r="D101" s="3947" t="n">
        <v>1.0</v>
      </c>
      <c r="E101" s="3948" t="n">
        <v>0.0</v>
      </c>
      <c r="F101" s="3949" t="n">
        <v>0.0</v>
      </c>
      <c r="G101" s="3950" t="n">
        <v>0.0</v>
      </c>
      <c r="H101" s="3912" t="n">
        <v>0.0</v>
      </c>
      <c r="I101" s="3948" t="n">
        <v>0.0</v>
      </c>
      <c r="J101" s="3955" t="n">
        <v>0.0</v>
      </c>
      <c r="K101" s="3950" t="n">
        <v>0.0</v>
      </c>
      <c r="L101" s="3912" t="n">
        <v>0.0</v>
      </c>
      <c r="M101" s="3948" t="n">
        <v>0.0</v>
      </c>
      <c r="N101" s="3955" t="n">
        <v>0.0</v>
      </c>
      <c r="O101" s="3950" t="n">
        <v>0.0</v>
      </c>
      <c r="P101" s="3912" t="n">
        <v>0.0</v>
      </c>
      <c r="Q101" s="3948" t="n">
        <v>0.0</v>
      </c>
      <c r="R101" s="3955" t="n">
        <v>0.0</v>
      </c>
      <c r="S101" s="3950" t="n">
        <v>0.0</v>
      </c>
      <c r="T101" s="3912" t="n">
        <v>0.0</v>
      </c>
      <c r="U101" s="3948" t="n">
        <v>0.0</v>
      </c>
      <c r="V101" s="3955" t="n">
        <v>0.0</v>
      </c>
      <c r="W101" s="3950" t="n">
        <v>0.0</v>
      </c>
      <c r="X101" s="3912" t="n">
        <v>0.0</v>
      </c>
      <c r="Y101" s="3948" t="n">
        <v>0.0</v>
      </c>
      <c r="Z101" s="3955" t="n">
        <v>0.0</v>
      </c>
      <c r="AA101" s="3950" t="n">
        <v>0.0</v>
      </c>
      <c r="AB101" s="3912" t="n">
        <v>0.0</v>
      </c>
      <c r="AC101" s="3948" t="n">
        <v>0.0</v>
      </c>
      <c r="AD101" s="3955" t="n">
        <v>0.0</v>
      </c>
      <c r="AE101" s="3950" t="n">
        <v>0.0</v>
      </c>
      <c r="AF101" s="3913" t="n">
        <v>0.0</v>
      </c>
      <c r="AG101" s="3948" t="n">
        <v>0.0</v>
      </c>
      <c r="AH101" s="4110" t="n">
        <v>0.0</v>
      </c>
      <c r="AI101" s="3950" t="n">
        <v>0.0</v>
      </c>
      <c r="AJ101" s="4125" t="n">
        <v>0.0</v>
      </c>
      <c r="AK101" s="3948" t="n">
        <v>0.0</v>
      </c>
      <c r="AL101" s="4126" t="n">
        <v>0.0</v>
      </c>
      <c r="AM101" s="3950" t="n">
        <v>0.0</v>
      </c>
      <c r="AN101" s="3908" t="n">
        <v>0.0</v>
      </c>
      <c r="AO101" s="3948" t="n">
        <v>0.0</v>
      </c>
      <c r="AP101" s="3955" t="n">
        <v>0.0</v>
      </c>
      <c r="AQ101" s="3950" t="n">
        <v>0.0</v>
      </c>
      <c r="AR101" s="3908" t="n">
        <v>0.0</v>
      </c>
      <c r="AS101" s="3948" t="n">
        <v>0.0</v>
      </c>
      <c r="AT101" s="3955" t="n">
        <v>0.0</v>
      </c>
      <c r="AU101" s="3950" t="n">
        <v>0.0</v>
      </c>
      <c r="AV101" s="3908" t="n">
        <v>0.0</v>
      </c>
      <c r="AW101" s="3948" t="n">
        <v>0.0</v>
      </c>
      <c r="AX101" s="3955" t="n">
        <v>0.0</v>
      </c>
      <c r="AY101" s="3950" t="n">
        <v>0.0</v>
      </c>
      <c r="AZ101" s="3908" t="n">
        <v>0.0</v>
      </c>
      <c r="BA101" s="3948" t="n">
        <v>0.0</v>
      </c>
      <c r="BB101" s="3955" t="n">
        <v>0.0</v>
      </c>
      <c r="BC101" s="3950" t="n">
        <v>0.0</v>
      </c>
      <c r="BD101" s="3947">
        <f>SUM(H101+L101+P101+T101+X101+AB101+AF101+AJ101+AN101+AR101+AV101+AZ101)</f>
      </c>
      <c r="BE101" s="3948">
        <f>SUM(I101+M101+Q101+U101+Y101+AC101+AG101+AK101+AO101+AS101+AW101+BA101)</f>
      </c>
      <c r="BF101" s="3949">
        <f>SUM(J101+N101+R101+V101+Z101+AD101+AH101+AL101+AP101+AT101+AX101+BB101)</f>
      </c>
      <c r="BG101" s="3950">
        <f>SUM(K101+O101+S101+W101+AA101+AE101+AI101+AM101+AQ101+AU101+AY101+BC101)</f>
      </c>
      <c r="BH101" s="3947">
        <f>BD101+D101</f>
      </c>
      <c r="BI101" s="3948">
        <f>BE101+E101</f>
      </c>
      <c r="BJ101" s="3949">
        <f>BF101+F101</f>
      </c>
      <c r="BK101" s="3950">
        <f>BG101+G101</f>
      </c>
      <c r="BL101" s="3878"/>
      <c r="BM101" s="3878"/>
      <c r="BN101" s="3878"/>
    </row>
    <row r="102" customHeight="true" ht="16.5">
      <c r="A102" s="3905"/>
      <c r="B102" s="3953" t="s">
        <v>27</v>
      </c>
      <c r="C102" s="3954" t="n">
        <v>5.0</v>
      </c>
      <c r="D102" s="3908" t="n">
        <v>0.0</v>
      </c>
      <c r="E102" s="3909" t="n">
        <v>0.0</v>
      </c>
      <c r="F102" s="3955" t="n">
        <v>0.0</v>
      </c>
      <c r="G102" s="3956" t="n">
        <v>0.0</v>
      </c>
      <c r="H102" s="3912" t="n">
        <v>0.0</v>
      </c>
      <c r="I102" s="3909" t="n">
        <v>0.0</v>
      </c>
      <c r="J102" s="3955" t="n">
        <v>0.0</v>
      </c>
      <c r="K102" s="3956" t="n">
        <v>0.0</v>
      </c>
      <c r="L102" s="3912" t="n">
        <v>0.0</v>
      </c>
      <c r="M102" s="3909" t="n">
        <v>0.0</v>
      </c>
      <c r="N102" s="3955" t="n">
        <v>0.0</v>
      </c>
      <c r="O102" s="3956" t="n">
        <v>0.0</v>
      </c>
      <c r="P102" s="3912" t="n">
        <v>0.0</v>
      </c>
      <c r="Q102" s="3909" t="n">
        <v>0.0</v>
      </c>
      <c r="R102" s="3955" t="n">
        <v>0.0</v>
      </c>
      <c r="S102" s="3956" t="n">
        <v>0.0</v>
      </c>
      <c r="T102" s="3912" t="n">
        <v>0.0</v>
      </c>
      <c r="U102" s="3909" t="n">
        <v>0.0</v>
      </c>
      <c r="V102" s="3955" t="n">
        <v>0.0</v>
      </c>
      <c r="W102" s="3956" t="n">
        <v>0.0</v>
      </c>
      <c r="X102" s="3912" t="n">
        <v>0.0</v>
      </c>
      <c r="Y102" s="3909" t="n">
        <v>0.0</v>
      </c>
      <c r="Z102" s="3955" t="n">
        <v>0.0</v>
      </c>
      <c r="AA102" s="3956" t="n">
        <v>0.0</v>
      </c>
      <c r="AB102" s="3912" t="n">
        <v>0.0</v>
      </c>
      <c r="AC102" s="3909" t="n">
        <v>0.0</v>
      </c>
      <c r="AD102" s="3955" t="n">
        <v>0.0</v>
      </c>
      <c r="AE102" s="3956" t="n">
        <v>0.0</v>
      </c>
      <c r="AF102" s="3913" t="n">
        <v>0.0</v>
      </c>
      <c r="AG102" s="3909" t="n">
        <v>0.0</v>
      </c>
      <c r="AH102" s="4110" t="n">
        <v>0.0</v>
      </c>
      <c r="AI102" s="3956" t="n">
        <v>0.0</v>
      </c>
      <c r="AJ102" s="4127" t="n">
        <v>0.0</v>
      </c>
      <c r="AK102" s="3909" t="n">
        <v>0.0</v>
      </c>
      <c r="AL102" s="4128" t="n">
        <v>0.0</v>
      </c>
      <c r="AM102" s="3956" t="n">
        <v>0.0</v>
      </c>
      <c r="AN102" s="3908" t="n">
        <v>0.0</v>
      </c>
      <c r="AO102" s="3909" t="n">
        <v>0.0</v>
      </c>
      <c r="AP102" s="3955" t="n">
        <v>0.0</v>
      </c>
      <c r="AQ102" s="3956" t="n">
        <v>0.0</v>
      </c>
      <c r="AR102" s="3908" t="n">
        <v>0.0</v>
      </c>
      <c r="AS102" s="3909" t="n">
        <v>0.0</v>
      </c>
      <c r="AT102" s="3955" t="n">
        <v>0.0</v>
      </c>
      <c r="AU102" s="3956" t="n">
        <v>0.0</v>
      </c>
      <c r="AV102" s="3908" t="n">
        <v>0.0</v>
      </c>
      <c r="AW102" s="3909" t="n">
        <v>0.0</v>
      </c>
      <c r="AX102" s="3955" t="n">
        <v>0.0</v>
      </c>
      <c r="AY102" s="3956" t="n">
        <v>0.0</v>
      </c>
      <c r="AZ102" s="3908" t="n">
        <v>0.0</v>
      </c>
      <c r="BA102" s="3909" t="n">
        <v>0.0</v>
      </c>
      <c r="BB102" s="3955" t="n">
        <v>0.0</v>
      </c>
      <c r="BC102" s="3956" t="n">
        <v>0.0</v>
      </c>
      <c r="BD102" s="3908">
        <f>SUM(H102+L102+P102+T102+X102+AB102+AF102+AJ102+AN102+AR102+AV102+AZ102)</f>
      </c>
      <c r="BE102" s="3909">
        <f>SUM(I102+M102+Q102+U102+Y102+AC102+AG102+AK102+AO102+AS102+AW102+BA102)</f>
      </c>
      <c r="BF102" s="3955">
        <f>SUM(J102+N102+R102+V102+Z102+AD102+AH102+AL102+AP102+AT102+AX102+BB102)</f>
      </c>
      <c r="BG102" s="3956">
        <f>SUM(K102+O102+S102+W102+AA102+AE102+AI102+AM102+AQ102+AU102+AY102+BC102)</f>
      </c>
      <c r="BH102" s="3908">
        <f>BD102+D102</f>
      </c>
      <c r="BI102" s="3909">
        <f>BE102+E102</f>
      </c>
      <c r="BJ102" s="3955">
        <f>BF102+F102</f>
      </c>
      <c r="BK102" s="3956">
        <f>BG102+G102</f>
      </c>
      <c r="BL102" s="3878"/>
      <c r="BM102" s="3878"/>
      <c r="BN102" s="3878"/>
    </row>
    <row r="103" customHeight="true" ht="16.5">
      <c r="A103" s="3905"/>
      <c r="B103" s="3917"/>
      <c r="C103" s="3918" t="n">
        <v>4.0</v>
      </c>
      <c r="D103" s="3919" t="n">
        <v>1.0</v>
      </c>
      <c r="E103" s="3920" t="n">
        <v>0.0</v>
      </c>
      <c r="F103" s="3921" t="n">
        <v>2.0</v>
      </c>
      <c r="G103" s="3922" t="n">
        <v>0.0</v>
      </c>
      <c r="H103" s="3912" t="n">
        <v>0.0</v>
      </c>
      <c r="I103" s="3920" t="n">
        <v>0.0</v>
      </c>
      <c r="J103" s="3955" t="n">
        <v>0.0</v>
      </c>
      <c r="K103" s="3922" t="n">
        <v>0.0</v>
      </c>
      <c r="L103" s="3912" t="n">
        <v>0.0</v>
      </c>
      <c r="M103" s="3920" t="n">
        <v>0.0</v>
      </c>
      <c r="N103" s="3955" t="n">
        <v>0.0</v>
      </c>
      <c r="O103" s="3922" t="n">
        <v>0.0</v>
      </c>
      <c r="P103" s="3912" t="n">
        <v>1.0</v>
      </c>
      <c r="Q103" s="3920" t="n">
        <v>0.0</v>
      </c>
      <c r="R103" s="3955" t="n">
        <v>2.0</v>
      </c>
      <c r="S103" s="3922" t="n">
        <v>0.0</v>
      </c>
      <c r="T103" s="3912" t="n">
        <v>0.0</v>
      </c>
      <c r="U103" s="3920" t="n">
        <v>0.0</v>
      </c>
      <c r="V103" s="3955" t="n">
        <v>0.0</v>
      </c>
      <c r="W103" s="3922" t="n">
        <v>0.0</v>
      </c>
      <c r="X103" s="3912" t="n">
        <v>0.0</v>
      </c>
      <c r="Y103" s="3920" t="n">
        <v>0.0</v>
      </c>
      <c r="Z103" s="3955" t="n">
        <v>0.0</v>
      </c>
      <c r="AA103" s="3922" t="n">
        <v>0.0</v>
      </c>
      <c r="AB103" s="3912" t="n">
        <v>0.0</v>
      </c>
      <c r="AC103" s="3920" t="n">
        <v>0.0</v>
      </c>
      <c r="AD103" s="3955" t="n">
        <v>0.0</v>
      </c>
      <c r="AE103" s="3922" t="n">
        <v>0.0</v>
      </c>
      <c r="AF103" s="3913" t="n">
        <v>0.0</v>
      </c>
      <c r="AG103" s="3920" t="n">
        <v>0.0</v>
      </c>
      <c r="AH103" s="4110" t="n">
        <v>0.0</v>
      </c>
      <c r="AI103" s="3922" t="n">
        <v>0.0</v>
      </c>
      <c r="AJ103" s="4129" t="n">
        <v>0.0</v>
      </c>
      <c r="AK103" s="3920" t="n">
        <v>0.0</v>
      </c>
      <c r="AL103" s="4130" t="n">
        <v>0.0</v>
      </c>
      <c r="AM103" s="3922" t="n">
        <v>0.0</v>
      </c>
      <c r="AN103" s="3908" t="n">
        <v>0.0</v>
      </c>
      <c r="AO103" s="3920" t="n">
        <v>0.0</v>
      </c>
      <c r="AP103" s="3955" t="n">
        <v>0.0</v>
      </c>
      <c r="AQ103" s="3922" t="n">
        <v>0.0</v>
      </c>
      <c r="AR103" s="3908" t="n">
        <v>0.0</v>
      </c>
      <c r="AS103" s="3920" t="n">
        <v>0.0</v>
      </c>
      <c r="AT103" s="3955" t="n">
        <v>0.0</v>
      </c>
      <c r="AU103" s="3922" t="n">
        <v>0.0</v>
      </c>
      <c r="AV103" s="3908" t="n">
        <v>0.0</v>
      </c>
      <c r="AW103" s="3920" t="n">
        <v>0.0</v>
      </c>
      <c r="AX103" s="3955" t="n">
        <v>0.0</v>
      </c>
      <c r="AY103" s="3922" t="n">
        <v>0.0</v>
      </c>
      <c r="AZ103" s="3908" t="n">
        <v>0.0</v>
      </c>
      <c r="BA103" s="3920" t="n">
        <v>0.0</v>
      </c>
      <c r="BB103" s="3955" t="n">
        <v>0.0</v>
      </c>
      <c r="BC103" s="3922" t="n">
        <v>0.0</v>
      </c>
      <c r="BD103" s="3919">
        <f>SUM(H103+L103+P103+T103+X103+AB103+AF103+AJ103+AN103+AR103+AV103+AZ103)</f>
      </c>
      <c r="BE103" s="3920">
        <f>SUM(I103+M103+Q103+U103+Y103+AC103+AG103+AK103+AO103+AS103+AW103+BA103)</f>
      </c>
      <c r="BF103" s="3921">
        <f>SUM(J103+N103+R103+V103+Z103+AD103+AH103+AL103+AP103+AT103+AX103+BB103)</f>
      </c>
      <c r="BG103" s="3922">
        <f>SUM(K103+O103+S103+W103+AA103+AE103+AI103+AM103+AQ103+AU103+AY103+BC103)</f>
      </c>
      <c r="BH103" s="3919">
        <f>BD103+D103</f>
      </c>
      <c r="BI103" s="3920">
        <f>BE103+E103</f>
      </c>
      <c r="BJ103" s="3921">
        <f>BF103+F103</f>
      </c>
      <c r="BK103" s="3922">
        <f>BG103+G103</f>
      </c>
      <c r="BL103" s="3878"/>
      <c r="BM103" s="3878"/>
      <c r="BN103" s="3878"/>
    </row>
    <row r="104" customHeight="true" ht="16.5">
      <c r="A104" s="3905"/>
      <c r="B104" s="3917"/>
      <c r="C104" s="3918" t="n">
        <v>3.0</v>
      </c>
      <c r="D104" s="3919" t="n">
        <v>0.0</v>
      </c>
      <c r="E104" s="3920" t="n">
        <v>0.0</v>
      </c>
      <c r="F104" s="3921" t="n">
        <v>0.0</v>
      </c>
      <c r="G104" s="3922" t="n">
        <v>0.0</v>
      </c>
      <c r="H104" s="3912" t="n">
        <v>0.0</v>
      </c>
      <c r="I104" s="3920" t="n">
        <v>0.0</v>
      </c>
      <c r="J104" s="3955" t="n">
        <v>0.0</v>
      </c>
      <c r="K104" s="3922" t="n">
        <v>0.0</v>
      </c>
      <c r="L104" s="3912" t="n">
        <v>0.0</v>
      </c>
      <c r="M104" s="3920" t="n">
        <v>0.0</v>
      </c>
      <c r="N104" s="3955" t="n">
        <v>0.0</v>
      </c>
      <c r="O104" s="3922" t="n">
        <v>0.0</v>
      </c>
      <c r="P104" s="3912" t="n">
        <v>0.0</v>
      </c>
      <c r="Q104" s="3920" t="n">
        <v>0.0</v>
      </c>
      <c r="R104" s="3955" t="n">
        <v>0.0</v>
      </c>
      <c r="S104" s="3922" t="n">
        <v>0.0</v>
      </c>
      <c r="T104" s="3912" t="n">
        <v>0.0</v>
      </c>
      <c r="U104" s="3920" t="n">
        <v>0.0</v>
      </c>
      <c r="V104" s="3955" t="n">
        <v>0.0</v>
      </c>
      <c r="W104" s="3922" t="n">
        <v>0.0</v>
      </c>
      <c r="X104" s="3912" t="n">
        <v>0.0</v>
      </c>
      <c r="Y104" s="3920" t="n">
        <v>0.0</v>
      </c>
      <c r="Z104" s="3955" t="n">
        <v>0.0</v>
      </c>
      <c r="AA104" s="3922" t="n">
        <v>0.0</v>
      </c>
      <c r="AB104" s="3912" t="n">
        <v>0.0</v>
      </c>
      <c r="AC104" s="3920" t="n">
        <v>0.0</v>
      </c>
      <c r="AD104" s="3955" t="n">
        <v>0.0</v>
      </c>
      <c r="AE104" s="3922" t="n">
        <v>0.0</v>
      </c>
      <c r="AF104" s="3913" t="n">
        <v>0.0</v>
      </c>
      <c r="AG104" s="3920" t="n">
        <v>0.0</v>
      </c>
      <c r="AH104" s="4110" t="n">
        <v>0.0</v>
      </c>
      <c r="AI104" s="3922" t="n">
        <v>0.0</v>
      </c>
      <c r="AJ104" s="4131" t="n">
        <v>0.0</v>
      </c>
      <c r="AK104" s="3920" t="n">
        <v>0.0</v>
      </c>
      <c r="AL104" s="4132" t="n">
        <v>0.0</v>
      </c>
      <c r="AM104" s="3922" t="n">
        <v>0.0</v>
      </c>
      <c r="AN104" s="3908" t="n">
        <v>0.0</v>
      </c>
      <c r="AO104" s="3920" t="n">
        <v>0.0</v>
      </c>
      <c r="AP104" s="3955" t="n">
        <v>0.0</v>
      </c>
      <c r="AQ104" s="3922" t="n">
        <v>0.0</v>
      </c>
      <c r="AR104" s="3908" t="n">
        <v>0.0</v>
      </c>
      <c r="AS104" s="3920" t="n">
        <v>0.0</v>
      </c>
      <c r="AT104" s="3955" t="n">
        <v>0.0</v>
      </c>
      <c r="AU104" s="3922" t="n">
        <v>0.0</v>
      </c>
      <c r="AV104" s="3908" t="n">
        <v>0.0</v>
      </c>
      <c r="AW104" s="3920" t="n">
        <v>0.0</v>
      </c>
      <c r="AX104" s="3955" t="n">
        <v>0.0</v>
      </c>
      <c r="AY104" s="3922" t="n">
        <v>0.0</v>
      </c>
      <c r="AZ104" s="3908" t="n">
        <v>0.0</v>
      </c>
      <c r="BA104" s="3920" t="n">
        <v>0.0</v>
      </c>
      <c r="BB104" s="3955" t="n">
        <v>0.0</v>
      </c>
      <c r="BC104" s="3922" t="n">
        <v>0.0</v>
      </c>
      <c r="BD104" s="3919">
        <f>SUM(H104+L104+P104+T104+X104+AB104+AF104+AJ104+AN104+AR104+AV104+AZ104)</f>
      </c>
      <c r="BE104" s="3920">
        <f>SUM(I104+M104+Q104+U104+Y104+AC104+AG104+AK104+AO104+AS104+AW104+BA104)</f>
      </c>
      <c r="BF104" s="3921">
        <f>SUM(J104+N104+R104+V104+Z104+AD104+AH104+AL104+AP104+AT104+AX104+BB104)</f>
      </c>
      <c r="BG104" s="3922">
        <f>SUM(K104+O104+S104+W104+AA104+AE104+AI104+AM104+AQ104+AU104+AY104+BC104)</f>
      </c>
      <c r="BH104" s="3919">
        <f>BD104+D104</f>
      </c>
      <c r="BI104" s="3920">
        <f>BE104+E104</f>
      </c>
      <c r="BJ104" s="3921">
        <f>BF104+F104</f>
      </c>
      <c r="BK104" s="3922">
        <f>BG104+G104</f>
      </c>
      <c r="BL104" s="3878"/>
      <c r="BM104" s="3878"/>
      <c r="BN104" s="3878"/>
    </row>
    <row r="105" customHeight="true" ht="16.5">
      <c r="A105" s="3905"/>
      <c r="B105" s="3917"/>
      <c r="C105" s="3918" t="n">
        <v>2.0</v>
      </c>
      <c r="D105" s="3919" t="n">
        <v>1.0</v>
      </c>
      <c r="E105" s="3920" t="n">
        <v>0.0</v>
      </c>
      <c r="F105" s="3921" t="n">
        <v>1.0</v>
      </c>
      <c r="G105" s="3922" t="n">
        <v>0.0</v>
      </c>
      <c r="H105" s="3912" t="n">
        <v>0.0</v>
      </c>
      <c r="I105" s="3920" t="n">
        <v>0.0</v>
      </c>
      <c r="J105" s="3955" t="n">
        <v>0.0</v>
      </c>
      <c r="K105" s="3922" t="n">
        <v>0.0</v>
      </c>
      <c r="L105" s="3912" t="n">
        <v>0.0</v>
      </c>
      <c r="M105" s="3920" t="n">
        <v>0.0</v>
      </c>
      <c r="N105" s="3955" t="n">
        <v>0.0</v>
      </c>
      <c r="O105" s="3922" t="n">
        <v>0.0</v>
      </c>
      <c r="P105" s="3912" t="n">
        <v>0.0</v>
      </c>
      <c r="Q105" s="3920" t="n">
        <v>0.0</v>
      </c>
      <c r="R105" s="3955" t="n">
        <v>0.0</v>
      </c>
      <c r="S105" s="3922" t="n">
        <v>0.0</v>
      </c>
      <c r="T105" s="3912" t="n">
        <v>0.0</v>
      </c>
      <c r="U105" s="3920" t="n">
        <v>0.0</v>
      </c>
      <c r="V105" s="3955" t="n">
        <v>0.0</v>
      </c>
      <c r="W105" s="3922" t="n">
        <v>0.0</v>
      </c>
      <c r="X105" s="3912" t="n">
        <v>0.0</v>
      </c>
      <c r="Y105" s="3920" t="n">
        <v>0.0</v>
      </c>
      <c r="Z105" s="3955" t="n">
        <v>0.0</v>
      </c>
      <c r="AA105" s="3922" t="n">
        <v>0.0</v>
      </c>
      <c r="AB105" s="3912" t="n">
        <v>0.0</v>
      </c>
      <c r="AC105" s="3920" t="n">
        <v>0.0</v>
      </c>
      <c r="AD105" s="3955" t="n">
        <v>0.0</v>
      </c>
      <c r="AE105" s="3922" t="n">
        <v>0.0</v>
      </c>
      <c r="AF105" s="3913" t="n">
        <v>0.0</v>
      </c>
      <c r="AG105" s="3920" t="n">
        <v>0.0</v>
      </c>
      <c r="AH105" s="4110" t="n">
        <v>0.0</v>
      </c>
      <c r="AI105" s="3922" t="n">
        <v>0.0</v>
      </c>
      <c r="AJ105" s="4133" t="n">
        <v>0.0</v>
      </c>
      <c r="AK105" s="3920" t="n">
        <v>0.0</v>
      </c>
      <c r="AL105" s="4134" t="n">
        <v>0.0</v>
      </c>
      <c r="AM105" s="3922" t="n">
        <v>0.0</v>
      </c>
      <c r="AN105" s="3908" t="n">
        <v>0.0</v>
      </c>
      <c r="AO105" s="3920" t="n">
        <v>0.0</v>
      </c>
      <c r="AP105" s="3955" t="n">
        <v>0.0</v>
      </c>
      <c r="AQ105" s="3922" t="n">
        <v>0.0</v>
      </c>
      <c r="AR105" s="3908" t="n">
        <v>0.0</v>
      </c>
      <c r="AS105" s="3920" t="n">
        <v>0.0</v>
      </c>
      <c r="AT105" s="3955" t="n">
        <v>0.0</v>
      </c>
      <c r="AU105" s="3922" t="n">
        <v>0.0</v>
      </c>
      <c r="AV105" s="3908" t="n">
        <v>0.0</v>
      </c>
      <c r="AW105" s="3920" t="n">
        <v>0.0</v>
      </c>
      <c r="AX105" s="3955" t="n">
        <v>0.0</v>
      </c>
      <c r="AY105" s="3922" t="n">
        <v>0.0</v>
      </c>
      <c r="AZ105" s="3908" t="n">
        <v>0.0</v>
      </c>
      <c r="BA105" s="3920" t="n">
        <v>0.0</v>
      </c>
      <c r="BB105" s="3955" t="n">
        <v>0.0</v>
      </c>
      <c r="BC105" s="3922" t="n">
        <v>0.0</v>
      </c>
      <c r="BD105" s="3919">
        <f>SUM(H105+L105+P105+T105+X105+AB105+AF105+AJ105+AN105+AR105+AV105+AZ105)</f>
      </c>
      <c r="BE105" s="3920">
        <f>SUM(I105+M105+Q105+U105+Y105+AC105+AG105+AK105+AO105+AS105+AW105+BA105)</f>
      </c>
      <c r="BF105" s="3921">
        <f>SUM(J105+N105+R105+V105+Z105+AD105+AH105+AL105+AP105+AT105+AX105+BB105)</f>
      </c>
      <c r="BG105" s="3922">
        <f>SUM(K105+O105+S105+W105+AA105+AE105+AI105+AM105+AQ105+AU105+AY105+BC105)</f>
      </c>
      <c r="BH105" s="3919">
        <f>BD105+D105</f>
      </c>
      <c r="BI105" s="3920">
        <f>BE105+E105</f>
      </c>
      <c r="BJ105" s="3921">
        <f>BF105+F105</f>
      </c>
      <c r="BK105" s="3922">
        <f>BG105+G105</f>
      </c>
      <c r="BL105" s="3878"/>
      <c r="BM105" s="3878"/>
      <c r="BN105" s="3878"/>
    </row>
    <row r="106" customHeight="true" ht="16.5">
      <c r="A106" s="3905"/>
      <c r="B106" s="3925"/>
      <c r="C106" s="3965" t="n">
        <v>1.0</v>
      </c>
      <c r="D106" s="3927" t="n">
        <v>0.0</v>
      </c>
      <c r="E106" s="3928" t="n">
        <v>0.0</v>
      </c>
      <c r="F106" s="3966" t="n">
        <v>1.0</v>
      </c>
      <c r="G106" s="3967" t="n">
        <v>0.0</v>
      </c>
      <c r="H106" s="3912" t="n">
        <v>0.0</v>
      </c>
      <c r="I106" s="3928" t="n">
        <v>0.0</v>
      </c>
      <c r="J106" s="3955" t="n">
        <v>0.0</v>
      </c>
      <c r="K106" s="3967" t="n">
        <v>0.0</v>
      </c>
      <c r="L106" s="3912" t="n">
        <v>0.0</v>
      </c>
      <c r="M106" s="3928" t="n">
        <v>0.0</v>
      </c>
      <c r="N106" s="3955" t="n">
        <v>0.0</v>
      </c>
      <c r="O106" s="3967" t="n">
        <v>0.0</v>
      </c>
      <c r="P106" s="3912" t="n">
        <v>0.0</v>
      </c>
      <c r="Q106" s="3928" t="n">
        <v>0.0</v>
      </c>
      <c r="R106" s="3955" t="n">
        <v>0.0</v>
      </c>
      <c r="S106" s="3967" t="n">
        <v>0.0</v>
      </c>
      <c r="T106" s="3912" t="n">
        <v>0.0</v>
      </c>
      <c r="U106" s="3928" t="n">
        <v>0.0</v>
      </c>
      <c r="V106" s="3955" t="n">
        <v>0.0</v>
      </c>
      <c r="W106" s="3967" t="n">
        <v>0.0</v>
      </c>
      <c r="X106" s="3912" t="n">
        <v>0.0</v>
      </c>
      <c r="Y106" s="3928" t="n">
        <v>0.0</v>
      </c>
      <c r="Z106" s="3955" t="n">
        <v>0.0</v>
      </c>
      <c r="AA106" s="3967" t="n">
        <v>0.0</v>
      </c>
      <c r="AB106" s="3912" t="n">
        <v>0.0</v>
      </c>
      <c r="AC106" s="3928" t="n">
        <v>0.0</v>
      </c>
      <c r="AD106" s="3955" t="n">
        <v>0.0</v>
      </c>
      <c r="AE106" s="3967" t="n">
        <v>0.0</v>
      </c>
      <c r="AF106" s="3913" t="n">
        <v>0.0</v>
      </c>
      <c r="AG106" s="3928" t="n">
        <v>0.0</v>
      </c>
      <c r="AH106" s="4110" t="n">
        <v>0.0</v>
      </c>
      <c r="AI106" s="3967" t="n">
        <v>0.0</v>
      </c>
      <c r="AJ106" s="4135" t="n">
        <v>0.0</v>
      </c>
      <c r="AK106" s="3928" t="n">
        <v>0.0</v>
      </c>
      <c r="AL106" s="4136" t="n">
        <v>0.0</v>
      </c>
      <c r="AM106" s="3967" t="n">
        <v>0.0</v>
      </c>
      <c r="AN106" s="3908" t="n">
        <v>0.0</v>
      </c>
      <c r="AO106" s="3928" t="n">
        <v>0.0</v>
      </c>
      <c r="AP106" s="3955" t="n">
        <v>0.0</v>
      </c>
      <c r="AQ106" s="3967" t="n">
        <v>0.0</v>
      </c>
      <c r="AR106" s="3908" t="n">
        <v>0.0</v>
      </c>
      <c r="AS106" s="3928" t="n">
        <v>0.0</v>
      </c>
      <c r="AT106" s="3955" t="n">
        <v>0.0</v>
      </c>
      <c r="AU106" s="3967" t="n">
        <v>0.0</v>
      </c>
      <c r="AV106" s="3908" t="n">
        <v>0.0</v>
      </c>
      <c r="AW106" s="3928" t="n">
        <v>0.0</v>
      </c>
      <c r="AX106" s="3955" t="n">
        <v>0.0</v>
      </c>
      <c r="AY106" s="3967" t="n">
        <v>0.0</v>
      </c>
      <c r="AZ106" s="3908" t="n">
        <v>0.0</v>
      </c>
      <c r="BA106" s="3928" t="n">
        <v>0.0</v>
      </c>
      <c r="BB106" s="3955" t="n">
        <v>0.0</v>
      </c>
      <c r="BC106" s="3967" t="n">
        <v>0.0</v>
      </c>
      <c r="BD106" s="3927">
        <f>SUM(H106+L106+P106+T106+X106+AB106+AF106+AJ106+AN106+AR106+AV106+AZ106)</f>
      </c>
      <c r="BE106" s="3928">
        <f>SUM(I106+M106+Q106+U106+Y106+AC106+AG106+AK106+AO106+AS106+AW106+BA106)</f>
      </c>
      <c r="BF106" s="3966">
        <f>SUM(J106+N106+R106+V106+Z106+AD106+AH106+AL106+AP106+AT106+AX106+BB106)</f>
      </c>
      <c r="BG106" s="3967">
        <f>SUM(K106+O106+S106+W106+AA106+AE106+AI106+AM106+AQ106+AU106+AY106+BC106)</f>
      </c>
      <c r="BH106" s="3927">
        <f>BD106+D106</f>
      </c>
      <c r="BI106" s="3928">
        <f>BE106+E106</f>
      </c>
      <c r="BJ106" s="3966">
        <f>BF106+F106</f>
      </c>
      <c r="BK106" s="3967">
        <f>BG106+G106</f>
      </c>
      <c r="BL106" s="3878"/>
      <c r="BM106" s="3878"/>
      <c r="BN106" s="3878"/>
    </row>
    <row r="107" customHeight="true" ht="16.5">
      <c r="A107" s="3970"/>
      <c r="B107" s="3971" t="s">
        <v>90</v>
      </c>
      <c r="C107" s="3971"/>
      <c r="D107" s="3972">
        <f>SUM(D94:D106)</f>
      </c>
      <c r="E107" s="3972">
        <f>SUM(E94:E106)</f>
      </c>
      <c r="F107" s="3972">
        <f>SUM(F94:F106)</f>
      </c>
      <c r="G107" s="3972">
        <f>SUM(G94:G106)</f>
      </c>
      <c r="H107" s="3972">
        <f>SUM(H94:H106)</f>
      </c>
      <c r="I107" s="3972">
        <f>SUM(I94:I106)</f>
      </c>
      <c r="J107" s="3972">
        <f>SUM(J94:J106)</f>
      </c>
      <c r="K107" s="3972">
        <f>SUM(K94:K106)</f>
      </c>
      <c r="L107" s="3972">
        <f>SUM(L94:L106)</f>
      </c>
      <c r="M107" s="3972">
        <f>SUM(M94:M106)</f>
      </c>
      <c r="N107" s="3972">
        <f>SUM(N94:N106)</f>
      </c>
      <c r="O107" s="3972">
        <f>SUM(O94:O106)</f>
      </c>
      <c r="P107" s="3972">
        <f>SUM(P94:P106)</f>
      </c>
      <c r="Q107" s="3972">
        <f>SUM(Q94:Q106)</f>
      </c>
      <c r="R107" s="3972">
        <f>SUM(R94:R106)</f>
      </c>
      <c r="S107" s="3972">
        <f>SUM(S94:S106)</f>
      </c>
      <c r="T107" s="3972">
        <f>SUM(T94:T106)</f>
      </c>
      <c r="U107" s="3972">
        <f>SUM(U94:U106)</f>
      </c>
      <c r="V107" s="3972">
        <f>SUM(V94:V106)</f>
      </c>
      <c r="W107" s="3972">
        <f>SUM(W94:W106)</f>
      </c>
      <c r="X107" s="3972">
        <f>SUM(X94:X106)</f>
      </c>
      <c r="Y107" s="3972">
        <f>SUM(Y94:Y106)</f>
      </c>
      <c r="Z107" s="3972">
        <f>SUM(Z94:Z106)</f>
      </c>
      <c r="AA107" s="3972">
        <f>SUM(AA94:AA106)</f>
      </c>
      <c r="AB107" s="3972">
        <f>SUM(AB94:AB106)</f>
      </c>
      <c r="AC107" s="3972">
        <f>SUM(AC94:AC106)</f>
      </c>
      <c r="AD107" s="3972">
        <f>SUM(AD94:AD106)</f>
      </c>
      <c r="AE107" s="3972">
        <f>SUM(AE94:AE106)</f>
      </c>
      <c r="AF107" s="3972">
        <f>SUM(AF94:AF106)</f>
      </c>
      <c r="AG107" s="3972">
        <f>SUM(AG94:AG106)</f>
      </c>
      <c r="AH107" s="3972">
        <f>SUM(AH94:AH106)</f>
      </c>
      <c r="AI107" s="3972">
        <f>SUM(AI94:AI106)</f>
      </c>
      <c r="AJ107" s="3972">
        <f>SUM(AJ94:AJ106)</f>
      </c>
      <c r="AK107" s="3972">
        <f>SUM(AK94:AK106)</f>
      </c>
      <c r="AL107" s="3972">
        <f>SUM(AL94:AL106)</f>
      </c>
      <c r="AM107" s="3972">
        <f>SUM(AM94:AM106)</f>
      </c>
      <c r="AN107" s="3972">
        <f>SUM(AN94:AN106)</f>
      </c>
      <c r="AO107" s="3972">
        <f>SUM(AO94:AO106)</f>
      </c>
      <c r="AP107" s="3972">
        <f>SUM(AP94:AP106)</f>
      </c>
      <c r="AQ107" s="3972">
        <f>SUM(AQ94:AQ106)</f>
      </c>
      <c r="AR107" s="3972">
        <f>SUM(AR94:AR106)</f>
      </c>
      <c r="AS107" s="3972">
        <f>SUM(AS94:AS106)</f>
      </c>
      <c r="AT107" s="3972">
        <f>SUM(AT94:AT106)</f>
      </c>
      <c r="AU107" s="3972">
        <f>SUM(AU94:AU106)</f>
      </c>
      <c r="AV107" s="3972">
        <f>SUM(AV94:AV106)</f>
      </c>
      <c r="AW107" s="3972">
        <f>SUM(AW94:AW106)</f>
      </c>
      <c r="AX107" s="3972">
        <f>SUM(AX94:AX106)</f>
      </c>
      <c r="AY107" s="3972">
        <f>SUM(AY94:AY106)</f>
      </c>
      <c r="AZ107" s="3972">
        <f>SUM(AZ94:AZ106)</f>
      </c>
      <c r="BA107" s="3972">
        <f>SUM(BA94:BA106)</f>
      </c>
      <c r="BB107" s="3972">
        <f>SUM(BB94:BB106)</f>
      </c>
      <c r="BC107" s="3972">
        <f>SUM(BC94:BC106)</f>
      </c>
      <c r="BD107" s="3972">
        <f>SUM(BD94:BD106)</f>
      </c>
      <c r="BE107" s="3972">
        <f>SUM(BE94:BE106)</f>
      </c>
      <c r="BF107" s="3972">
        <f>SUM(BF94:BF106)</f>
      </c>
      <c r="BG107" s="3972">
        <f>SUM(BG94:BG106)</f>
      </c>
      <c r="BH107" s="3972">
        <f>SUM(BH94:BH106)</f>
      </c>
      <c r="BI107" s="3972">
        <f>SUM(BI94:BI106)</f>
      </c>
      <c r="BJ107" s="3972">
        <f>SUM(BJ94:BJ106)</f>
      </c>
      <c r="BK107" s="3972">
        <f>SUM(BK94:BK106)</f>
      </c>
      <c r="BL107" s="3878"/>
      <c r="BM107" s="3878"/>
      <c r="BN107" s="3878"/>
    </row>
    <row r="108" customHeight="true" ht="16.5">
      <c r="A108" s="3905"/>
      <c r="B108" s="3973" t="s">
        <v>92</v>
      </c>
      <c r="C108" s="3974"/>
      <c r="D108" s="3975" t="n">
        <v>1.0</v>
      </c>
      <c r="E108" s="3976" t="n">
        <v>0.0</v>
      </c>
      <c r="F108" s="3977" t="n">
        <v>2.0</v>
      </c>
      <c r="G108" s="3978" t="n">
        <v>0.0</v>
      </c>
      <c r="H108" s="3979" t="n">
        <v>0.0</v>
      </c>
      <c r="I108" s="3976" t="n">
        <v>0.0</v>
      </c>
      <c r="J108" s="3977" t="n">
        <v>0.0</v>
      </c>
      <c r="K108" s="3978" t="n">
        <v>0.0</v>
      </c>
      <c r="L108" s="3979" t="n">
        <v>0.0</v>
      </c>
      <c r="M108" s="3976" t="n">
        <v>0.0</v>
      </c>
      <c r="N108" s="3977" t="n">
        <v>0.0</v>
      </c>
      <c r="O108" s="3978" t="n">
        <v>0.0</v>
      </c>
      <c r="P108" s="3979" t="n">
        <v>1.0</v>
      </c>
      <c r="Q108" s="3976" t="n">
        <v>0.0</v>
      </c>
      <c r="R108" s="3977" t="n">
        <v>0.0</v>
      </c>
      <c r="S108" s="3978" t="n">
        <v>0.0</v>
      </c>
      <c r="T108" s="3979" t="n">
        <v>0.0</v>
      </c>
      <c r="U108" s="3976" t="n">
        <v>0.0</v>
      </c>
      <c r="V108" s="3977" t="n">
        <v>0.0</v>
      </c>
      <c r="W108" s="3978" t="n">
        <v>0.0</v>
      </c>
      <c r="X108" s="3979" t="n">
        <v>0.0</v>
      </c>
      <c r="Y108" s="3976" t="n">
        <v>0.0</v>
      </c>
      <c r="Z108" s="3977" t="n">
        <v>0.0</v>
      </c>
      <c r="AA108" s="3978" t="n">
        <v>0.0</v>
      </c>
      <c r="AB108" s="3979" t="n">
        <v>0.0</v>
      </c>
      <c r="AC108" s="3976" t="n">
        <v>0.0</v>
      </c>
      <c r="AD108" s="3977" t="n">
        <v>0.0</v>
      </c>
      <c r="AE108" s="3978" t="n">
        <v>0.0</v>
      </c>
      <c r="AF108" s="3980" t="n">
        <v>0.0</v>
      </c>
      <c r="AG108" s="3976" t="n">
        <v>0.0</v>
      </c>
      <c r="AH108" s="3981" t="n">
        <v>0.0</v>
      </c>
      <c r="AI108" s="3978" t="n">
        <v>0.0</v>
      </c>
      <c r="AJ108" s="4137" t="n">
        <v>0.0</v>
      </c>
      <c r="AK108" s="3976" t="n">
        <v>0.0</v>
      </c>
      <c r="AL108" s="4138" t="n">
        <v>0.0</v>
      </c>
      <c r="AM108" s="3978" t="n">
        <v>0.0</v>
      </c>
      <c r="AN108" s="3975" t="n">
        <v>0.0</v>
      </c>
      <c r="AO108" s="3976" t="n">
        <v>0.0</v>
      </c>
      <c r="AP108" s="3977" t="n">
        <v>0.0</v>
      </c>
      <c r="AQ108" s="3978" t="n">
        <v>0.0</v>
      </c>
      <c r="AR108" s="3975" t="n">
        <v>0.0</v>
      </c>
      <c r="AS108" s="3976" t="n">
        <v>0.0</v>
      </c>
      <c r="AT108" s="3977" t="n">
        <v>0.0</v>
      </c>
      <c r="AU108" s="3978" t="n">
        <v>0.0</v>
      </c>
      <c r="AV108" s="3975" t="n">
        <v>0.0</v>
      </c>
      <c r="AW108" s="3976" t="n">
        <v>0.0</v>
      </c>
      <c r="AX108" s="3977" t="n">
        <v>0.0</v>
      </c>
      <c r="AY108" s="3978" t="n">
        <v>0.0</v>
      </c>
      <c r="AZ108" s="3975" t="n">
        <v>0.0</v>
      </c>
      <c r="BA108" s="3976" t="n">
        <v>0.0</v>
      </c>
      <c r="BB108" s="3977" t="n">
        <v>0.0</v>
      </c>
      <c r="BC108" s="3978" t="n">
        <v>0.0</v>
      </c>
      <c r="BD108" s="3975">
        <f>SUM(H108+L108+P108+T108+X108+AB108+AF108+AJ108+AN108+AR108+AV108+AZ108)</f>
      </c>
      <c r="BE108" s="3976">
        <f>SUM(I108+M108+Q108+U108+Y108+AC108+AG108+AK108+AO108+AS108+AW108+BA108)</f>
      </c>
      <c r="BF108" s="3977">
        <f>SUM(J108+N108+R108+V108+Z108+AD108+AH108+AL108+AP108+AT108+AX108+BB108)</f>
      </c>
      <c r="BG108" s="3978">
        <f>SUM(K108+O108+S108+W108+AA108+AE108+AI108+AM108+AQ108+AU108+AY108+BC108)</f>
      </c>
      <c r="BH108" s="3975">
        <f>BD108+D108</f>
      </c>
      <c r="BI108" s="3976" t="n">
        <v>0.0</v>
      </c>
      <c r="BJ108" s="3977">
        <f>BF108+F108</f>
      </c>
      <c r="BK108" s="3978" t="n">
        <v>0.0</v>
      </c>
      <c r="BL108" s="3878"/>
      <c r="BM108" s="3878"/>
      <c r="BN108" s="3878"/>
    </row>
    <row r="109" customHeight="true" ht="16.5">
      <c r="A109" s="3970"/>
      <c r="B109" s="3985" t="s">
        <v>28</v>
      </c>
      <c r="C109" s="3985"/>
      <c r="D109" s="3972">
        <f>D107+D108</f>
      </c>
      <c r="E109" s="3972">
        <f>E107+E108</f>
      </c>
      <c r="F109" s="3972">
        <f>F107+F108</f>
      </c>
      <c r="G109" s="3972">
        <f>G107+G108</f>
      </c>
      <c r="H109" s="3972">
        <f>H107+H108</f>
      </c>
      <c r="I109" s="3972">
        <f>I107+I108</f>
      </c>
      <c r="J109" s="3972">
        <f>J107+J108</f>
      </c>
      <c r="K109" s="3972">
        <f>K107+K108</f>
      </c>
      <c r="L109" s="3972">
        <f>L107+L108</f>
      </c>
      <c r="M109" s="3972">
        <f>M107+M108</f>
      </c>
      <c r="N109" s="3972">
        <f>N107+N108</f>
      </c>
      <c r="O109" s="3972">
        <f>O107+O108</f>
      </c>
      <c r="P109" s="3972">
        <f>P107+P108</f>
      </c>
      <c r="Q109" s="3972">
        <f>Q107+Q108</f>
      </c>
      <c r="R109" s="3972">
        <f>R107+R108</f>
      </c>
      <c r="S109" s="3972">
        <f>S107+S108</f>
      </c>
      <c r="T109" s="3972">
        <f>T107+T108</f>
      </c>
      <c r="U109" s="3972">
        <f>U107+U108</f>
      </c>
      <c r="V109" s="3972">
        <f>V107+V108</f>
      </c>
      <c r="W109" s="3972">
        <f>W107+W108</f>
      </c>
      <c r="X109" s="3972">
        <f>X107+X108</f>
      </c>
      <c r="Y109" s="3972">
        <f>Y107+Y108</f>
      </c>
      <c r="Z109" s="3972">
        <f>Z107+Z108</f>
      </c>
      <c r="AA109" s="3972">
        <f>AA107+AA108</f>
      </c>
      <c r="AB109" s="3972">
        <f>AB107+AB108</f>
      </c>
      <c r="AC109" s="3972">
        <f>AC107+AC108</f>
      </c>
      <c r="AD109" s="3972">
        <f>AD107+AD108</f>
      </c>
      <c r="AE109" s="3972">
        <f>AE107+AE108</f>
      </c>
      <c r="AF109" s="3972">
        <f>AF107+AF108</f>
      </c>
      <c r="AG109" s="3972">
        <f>AG107+AG108</f>
      </c>
      <c r="AH109" s="3972">
        <f>AH107+AH108</f>
      </c>
      <c r="AI109" s="3972">
        <f>AI107+AI108</f>
      </c>
      <c r="AJ109" s="3972">
        <f>AJ107+AJ108</f>
      </c>
      <c r="AK109" s="3972">
        <f>AK107+AK108</f>
      </c>
      <c r="AL109" s="3972">
        <f>AL107+AL108</f>
      </c>
      <c r="AM109" s="3972">
        <f>AM107+AM108</f>
      </c>
      <c r="AN109" s="3972">
        <f>AN107+AN108</f>
      </c>
      <c r="AO109" s="3972">
        <f>AO107+AO108</f>
      </c>
      <c r="AP109" s="3972">
        <f>AP107+AP108</f>
      </c>
      <c r="AQ109" s="3972">
        <f>AQ107+AQ108</f>
      </c>
      <c r="AR109" s="3972">
        <f>AR107+AR108</f>
      </c>
      <c r="AS109" s="3972">
        <f>AS107+AS108</f>
      </c>
      <c r="AT109" s="3972">
        <f>AT107+AT108</f>
      </c>
      <c r="AU109" s="3972">
        <f>AU107+AU108</f>
      </c>
      <c r="AV109" s="3972">
        <f>AV107+AV108</f>
      </c>
      <c r="AW109" s="3972">
        <f>AW107+AW108</f>
      </c>
      <c r="AX109" s="3972">
        <f>AX107+AX108</f>
      </c>
      <c r="AY109" s="3972">
        <f>AY107+AY108</f>
      </c>
      <c r="AZ109" s="3972">
        <f>AZ107+AZ108</f>
      </c>
      <c r="BA109" s="3972">
        <f>BA107+BA108</f>
      </c>
      <c r="BB109" s="3972">
        <f>BB107+BB108</f>
      </c>
      <c r="BC109" s="3972">
        <f>BC107+BC108</f>
      </c>
      <c r="BD109" s="3972">
        <f>BD107+BD108</f>
      </c>
      <c r="BE109" s="3972">
        <f>BE107+BE108</f>
      </c>
      <c r="BF109" s="3986">
        <f>BF107+BF108</f>
      </c>
      <c r="BG109" s="3972">
        <f>BG107+BG108</f>
      </c>
      <c r="BH109" s="3972">
        <f>BH107+BH108</f>
      </c>
      <c r="BI109" s="3972">
        <f>BI107+BI108</f>
      </c>
      <c r="BJ109" s="3972">
        <f>BJ107+BJ108</f>
      </c>
      <c r="BK109" s="3972">
        <f>BK107+BK108</f>
      </c>
      <c r="BL109" s="3878"/>
      <c r="BM109" s="3878"/>
      <c r="BN109" s="3878"/>
    </row>
    <row r="110" customHeight="true" ht="16.5">
      <c r="A110" s="4109" t="s">
        <v>93</v>
      </c>
      <c r="B110" s="3906" t="s">
        <v>25</v>
      </c>
      <c r="C110" s="3907" t="n">
        <v>13.0</v>
      </c>
      <c r="D110" s="3908" t="n">
        <v>0.0</v>
      </c>
      <c r="E110" s="3909" t="n">
        <v>0.0</v>
      </c>
      <c r="F110" s="3910" t="n">
        <v>0.0</v>
      </c>
      <c r="G110" s="3911" t="n">
        <v>0.0</v>
      </c>
      <c r="H110" s="3912" t="n">
        <v>0.0</v>
      </c>
      <c r="I110" s="3909" t="n">
        <v>0.0</v>
      </c>
      <c r="J110" s="3910" t="n">
        <v>0.0</v>
      </c>
      <c r="K110" s="3911" t="n">
        <v>0.0</v>
      </c>
      <c r="L110" s="3912" t="n">
        <v>0.0</v>
      </c>
      <c r="M110" s="3909" t="n">
        <v>0.0</v>
      </c>
      <c r="N110" s="3910" t="n">
        <v>0.0</v>
      </c>
      <c r="O110" s="3911" t="n">
        <v>0.0</v>
      </c>
      <c r="P110" s="3912" t="n">
        <v>0.0</v>
      </c>
      <c r="Q110" s="3909" t="n">
        <v>0.0</v>
      </c>
      <c r="R110" s="3910" t="n">
        <v>0.0</v>
      </c>
      <c r="S110" s="3911" t="n">
        <v>0.0</v>
      </c>
      <c r="T110" s="3912" t="n">
        <v>0.0</v>
      </c>
      <c r="U110" s="3909" t="n">
        <v>0.0</v>
      </c>
      <c r="V110" s="3910" t="n">
        <v>0.0</v>
      </c>
      <c r="W110" s="3911" t="n">
        <v>0.0</v>
      </c>
      <c r="X110" s="3912" t="n">
        <v>0.0</v>
      </c>
      <c r="Y110" s="3909" t="n">
        <v>0.0</v>
      </c>
      <c r="Z110" s="3910" t="n">
        <v>0.0</v>
      </c>
      <c r="AA110" s="3911" t="n">
        <v>0.0</v>
      </c>
      <c r="AB110" s="3912" t="n">
        <v>0.0</v>
      </c>
      <c r="AC110" s="3909" t="n">
        <v>0.0</v>
      </c>
      <c r="AD110" s="3910" t="n">
        <v>0.0</v>
      </c>
      <c r="AE110" s="3911" t="n">
        <v>0.0</v>
      </c>
      <c r="AF110" s="3913" t="n">
        <v>0.0</v>
      </c>
      <c r="AG110" s="3909" t="n">
        <v>0.0</v>
      </c>
      <c r="AH110" s="3914" t="n">
        <v>0.0</v>
      </c>
      <c r="AI110" s="3911" t="n">
        <v>0.0</v>
      </c>
      <c r="AJ110" s="4139" t="n">
        <v>0.0</v>
      </c>
      <c r="AK110" s="3909" t="n">
        <v>0.0</v>
      </c>
      <c r="AL110" s="4140" t="n">
        <v>0.0</v>
      </c>
      <c r="AM110" s="3911" t="n">
        <v>0.0</v>
      </c>
      <c r="AN110" s="3908" t="n">
        <v>0.0</v>
      </c>
      <c r="AO110" s="3909" t="n">
        <v>0.0</v>
      </c>
      <c r="AP110" s="3910" t="n">
        <v>0.0</v>
      </c>
      <c r="AQ110" s="3911" t="n">
        <v>0.0</v>
      </c>
      <c r="AR110" s="3908" t="n">
        <v>0.0</v>
      </c>
      <c r="AS110" s="3909" t="n">
        <v>0.0</v>
      </c>
      <c r="AT110" s="3910" t="n">
        <v>0.0</v>
      </c>
      <c r="AU110" s="3911" t="n">
        <v>0.0</v>
      </c>
      <c r="AV110" s="3908" t="n">
        <v>0.0</v>
      </c>
      <c r="AW110" s="3909" t="n">
        <v>0.0</v>
      </c>
      <c r="AX110" s="3910" t="n">
        <v>0.0</v>
      </c>
      <c r="AY110" s="3911" t="n">
        <v>0.0</v>
      </c>
      <c r="AZ110" s="3908" t="n">
        <v>0.0</v>
      </c>
      <c r="BA110" s="3909" t="n">
        <v>0.0</v>
      </c>
      <c r="BB110" s="3910" t="n">
        <v>0.0</v>
      </c>
      <c r="BC110" s="3911" t="n">
        <v>0.0</v>
      </c>
      <c r="BD110" s="3908">
        <f>SUM(H110+L110+P110+T110+X110+AB110+AF110+AJ110+AN110+AR110+AV110+AZ110)</f>
      </c>
      <c r="BE110" s="3909">
        <f>SUM(I110+M110+Q110+U110+Y110+AC110+AG110+AK110+AO110+AS110+AW110+BA110)</f>
      </c>
      <c r="BF110" s="3910">
        <f>SUM(J110+N110+R110+V110+Z110+AD110+AH110+AL110+AP110+AT110+AX110+BB110)</f>
      </c>
      <c r="BG110" s="3911">
        <f>SUM(K110+O110+S110+W110+AA110+AE110+AI110+AM110+AQ110+AU110+AY110+BC110)</f>
      </c>
      <c r="BH110" s="3908">
        <f>BD110+D110</f>
      </c>
      <c r="BI110" s="3909">
        <f>BE110+E110</f>
      </c>
      <c r="BJ110" s="3910">
        <f>BF110+F110</f>
      </c>
      <c r="BK110" s="3911">
        <f>BG110+G110</f>
      </c>
      <c r="BL110" s="3878"/>
      <c r="BM110" s="3878"/>
      <c r="BN110" s="3878"/>
    </row>
    <row r="111" customHeight="true" ht="16.5">
      <c r="A111" s="3905"/>
      <c r="B111" s="3917"/>
      <c r="C111" s="3918" t="n">
        <v>12.0</v>
      </c>
      <c r="D111" s="3919" t="n">
        <v>0.0</v>
      </c>
      <c r="E111" s="3920" t="n">
        <v>0.0</v>
      </c>
      <c r="F111" s="3921" t="n">
        <v>0.0</v>
      </c>
      <c r="G111" s="3922" t="n">
        <v>0.0</v>
      </c>
      <c r="H111" s="3912" t="n">
        <v>0.0</v>
      </c>
      <c r="I111" s="3920" t="n">
        <v>0.0</v>
      </c>
      <c r="J111" s="3910" t="n">
        <v>0.0</v>
      </c>
      <c r="K111" s="3922" t="n">
        <v>0.0</v>
      </c>
      <c r="L111" s="3912" t="n">
        <v>0.0</v>
      </c>
      <c r="M111" s="3920" t="n">
        <v>0.0</v>
      </c>
      <c r="N111" s="3910" t="n">
        <v>0.0</v>
      </c>
      <c r="O111" s="3922" t="n">
        <v>0.0</v>
      </c>
      <c r="P111" s="3912" t="n">
        <v>0.0</v>
      </c>
      <c r="Q111" s="3920" t="n">
        <v>0.0</v>
      </c>
      <c r="R111" s="3910" t="n">
        <v>0.0</v>
      </c>
      <c r="S111" s="3922" t="n">
        <v>0.0</v>
      </c>
      <c r="T111" s="3912" t="n">
        <v>0.0</v>
      </c>
      <c r="U111" s="3920" t="n">
        <v>0.0</v>
      </c>
      <c r="V111" s="3910" t="n">
        <v>0.0</v>
      </c>
      <c r="W111" s="3922" t="n">
        <v>0.0</v>
      </c>
      <c r="X111" s="3912" t="n">
        <v>0.0</v>
      </c>
      <c r="Y111" s="3920" t="n">
        <v>0.0</v>
      </c>
      <c r="Z111" s="3910" t="n">
        <v>0.0</v>
      </c>
      <c r="AA111" s="3922" t="n">
        <v>0.0</v>
      </c>
      <c r="AB111" s="3912" t="n">
        <v>0.0</v>
      </c>
      <c r="AC111" s="3920" t="n">
        <v>0.0</v>
      </c>
      <c r="AD111" s="3910" t="n">
        <v>0.0</v>
      </c>
      <c r="AE111" s="3922" t="n">
        <v>0.0</v>
      </c>
      <c r="AF111" s="3913" t="n">
        <v>0.0</v>
      </c>
      <c r="AG111" s="3920" t="n">
        <v>0.0</v>
      </c>
      <c r="AH111" s="3914" t="n">
        <v>0.0</v>
      </c>
      <c r="AI111" s="3922" t="n">
        <v>0.0</v>
      </c>
      <c r="AJ111" s="4141" t="n">
        <v>0.0</v>
      </c>
      <c r="AK111" s="3920" t="n">
        <v>0.0</v>
      </c>
      <c r="AL111" s="4142" t="n">
        <v>0.0</v>
      </c>
      <c r="AM111" s="3922" t="n">
        <v>0.0</v>
      </c>
      <c r="AN111" s="3908" t="n">
        <v>0.0</v>
      </c>
      <c r="AO111" s="3920" t="n">
        <v>0.0</v>
      </c>
      <c r="AP111" s="3910" t="n">
        <v>0.0</v>
      </c>
      <c r="AQ111" s="3922" t="n">
        <v>0.0</v>
      </c>
      <c r="AR111" s="3908" t="n">
        <v>0.0</v>
      </c>
      <c r="AS111" s="3920" t="n">
        <v>0.0</v>
      </c>
      <c r="AT111" s="3910" t="n">
        <v>0.0</v>
      </c>
      <c r="AU111" s="3922" t="n">
        <v>0.0</v>
      </c>
      <c r="AV111" s="3908" t="n">
        <v>0.0</v>
      </c>
      <c r="AW111" s="3920" t="n">
        <v>0.0</v>
      </c>
      <c r="AX111" s="3910" t="n">
        <v>0.0</v>
      </c>
      <c r="AY111" s="3922" t="n">
        <v>0.0</v>
      </c>
      <c r="AZ111" s="3908" t="n">
        <v>0.0</v>
      </c>
      <c r="BA111" s="3920" t="n">
        <v>0.0</v>
      </c>
      <c r="BB111" s="3910" t="n">
        <v>0.0</v>
      </c>
      <c r="BC111" s="3922" t="n">
        <v>0.0</v>
      </c>
      <c r="BD111" s="3919">
        <f>SUM(H111+L111+P111+T111+X111+AB111+AF111+AJ111+AN111+AR111+AV111+AZ111)</f>
      </c>
      <c r="BE111" s="3920">
        <f>SUM(I111+M111+Q111+U111+Y111+AC111+AG111+AK111+AO111+AS111+AW111+BA111)</f>
      </c>
      <c r="BF111" s="3921">
        <f>SUM(J111+N111+R111+V111+Z111+AD111+AH111+AL111+AP111+AT111+AX111+BB111)</f>
      </c>
      <c r="BG111" s="3922">
        <f>SUM(K111+O111+S111+W111+AA111+AE111+AI111+AM111+AQ111+AU111+AY111+BC111)</f>
      </c>
      <c r="BH111" s="3919">
        <f>BD111+D111</f>
      </c>
      <c r="BI111" s="3920">
        <f>BE111+E111</f>
      </c>
      <c r="BJ111" s="3921">
        <f>BF111+F111</f>
      </c>
      <c r="BK111" s="3922">
        <f>BG111+G111</f>
      </c>
      <c r="BL111" s="3878"/>
      <c r="BM111" s="3878"/>
      <c r="BN111" s="3878"/>
    </row>
    <row r="112" customHeight="true" ht="16.5">
      <c r="A112" s="3905"/>
      <c r="B112" s="3925"/>
      <c r="C112" s="3926" t="n">
        <v>11.0</v>
      </c>
      <c r="D112" s="3927" t="n">
        <v>0.0</v>
      </c>
      <c r="E112" s="3928" t="n">
        <v>0.0</v>
      </c>
      <c r="F112" s="3929" t="n">
        <v>0.0</v>
      </c>
      <c r="G112" s="3930" t="n">
        <v>0.0</v>
      </c>
      <c r="H112" s="3912" t="n">
        <v>0.0</v>
      </c>
      <c r="I112" s="3928" t="n">
        <v>0.0</v>
      </c>
      <c r="J112" s="3910" t="n">
        <v>0.0</v>
      </c>
      <c r="K112" s="3930" t="n">
        <v>0.0</v>
      </c>
      <c r="L112" s="3912" t="n">
        <v>0.0</v>
      </c>
      <c r="M112" s="3928" t="n">
        <v>0.0</v>
      </c>
      <c r="N112" s="3910" t="n">
        <v>0.0</v>
      </c>
      <c r="O112" s="3930" t="n">
        <v>0.0</v>
      </c>
      <c r="P112" s="3912" t="n">
        <v>0.0</v>
      </c>
      <c r="Q112" s="3928" t="n">
        <v>0.0</v>
      </c>
      <c r="R112" s="3910" t="n">
        <v>0.0</v>
      </c>
      <c r="S112" s="3930" t="n">
        <v>0.0</v>
      </c>
      <c r="T112" s="3912" t="n">
        <v>0.0</v>
      </c>
      <c r="U112" s="3928" t="n">
        <v>0.0</v>
      </c>
      <c r="V112" s="3910" t="n">
        <v>0.0</v>
      </c>
      <c r="W112" s="3930" t="n">
        <v>0.0</v>
      </c>
      <c r="X112" s="3912" t="n">
        <v>0.0</v>
      </c>
      <c r="Y112" s="3928" t="n">
        <v>0.0</v>
      </c>
      <c r="Z112" s="3910" t="n">
        <v>0.0</v>
      </c>
      <c r="AA112" s="3930" t="n">
        <v>0.0</v>
      </c>
      <c r="AB112" s="3912" t="n">
        <v>0.0</v>
      </c>
      <c r="AC112" s="3928" t="n">
        <v>0.0</v>
      </c>
      <c r="AD112" s="3910" t="n">
        <v>0.0</v>
      </c>
      <c r="AE112" s="3930" t="n">
        <v>0.0</v>
      </c>
      <c r="AF112" s="3913" t="n">
        <v>0.0</v>
      </c>
      <c r="AG112" s="3928" t="n">
        <v>0.0</v>
      </c>
      <c r="AH112" s="3914" t="n">
        <v>0.0</v>
      </c>
      <c r="AI112" s="3930" t="n">
        <v>0.0</v>
      </c>
      <c r="AJ112" s="4143" t="n">
        <v>0.0</v>
      </c>
      <c r="AK112" s="3928" t="n">
        <v>0.0</v>
      </c>
      <c r="AL112" s="4144" t="n">
        <v>0.0</v>
      </c>
      <c r="AM112" s="3930" t="n">
        <v>0.0</v>
      </c>
      <c r="AN112" s="3908" t="n">
        <v>0.0</v>
      </c>
      <c r="AO112" s="3928" t="n">
        <v>0.0</v>
      </c>
      <c r="AP112" s="3910" t="n">
        <v>0.0</v>
      </c>
      <c r="AQ112" s="3930" t="n">
        <v>0.0</v>
      </c>
      <c r="AR112" s="3908" t="n">
        <v>0.0</v>
      </c>
      <c r="AS112" s="3928" t="n">
        <v>0.0</v>
      </c>
      <c r="AT112" s="3910" t="n">
        <v>0.0</v>
      </c>
      <c r="AU112" s="3930" t="n">
        <v>0.0</v>
      </c>
      <c r="AV112" s="3908" t="n">
        <v>0.0</v>
      </c>
      <c r="AW112" s="3928" t="n">
        <v>0.0</v>
      </c>
      <c r="AX112" s="3910" t="n">
        <v>0.0</v>
      </c>
      <c r="AY112" s="3930" t="n">
        <v>0.0</v>
      </c>
      <c r="AZ112" s="3908" t="n">
        <v>0.0</v>
      </c>
      <c r="BA112" s="3928" t="n">
        <v>0.0</v>
      </c>
      <c r="BB112" s="3910" t="n">
        <v>0.0</v>
      </c>
      <c r="BC112" s="3930" t="n">
        <v>0.0</v>
      </c>
      <c r="BD112" s="3927">
        <f>SUM(H112+L112+P112+T112+X112+AB112+AF112+AJ112+AN112+AR112+AV112+AZ112)</f>
      </c>
      <c r="BE112" s="3928">
        <f>SUM(I112+M112+Q112+U112+Y112+AC112+AG112+AK112+AO112+AS112+AW112+BA112)</f>
      </c>
      <c r="BF112" s="3929">
        <f>SUM(J112+N112+R112+V112+Z112+AD112+AH112+AL112+AP112+AT112+AX112+BB112)</f>
      </c>
      <c r="BG112" s="3930">
        <f>SUM(K112+O112+S112+W112+AA112+AE112+AI112+AM112+AQ112+AU112+AY112+BC112)</f>
      </c>
      <c r="BH112" s="3927">
        <f>BD112+D112</f>
      </c>
      <c r="BI112" s="3928">
        <f>BE112+E112</f>
      </c>
      <c r="BJ112" s="3929">
        <f>BF112+F112</f>
      </c>
      <c r="BK112" s="3930">
        <f>BG112+G112</f>
      </c>
      <c r="BL112" s="3878"/>
      <c r="BM112" s="3878"/>
      <c r="BN112" s="3878"/>
    </row>
    <row r="113" customHeight="true" ht="16.5">
      <c r="A113" s="3905"/>
      <c r="B113" s="3906" t="s">
        <v>26</v>
      </c>
      <c r="C113" s="3907" t="n">
        <v>10.0</v>
      </c>
      <c r="D113" s="3933" t="n">
        <v>0.0</v>
      </c>
      <c r="E113" s="3934" t="n">
        <v>0.0</v>
      </c>
      <c r="F113" s="3935" t="n">
        <v>0.0</v>
      </c>
      <c r="G113" s="3936" t="n">
        <v>0.0</v>
      </c>
      <c r="H113" s="3912" t="n">
        <v>0.0</v>
      </c>
      <c r="I113" s="3934" t="n">
        <v>0.0</v>
      </c>
      <c r="J113" s="3910" t="n">
        <v>0.0</v>
      </c>
      <c r="K113" s="3936" t="n">
        <v>0.0</v>
      </c>
      <c r="L113" s="3912" t="n">
        <v>0.0</v>
      </c>
      <c r="M113" s="3934" t="n">
        <v>0.0</v>
      </c>
      <c r="N113" s="3910" t="n">
        <v>0.0</v>
      </c>
      <c r="O113" s="3936" t="n">
        <v>0.0</v>
      </c>
      <c r="P113" s="3912" t="n">
        <v>0.0</v>
      </c>
      <c r="Q113" s="3934" t="n">
        <v>0.0</v>
      </c>
      <c r="R113" s="3910" t="n">
        <v>0.0</v>
      </c>
      <c r="S113" s="3936" t="n">
        <v>0.0</v>
      </c>
      <c r="T113" s="3912" t="n">
        <v>0.0</v>
      </c>
      <c r="U113" s="3934" t="n">
        <v>0.0</v>
      </c>
      <c r="V113" s="3910" t="n">
        <v>0.0</v>
      </c>
      <c r="W113" s="3936" t="n">
        <v>0.0</v>
      </c>
      <c r="X113" s="3912" t="n">
        <v>0.0</v>
      </c>
      <c r="Y113" s="3934" t="n">
        <v>0.0</v>
      </c>
      <c r="Z113" s="3910" t="n">
        <v>0.0</v>
      </c>
      <c r="AA113" s="3936" t="n">
        <v>0.0</v>
      </c>
      <c r="AB113" s="3912" t="n">
        <v>0.0</v>
      </c>
      <c r="AC113" s="3934" t="n">
        <v>0.0</v>
      </c>
      <c r="AD113" s="3910" t="n">
        <v>0.0</v>
      </c>
      <c r="AE113" s="3936" t="n">
        <v>0.0</v>
      </c>
      <c r="AF113" s="3913" t="n">
        <v>0.0</v>
      </c>
      <c r="AG113" s="3934" t="n">
        <v>0.0</v>
      </c>
      <c r="AH113" s="3914" t="n">
        <v>0.0</v>
      </c>
      <c r="AI113" s="3936" t="n">
        <v>0.0</v>
      </c>
      <c r="AJ113" s="4145" t="n">
        <v>0.0</v>
      </c>
      <c r="AK113" s="3934" t="n">
        <v>0.0</v>
      </c>
      <c r="AL113" s="4146" t="n">
        <v>0.0</v>
      </c>
      <c r="AM113" s="3936" t="n">
        <v>0.0</v>
      </c>
      <c r="AN113" s="3908" t="n">
        <v>0.0</v>
      </c>
      <c r="AO113" s="3934" t="n">
        <v>0.0</v>
      </c>
      <c r="AP113" s="3910" t="n">
        <v>0.0</v>
      </c>
      <c r="AQ113" s="3936" t="n">
        <v>0.0</v>
      </c>
      <c r="AR113" s="3908" t="n">
        <v>0.0</v>
      </c>
      <c r="AS113" s="3934" t="n">
        <v>0.0</v>
      </c>
      <c r="AT113" s="3910" t="n">
        <v>0.0</v>
      </c>
      <c r="AU113" s="3936" t="n">
        <v>0.0</v>
      </c>
      <c r="AV113" s="3908" t="n">
        <v>0.0</v>
      </c>
      <c r="AW113" s="3934" t="n">
        <v>0.0</v>
      </c>
      <c r="AX113" s="3910" t="n">
        <v>0.0</v>
      </c>
      <c r="AY113" s="3936" t="n">
        <v>0.0</v>
      </c>
      <c r="AZ113" s="3908" t="n">
        <v>0.0</v>
      </c>
      <c r="BA113" s="3934" t="n">
        <v>0.0</v>
      </c>
      <c r="BB113" s="3910" t="n">
        <v>0.0</v>
      </c>
      <c r="BC113" s="3936" t="n">
        <v>0.0</v>
      </c>
      <c r="BD113" s="3933">
        <f>SUM(H113+L113+P113+T113+X113+AB113+AF113+AJ113+AN113+AR113+AV113+AZ113)</f>
      </c>
      <c r="BE113" s="3934">
        <f>SUM(I113+M113+Q113+U113+Y113+AC113+AG113+AK113+AO113+AS113+AW113+BA113)</f>
      </c>
      <c r="BF113" s="3935">
        <f>SUM(J113+N113+R113+V113+Z113+AD113+AH113+AL113+AP113+AT113+AX113+BB113)</f>
      </c>
      <c r="BG113" s="3936">
        <f>SUM(K113+O113+S113+W113+AA113+AE113+AI113+AM113+AQ113+AU113+AY113+BC113)</f>
      </c>
      <c r="BH113" s="3933">
        <f>BD113+D113</f>
      </c>
      <c r="BI113" s="3934">
        <f>BE113+E113</f>
      </c>
      <c r="BJ113" s="3935">
        <f>BF113+F113</f>
      </c>
      <c r="BK113" s="3936">
        <f>BG113+G113</f>
      </c>
      <c r="BL113" s="3878"/>
      <c r="BM113" s="3878"/>
      <c r="BN113" s="3878"/>
    </row>
    <row r="114" customHeight="true" ht="16.5">
      <c r="A114" s="3905"/>
      <c r="B114" s="3917"/>
      <c r="C114" s="3918" t="n">
        <v>9.0</v>
      </c>
      <c r="D114" s="3919" t="n">
        <v>0.0</v>
      </c>
      <c r="E114" s="3920" t="n">
        <v>0.0</v>
      </c>
      <c r="F114" s="3921" t="n">
        <v>0.0</v>
      </c>
      <c r="G114" s="3922" t="n">
        <v>0.0</v>
      </c>
      <c r="H114" s="3912" t="n">
        <v>0.0</v>
      </c>
      <c r="I114" s="3920" t="n">
        <v>0.0</v>
      </c>
      <c r="J114" s="3910" t="n">
        <v>0.0</v>
      </c>
      <c r="K114" s="3922" t="n">
        <v>0.0</v>
      </c>
      <c r="L114" s="3912" t="n">
        <v>0.0</v>
      </c>
      <c r="M114" s="3920" t="n">
        <v>0.0</v>
      </c>
      <c r="N114" s="3910" t="n">
        <v>0.0</v>
      </c>
      <c r="O114" s="3922" t="n">
        <v>0.0</v>
      </c>
      <c r="P114" s="3912" t="n">
        <v>0.0</v>
      </c>
      <c r="Q114" s="3920" t="n">
        <v>0.0</v>
      </c>
      <c r="R114" s="3910" t="n">
        <v>0.0</v>
      </c>
      <c r="S114" s="3922" t="n">
        <v>0.0</v>
      </c>
      <c r="T114" s="3912" t="n">
        <v>0.0</v>
      </c>
      <c r="U114" s="3920" t="n">
        <v>0.0</v>
      </c>
      <c r="V114" s="3910" t="n">
        <v>0.0</v>
      </c>
      <c r="W114" s="3922" t="n">
        <v>0.0</v>
      </c>
      <c r="X114" s="3912" t="n">
        <v>0.0</v>
      </c>
      <c r="Y114" s="3920" t="n">
        <v>0.0</v>
      </c>
      <c r="Z114" s="3910" t="n">
        <v>0.0</v>
      </c>
      <c r="AA114" s="3922" t="n">
        <v>0.0</v>
      </c>
      <c r="AB114" s="3912" t="n">
        <v>0.0</v>
      </c>
      <c r="AC114" s="3920" t="n">
        <v>0.0</v>
      </c>
      <c r="AD114" s="3910" t="n">
        <v>0.0</v>
      </c>
      <c r="AE114" s="3922" t="n">
        <v>0.0</v>
      </c>
      <c r="AF114" s="3913" t="n">
        <v>0.0</v>
      </c>
      <c r="AG114" s="3920" t="n">
        <v>0.0</v>
      </c>
      <c r="AH114" s="3914" t="n">
        <v>0.0</v>
      </c>
      <c r="AI114" s="3922" t="n">
        <v>0.0</v>
      </c>
      <c r="AJ114" s="4147" t="n">
        <v>0.0</v>
      </c>
      <c r="AK114" s="3920" t="n">
        <v>0.0</v>
      </c>
      <c r="AL114" s="4148" t="n">
        <v>0.0</v>
      </c>
      <c r="AM114" s="3922" t="n">
        <v>0.0</v>
      </c>
      <c r="AN114" s="3908" t="n">
        <v>0.0</v>
      </c>
      <c r="AO114" s="3920" t="n">
        <v>0.0</v>
      </c>
      <c r="AP114" s="3910" t="n">
        <v>0.0</v>
      </c>
      <c r="AQ114" s="3922" t="n">
        <v>0.0</v>
      </c>
      <c r="AR114" s="3908" t="n">
        <v>0.0</v>
      </c>
      <c r="AS114" s="3920" t="n">
        <v>0.0</v>
      </c>
      <c r="AT114" s="3910" t="n">
        <v>0.0</v>
      </c>
      <c r="AU114" s="3922" t="n">
        <v>0.0</v>
      </c>
      <c r="AV114" s="3908" t="n">
        <v>0.0</v>
      </c>
      <c r="AW114" s="3920" t="n">
        <v>0.0</v>
      </c>
      <c r="AX114" s="3910" t="n">
        <v>0.0</v>
      </c>
      <c r="AY114" s="3922" t="n">
        <v>0.0</v>
      </c>
      <c r="AZ114" s="3908" t="n">
        <v>0.0</v>
      </c>
      <c r="BA114" s="3920" t="n">
        <v>0.0</v>
      </c>
      <c r="BB114" s="3910" t="n">
        <v>0.0</v>
      </c>
      <c r="BC114" s="3922" t="n">
        <v>0.0</v>
      </c>
      <c r="BD114" s="3919">
        <f>SUM(H114+L114+P114+T114+X114+AB114+AF114+AJ114+AN114+AR114+AV114+AZ114)</f>
      </c>
      <c r="BE114" s="3920">
        <f>SUM(I114+M114+Q114+U114+Y114+AC114+AG114+AK114+AO114+AS114+AW114+BA114)</f>
      </c>
      <c r="BF114" s="3921">
        <f>SUM(J114+N114+R114+V114+Z114+AD114+AH114+AL114+AP114+AT114+AX114+BB114)</f>
      </c>
      <c r="BG114" s="3922">
        <f>SUM(K114+O114+S114+W114+AA114+AE114+AI114+AM114+AQ114+AU114+AY114+BC114)</f>
      </c>
      <c r="BH114" s="3919">
        <f>BD114+D114</f>
      </c>
      <c r="BI114" s="3920">
        <f>BE114+E114</f>
      </c>
      <c r="BJ114" s="3921">
        <f>BF114+F114</f>
      </c>
      <c r="BK114" s="3922">
        <f>BG114+G114</f>
      </c>
      <c r="BL114" s="3878"/>
      <c r="BM114" s="3878"/>
      <c r="BN114" s="3878"/>
    </row>
    <row r="115" customHeight="true" ht="16.5">
      <c r="A115" s="3905"/>
      <c r="B115" s="3917"/>
      <c r="C115" s="3918" t="n">
        <v>8.0</v>
      </c>
      <c r="D115" s="3919" t="n">
        <v>0.0</v>
      </c>
      <c r="E115" s="3920" t="n">
        <v>0.0</v>
      </c>
      <c r="F115" s="3921" t="n">
        <v>0.0</v>
      </c>
      <c r="G115" s="3922" t="n">
        <v>0.0</v>
      </c>
      <c r="H115" s="3912" t="n">
        <v>0.0</v>
      </c>
      <c r="I115" s="3920" t="n">
        <v>0.0</v>
      </c>
      <c r="J115" s="3910" t="n">
        <v>0.0</v>
      </c>
      <c r="K115" s="3922" t="n">
        <v>0.0</v>
      </c>
      <c r="L115" s="3912" t="n">
        <v>0.0</v>
      </c>
      <c r="M115" s="3920" t="n">
        <v>0.0</v>
      </c>
      <c r="N115" s="3910" t="n">
        <v>0.0</v>
      </c>
      <c r="O115" s="3922" t="n">
        <v>0.0</v>
      </c>
      <c r="P115" s="3912" t="n">
        <v>0.0</v>
      </c>
      <c r="Q115" s="3920" t="n">
        <v>0.0</v>
      </c>
      <c r="R115" s="3910" t="n">
        <v>0.0</v>
      </c>
      <c r="S115" s="3922" t="n">
        <v>0.0</v>
      </c>
      <c r="T115" s="3912" t="n">
        <v>0.0</v>
      </c>
      <c r="U115" s="3920" t="n">
        <v>0.0</v>
      </c>
      <c r="V115" s="3910" t="n">
        <v>0.0</v>
      </c>
      <c r="W115" s="3922" t="n">
        <v>0.0</v>
      </c>
      <c r="X115" s="3912" t="n">
        <v>0.0</v>
      </c>
      <c r="Y115" s="3920" t="n">
        <v>0.0</v>
      </c>
      <c r="Z115" s="3910" t="n">
        <v>0.0</v>
      </c>
      <c r="AA115" s="3922" t="n">
        <v>0.0</v>
      </c>
      <c r="AB115" s="3912" t="n">
        <v>0.0</v>
      </c>
      <c r="AC115" s="3920" t="n">
        <v>0.0</v>
      </c>
      <c r="AD115" s="3910" t="n">
        <v>0.0</v>
      </c>
      <c r="AE115" s="3922" t="n">
        <v>0.0</v>
      </c>
      <c r="AF115" s="3913" t="n">
        <v>0.0</v>
      </c>
      <c r="AG115" s="3920" t="n">
        <v>0.0</v>
      </c>
      <c r="AH115" s="3914" t="n">
        <v>0.0</v>
      </c>
      <c r="AI115" s="3922" t="n">
        <v>0.0</v>
      </c>
      <c r="AJ115" s="4149" t="n">
        <v>0.0</v>
      </c>
      <c r="AK115" s="3920" t="n">
        <v>0.0</v>
      </c>
      <c r="AL115" s="4150" t="n">
        <v>0.0</v>
      </c>
      <c r="AM115" s="3922" t="n">
        <v>0.0</v>
      </c>
      <c r="AN115" s="3908" t="n">
        <v>0.0</v>
      </c>
      <c r="AO115" s="3920" t="n">
        <v>0.0</v>
      </c>
      <c r="AP115" s="3910" t="n">
        <v>0.0</v>
      </c>
      <c r="AQ115" s="3922" t="n">
        <v>0.0</v>
      </c>
      <c r="AR115" s="3908" t="n">
        <v>0.0</v>
      </c>
      <c r="AS115" s="3920" t="n">
        <v>0.0</v>
      </c>
      <c r="AT115" s="3910" t="n">
        <v>0.0</v>
      </c>
      <c r="AU115" s="3922" t="n">
        <v>0.0</v>
      </c>
      <c r="AV115" s="3908" t="n">
        <v>0.0</v>
      </c>
      <c r="AW115" s="3920" t="n">
        <v>0.0</v>
      </c>
      <c r="AX115" s="3910" t="n">
        <v>0.0</v>
      </c>
      <c r="AY115" s="3922" t="n">
        <v>0.0</v>
      </c>
      <c r="AZ115" s="3908" t="n">
        <v>0.0</v>
      </c>
      <c r="BA115" s="3920" t="n">
        <v>0.0</v>
      </c>
      <c r="BB115" s="3910" t="n">
        <v>0.0</v>
      </c>
      <c r="BC115" s="3922" t="n">
        <v>0.0</v>
      </c>
      <c r="BD115" s="3919">
        <f>SUM(H115+L115+P115+T115+X115+AB115+AF115+AJ115+AN115+AR115+AV115+AZ115)</f>
      </c>
      <c r="BE115" s="3920">
        <f>SUM(I115+M115+Q115+U115+Y115+AC115+AG115+AK115+AO115+AS115+AW115+BA115)</f>
      </c>
      <c r="BF115" s="3921">
        <f>SUM(J115+N115+R115+V115+Z115+AD115+AH115+AL115+AP115+AT115+AX115+BB115)</f>
      </c>
      <c r="BG115" s="3922">
        <f>SUM(K115+O115+S115+W115+AA115+AE115+AI115+AM115+AQ115+AU115+AY115+BC115)</f>
      </c>
      <c r="BH115" s="3919">
        <f>BD115+D115</f>
      </c>
      <c r="BI115" s="3920">
        <f>BE115+E115</f>
      </c>
      <c r="BJ115" s="3921">
        <f>BF115+F115</f>
      </c>
      <c r="BK115" s="3922">
        <f>BG115+G115</f>
      </c>
      <c r="BL115" s="3878"/>
      <c r="BM115" s="3878"/>
      <c r="BN115" s="3878"/>
    </row>
    <row r="116" customHeight="true" ht="16.5">
      <c r="A116" s="3905"/>
      <c r="B116" s="3917"/>
      <c r="C116" s="3918" t="n">
        <v>7.0</v>
      </c>
      <c r="D116" s="3919" t="n">
        <v>0.0</v>
      </c>
      <c r="E116" s="3920" t="n">
        <v>0.0</v>
      </c>
      <c r="F116" s="3921" t="n">
        <v>0.0</v>
      </c>
      <c r="G116" s="3922" t="n">
        <v>0.0</v>
      </c>
      <c r="H116" s="3912" t="n">
        <v>0.0</v>
      </c>
      <c r="I116" s="3920" t="n">
        <v>0.0</v>
      </c>
      <c r="J116" s="3910" t="n">
        <v>0.0</v>
      </c>
      <c r="K116" s="3922" t="n">
        <v>0.0</v>
      </c>
      <c r="L116" s="3912" t="n">
        <v>0.0</v>
      </c>
      <c r="M116" s="3920" t="n">
        <v>0.0</v>
      </c>
      <c r="N116" s="3910" t="n">
        <v>0.0</v>
      </c>
      <c r="O116" s="3922" t="n">
        <v>0.0</v>
      </c>
      <c r="P116" s="3912" t="n">
        <v>0.0</v>
      </c>
      <c r="Q116" s="3920" t="n">
        <v>0.0</v>
      </c>
      <c r="R116" s="3910" t="n">
        <v>0.0</v>
      </c>
      <c r="S116" s="3922" t="n">
        <v>0.0</v>
      </c>
      <c r="T116" s="3912" t="n">
        <v>0.0</v>
      </c>
      <c r="U116" s="3920" t="n">
        <v>0.0</v>
      </c>
      <c r="V116" s="3910" t="n">
        <v>0.0</v>
      </c>
      <c r="W116" s="3922" t="n">
        <v>0.0</v>
      </c>
      <c r="X116" s="3912" t="n">
        <v>0.0</v>
      </c>
      <c r="Y116" s="3920" t="n">
        <v>0.0</v>
      </c>
      <c r="Z116" s="3910" t="n">
        <v>0.0</v>
      </c>
      <c r="AA116" s="3922" t="n">
        <v>0.0</v>
      </c>
      <c r="AB116" s="3912" t="n">
        <v>0.0</v>
      </c>
      <c r="AC116" s="3920" t="n">
        <v>0.0</v>
      </c>
      <c r="AD116" s="3910" t="n">
        <v>0.0</v>
      </c>
      <c r="AE116" s="3922" t="n">
        <v>0.0</v>
      </c>
      <c r="AF116" s="3913" t="n">
        <v>0.0</v>
      </c>
      <c r="AG116" s="3920" t="n">
        <v>0.0</v>
      </c>
      <c r="AH116" s="3914" t="n">
        <v>0.0</v>
      </c>
      <c r="AI116" s="3922" t="n">
        <v>0.0</v>
      </c>
      <c r="AJ116" s="4151" t="n">
        <v>0.0</v>
      </c>
      <c r="AK116" s="3920" t="n">
        <v>0.0</v>
      </c>
      <c r="AL116" s="4152" t="n">
        <v>0.0</v>
      </c>
      <c r="AM116" s="3922" t="n">
        <v>0.0</v>
      </c>
      <c r="AN116" s="3908" t="n">
        <v>0.0</v>
      </c>
      <c r="AO116" s="3920" t="n">
        <v>0.0</v>
      </c>
      <c r="AP116" s="3910" t="n">
        <v>0.0</v>
      </c>
      <c r="AQ116" s="3922" t="n">
        <v>0.0</v>
      </c>
      <c r="AR116" s="3908" t="n">
        <v>0.0</v>
      </c>
      <c r="AS116" s="3920" t="n">
        <v>0.0</v>
      </c>
      <c r="AT116" s="3910" t="n">
        <v>0.0</v>
      </c>
      <c r="AU116" s="3922" t="n">
        <v>0.0</v>
      </c>
      <c r="AV116" s="3908" t="n">
        <v>0.0</v>
      </c>
      <c r="AW116" s="3920" t="n">
        <v>0.0</v>
      </c>
      <c r="AX116" s="3910" t="n">
        <v>0.0</v>
      </c>
      <c r="AY116" s="3922" t="n">
        <v>0.0</v>
      </c>
      <c r="AZ116" s="3908" t="n">
        <v>0.0</v>
      </c>
      <c r="BA116" s="3920" t="n">
        <v>0.0</v>
      </c>
      <c r="BB116" s="3910" t="n">
        <v>0.0</v>
      </c>
      <c r="BC116" s="3922" t="n">
        <v>0.0</v>
      </c>
      <c r="BD116" s="3919">
        <f>SUM(H116+L116+P116+T116+X116+AB116+AF116+AJ116+AN116+AR116+AV116+AZ116)</f>
      </c>
      <c r="BE116" s="3920">
        <f>SUM(I116+M116+Q116+U116+Y116+AC116+AG116+AK116+AO116+AS116+AW116+BA116)</f>
      </c>
      <c r="BF116" s="3921">
        <f>SUM(J116+N116+R116+V116+Z116+AD116+AH116+AL116+AP116+AT116+AX116+BB116)</f>
      </c>
      <c r="BG116" s="3922">
        <f>SUM(K116+O116+S116+W116+AA116+AE116+AI116+AM116+AQ116+AU116+AY116+BC116)</f>
      </c>
      <c r="BH116" s="3919">
        <f>BD116+D116</f>
      </c>
      <c r="BI116" s="3920">
        <f>BE116+E116</f>
      </c>
      <c r="BJ116" s="3921">
        <f>BF116+F116</f>
      </c>
      <c r="BK116" s="3922">
        <f>BG116+G116</f>
      </c>
      <c r="BL116" s="3878"/>
      <c r="BM116" s="3878"/>
      <c r="BN116" s="3878"/>
    </row>
    <row r="117" customHeight="true" ht="16.5">
      <c r="A117" s="3905"/>
      <c r="B117" s="3945"/>
      <c r="C117" s="3946" t="n">
        <v>6.0</v>
      </c>
      <c r="D117" s="3947" t="n">
        <v>0.0</v>
      </c>
      <c r="E117" s="3948" t="n">
        <v>0.0</v>
      </c>
      <c r="F117" s="3949" t="n">
        <v>0.0</v>
      </c>
      <c r="G117" s="3950" t="n">
        <v>0.0</v>
      </c>
      <c r="H117" s="3912" t="n">
        <v>0.0</v>
      </c>
      <c r="I117" s="3948" t="n">
        <v>0.0</v>
      </c>
      <c r="J117" s="3910" t="n">
        <v>0.0</v>
      </c>
      <c r="K117" s="3950" t="n">
        <v>0.0</v>
      </c>
      <c r="L117" s="3912" t="n">
        <v>0.0</v>
      </c>
      <c r="M117" s="3948" t="n">
        <v>0.0</v>
      </c>
      <c r="N117" s="3910" t="n">
        <v>0.0</v>
      </c>
      <c r="O117" s="3950" t="n">
        <v>0.0</v>
      </c>
      <c r="P117" s="3912" t="n">
        <v>0.0</v>
      </c>
      <c r="Q117" s="3948" t="n">
        <v>0.0</v>
      </c>
      <c r="R117" s="3910" t="n">
        <v>0.0</v>
      </c>
      <c r="S117" s="3950" t="n">
        <v>0.0</v>
      </c>
      <c r="T117" s="3912" t="n">
        <v>0.0</v>
      </c>
      <c r="U117" s="3948" t="n">
        <v>0.0</v>
      </c>
      <c r="V117" s="3910" t="n">
        <v>0.0</v>
      </c>
      <c r="W117" s="3950" t="n">
        <v>0.0</v>
      </c>
      <c r="X117" s="3912" t="n">
        <v>0.0</v>
      </c>
      <c r="Y117" s="3948" t="n">
        <v>0.0</v>
      </c>
      <c r="Z117" s="3910" t="n">
        <v>0.0</v>
      </c>
      <c r="AA117" s="3950" t="n">
        <v>0.0</v>
      </c>
      <c r="AB117" s="3912" t="n">
        <v>0.0</v>
      </c>
      <c r="AC117" s="3948" t="n">
        <v>0.0</v>
      </c>
      <c r="AD117" s="3910" t="n">
        <v>0.0</v>
      </c>
      <c r="AE117" s="3950" t="n">
        <v>0.0</v>
      </c>
      <c r="AF117" s="3913" t="n">
        <v>0.0</v>
      </c>
      <c r="AG117" s="3948" t="n">
        <v>0.0</v>
      </c>
      <c r="AH117" s="3914" t="n">
        <v>0.0</v>
      </c>
      <c r="AI117" s="3950" t="n">
        <v>0.0</v>
      </c>
      <c r="AJ117" s="4153" t="n">
        <v>0.0</v>
      </c>
      <c r="AK117" s="3948" t="n">
        <v>0.0</v>
      </c>
      <c r="AL117" s="4154" t="n">
        <v>0.0</v>
      </c>
      <c r="AM117" s="3950" t="n">
        <v>0.0</v>
      </c>
      <c r="AN117" s="3908" t="n">
        <v>0.0</v>
      </c>
      <c r="AO117" s="3948" t="n">
        <v>0.0</v>
      </c>
      <c r="AP117" s="3910" t="n">
        <v>0.0</v>
      </c>
      <c r="AQ117" s="3950" t="n">
        <v>0.0</v>
      </c>
      <c r="AR117" s="3908" t="n">
        <v>0.0</v>
      </c>
      <c r="AS117" s="3948" t="n">
        <v>0.0</v>
      </c>
      <c r="AT117" s="3910" t="n">
        <v>0.0</v>
      </c>
      <c r="AU117" s="3950" t="n">
        <v>0.0</v>
      </c>
      <c r="AV117" s="3908" t="n">
        <v>0.0</v>
      </c>
      <c r="AW117" s="3948" t="n">
        <v>0.0</v>
      </c>
      <c r="AX117" s="3910" t="n">
        <v>0.0</v>
      </c>
      <c r="AY117" s="3950" t="n">
        <v>0.0</v>
      </c>
      <c r="AZ117" s="3908" t="n">
        <v>0.0</v>
      </c>
      <c r="BA117" s="3948" t="n">
        <v>0.0</v>
      </c>
      <c r="BB117" s="3910" t="n">
        <v>0.0</v>
      </c>
      <c r="BC117" s="3950" t="n">
        <v>0.0</v>
      </c>
      <c r="BD117" s="3947">
        <f>SUM(H117+L117+P117+T117+X117+AB117+AF117+AJ117+AN117+AR117+AV117+AZ117)</f>
      </c>
      <c r="BE117" s="3948">
        <f>SUM(I117+M117+Q117+U117+Y117+AC117+AG117+AK117+AO117+AS117+AW117+BA117)</f>
      </c>
      <c r="BF117" s="3949">
        <f>SUM(J117+N117+R117+V117+Z117+AD117+AH117+AL117+AP117+AT117+AX117+BB117)</f>
      </c>
      <c r="BG117" s="3950">
        <f>SUM(K117+O117+S117+W117+AA117+AE117+AI117+AM117+AQ117+AU117+AY117+BC117)</f>
      </c>
      <c r="BH117" s="3947">
        <f>BD117+D117</f>
      </c>
      <c r="BI117" s="3948">
        <f>BE117+E117</f>
      </c>
      <c r="BJ117" s="3949">
        <f>BF117+F117</f>
      </c>
      <c r="BK117" s="3950">
        <f>BG117+G117</f>
      </c>
      <c r="BL117" s="3878"/>
      <c r="BM117" s="3878"/>
      <c r="BN117" s="3878"/>
    </row>
    <row r="118" customHeight="true" ht="16.5">
      <c r="A118" s="3905"/>
      <c r="B118" s="3953" t="s">
        <v>27</v>
      </c>
      <c r="C118" s="3954" t="n">
        <v>5.0</v>
      </c>
      <c r="D118" s="3908" t="n">
        <v>0.0</v>
      </c>
      <c r="E118" s="3909" t="n">
        <v>0.0</v>
      </c>
      <c r="F118" s="3955" t="n">
        <v>0.0</v>
      </c>
      <c r="G118" s="3956" t="n">
        <v>0.0</v>
      </c>
      <c r="H118" s="3912" t="n">
        <v>0.0</v>
      </c>
      <c r="I118" s="3909" t="n">
        <v>0.0</v>
      </c>
      <c r="J118" s="3910" t="n">
        <v>0.0</v>
      </c>
      <c r="K118" s="3956" t="n">
        <v>0.0</v>
      </c>
      <c r="L118" s="3912" t="n">
        <v>0.0</v>
      </c>
      <c r="M118" s="3909" t="n">
        <v>0.0</v>
      </c>
      <c r="N118" s="3910" t="n">
        <v>0.0</v>
      </c>
      <c r="O118" s="3956" t="n">
        <v>0.0</v>
      </c>
      <c r="P118" s="3912" t="n">
        <v>0.0</v>
      </c>
      <c r="Q118" s="3909" t="n">
        <v>0.0</v>
      </c>
      <c r="R118" s="3910" t="n">
        <v>0.0</v>
      </c>
      <c r="S118" s="3956" t="n">
        <v>0.0</v>
      </c>
      <c r="T118" s="3912" t="n">
        <v>0.0</v>
      </c>
      <c r="U118" s="3909" t="n">
        <v>0.0</v>
      </c>
      <c r="V118" s="3910" t="n">
        <v>0.0</v>
      </c>
      <c r="W118" s="3956" t="n">
        <v>0.0</v>
      </c>
      <c r="X118" s="3912" t="n">
        <v>0.0</v>
      </c>
      <c r="Y118" s="3909" t="n">
        <v>0.0</v>
      </c>
      <c r="Z118" s="3910" t="n">
        <v>0.0</v>
      </c>
      <c r="AA118" s="3956" t="n">
        <v>0.0</v>
      </c>
      <c r="AB118" s="3912" t="n">
        <v>0.0</v>
      </c>
      <c r="AC118" s="3909" t="n">
        <v>0.0</v>
      </c>
      <c r="AD118" s="3910" t="n">
        <v>0.0</v>
      </c>
      <c r="AE118" s="3956" t="n">
        <v>0.0</v>
      </c>
      <c r="AF118" s="3913" t="n">
        <v>0.0</v>
      </c>
      <c r="AG118" s="3909" t="n">
        <v>0.0</v>
      </c>
      <c r="AH118" s="3914" t="n">
        <v>0.0</v>
      </c>
      <c r="AI118" s="3956" t="n">
        <v>0.0</v>
      </c>
      <c r="AJ118" s="4155" t="n">
        <v>0.0</v>
      </c>
      <c r="AK118" s="3909" t="n">
        <v>0.0</v>
      </c>
      <c r="AL118" s="4156" t="n">
        <v>0.0</v>
      </c>
      <c r="AM118" s="3956" t="n">
        <v>0.0</v>
      </c>
      <c r="AN118" s="3908" t="n">
        <v>0.0</v>
      </c>
      <c r="AO118" s="3909" t="n">
        <v>0.0</v>
      </c>
      <c r="AP118" s="3910" t="n">
        <v>0.0</v>
      </c>
      <c r="AQ118" s="3956" t="n">
        <v>0.0</v>
      </c>
      <c r="AR118" s="3908" t="n">
        <v>0.0</v>
      </c>
      <c r="AS118" s="3909" t="n">
        <v>0.0</v>
      </c>
      <c r="AT118" s="3910" t="n">
        <v>0.0</v>
      </c>
      <c r="AU118" s="3956" t="n">
        <v>0.0</v>
      </c>
      <c r="AV118" s="3908" t="n">
        <v>0.0</v>
      </c>
      <c r="AW118" s="3909" t="n">
        <v>0.0</v>
      </c>
      <c r="AX118" s="3910" t="n">
        <v>0.0</v>
      </c>
      <c r="AY118" s="3956" t="n">
        <v>0.0</v>
      </c>
      <c r="AZ118" s="3908" t="n">
        <v>0.0</v>
      </c>
      <c r="BA118" s="3909" t="n">
        <v>0.0</v>
      </c>
      <c r="BB118" s="3910" t="n">
        <v>0.0</v>
      </c>
      <c r="BC118" s="3956" t="n">
        <v>0.0</v>
      </c>
      <c r="BD118" s="3908">
        <f>SUM(H118+L118+P118+T118+X118+AB118+AF118+AJ118+AN118+AR118+AV118+AZ118)</f>
      </c>
      <c r="BE118" s="3909">
        <f>SUM(I118+M118+Q118+U118+Y118+AC118+AG118+AK118+AO118+AS118+AW118+BA118)</f>
      </c>
      <c r="BF118" s="3955">
        <f>SUM(J118+N118+R118+V118+Z118+AD118+AH118+AL118+AP118+AT118+AX118+BB118)</f>
      </c>
      <c r="BG118" s="3956">
        <f>SUM(K118+O118+S118+W118+AA118+AE118+AI118+AM118+AQ118+AU118+AY118+BC118)</f>
      </c>
      <c r="BH118" s="3908">
        <f>BD118+D118</f>
      </c>
      <c r="BI118" s="3909">
        <f>BE118+E118</f>
      </c>
      <c r="BJ118" s="3955">
        <f>BF118+F118</f>
      </c>
      <c r="BK118" s="3956">
        <f>BG118+G118</f>
      </c>
      <c r="BL118" s="3878"/>
      <c r="BM118" s="3878"/>
      <c r="BN118" s="3878"/>
    </row>
    <row r="119" customHeight="true" ht="16.5">
      <c r="A119" s="3905"/>
      <c r="B119" s="3917"/>
      <c r="C119" s="3918" t="n">
        <v>4.0</v>
      </c>
      <c r="D119" s="3919" t="n">
        <v>0.0</v>
      </c>
      <c r="E119" s="3920" t="n">
        <v>0.0</v>
      </c>
      <c r="F119" s="3921" t="n">
        <v>0.0</v>
      </c>
      <c r="G119" s="3922" t="n">
        <v>0.0</v>
      </c>
      <c r="H119" s="3912" t="n">
        <v>0.0</v>
      </c>
      <c r="I119" s="3920" t="n">
        <v>0.0</v>
      </c>
      <c r="J119" s="3910" t="n">
        <v>0.0</v>
      </c>
      <c r="K119" s="3922" t="n">
        <v>0.0</v>
      </c>
      <c r="L119" s="3912" t="n">
        <v>0.0</v>
      </c>
      <c r="M119" s="3920" t="n">
        <v>0.0</v>
      </c>
      <c r="N119" s="3910" t="n">
        <v>0.0</v>
      </c>
      <c r="O119" s="3922" t="n">
        <v>0.0</v>
      </c>
      <c r="P119" s="3912" t="n">
        <v>0.0</v>
      </c>
      <c r="Q119" s="3920" t="n">
        <v>0.0</v>
      </c>
      <c r="R119" s="3910" t="n">
        <v>0.0</v>
      </c>
      <c r="S119" s="3922" t="n">
        <v>0.0</v>
      </c>
      <c r="T119" s="3912" t="n">
        <v>0.0</v>
      </c>
      <c r="U119" s="3920" t="n">
        <v>0.0</v>
      </c>
      <c r="V119" s="3910" t="n">
        <v>0.0</v>
      </c>
      <c r="W119" s="3922" t="n">
        <v>0.0</v>
      </c>
      <c r="X119" s="3912" t="n">
        <v>0.0</v>
      </c>
      <c r="Y119" s="3920" t="n">
        <v>0.0</v>
      </c>
      <c r="Z119" s="3910" t="n">
        <v>0.0</v>
      </c>
      <c r="AA119" s="3922" t="n">
        <v>0.0</v>
      </c>
      <c r="AB119" s="3912" t="n">
        <v>0.0</v>
      </c>
      <c r="AC119" s="3920" t="n">
        <v>0.0</v>
      </c>
      <c r="AD119" s="3910" t="n">
        <v>0.0</v>
      </c>
      <c r="AE119" s="3922" t="n">
        <v>0.0</v>
      </c>
      <c r="AF119" s="3913" t="n">
        <v>0.0</v>
      </c>
      <c r="AG119" s="3920" t="n">
        <v>0.0</v>
      </c>
      <c r="AH119" s="3914" t="n">
        <v>0.0</v>
      </c>
      <c r="AI119" s="3922" t="n">
        <v>0.0</v>
      </c>
      <c r="AJ119" s="4157" t="n">
        <v>0.0</v>
      </c>
      <c r="AK119" s="3920" t="n">
        <v>0.0</v>
      </c>
      <c r="AL119" s="4158" t="n">
        <v>0.0</v>
      </c>
      <c r="AM119" s="3922" t="n">
        <v>0.0</v>
      </c>
      <c r="AN119" s="3908" t="n">
        <v>0.0</v>
      </c>
      <c r="AO119" s="3920" t="n">
        <v>0.0</v>
      </c>
      <c r="AP119" s="3910" t="n">
        <v>0.0</v>
      </c>
      <c r="AQ119" s="3922" t="n">
        <v>0.0</v>
      </c>
      <c r="AR119" s="3908" t="n">
        <v>0.0</v>
      </c>
      <c r="AS119" s="3920" t="n">
        <v>0.0</v>
      </c>
      <c r="AT119" s="3910" t="n">
        <v>0.0</v>
      </c>
      <c r="AU119" s="3922" t="n">
        <v>0.0</v>
      </c>
      <c r="AV119" s="3908" t="n">
        <v>0.0</v>
      </c>
      <c r="AW119" s="3920" t="n">
        <v>0.0</v>
      </c>
      <c r="AX119" s="3910" t="n">
        <v>0.0</v>
      </c>
      <c r="AY119" s="3922" t="n">
        <v>0.0</v>
      </c>
      <c r="AZ119" s="3908" t="n">
        <v>0.0</v>
      </c>
      <c r="BA119" s="3920" t="n">
        <v>0.0</v>
      </c>
      <c r="BB119" s="3910" t="n">
        <v>0.0</v>
      </c>
      <c r="BC119" s="3922" t="n">
        <v>0.0</v>
      </c>
      <c r="BD119" s="3919">
        <f>SUM(H119+L119+P119+T119+X119+AB119+AF119+AJ119+AN119+AR119+AV119+AZ119)</f>
      </c>
      <c r="BE119" s="3920">
        <f>SUM(I119+M119+Q119+U119+Y119+AC119+AG119+AK119+AO119+AS119+AW119+BA119)</f>
      </c>
      <c r="BF119" s="3921">
        <f>SUM(J119+N119+R119+V119+Z119+AD119+AH119+AL119+AP119+AT119+AX119+BB119)</f>
      </c>
      <c r="BG119" s="3922">
        <f>SUM(K119+O119+S119+W119+AA119+AE119+AI119+AM119+AQ119+AU119+AY119+BC119)</f>
      </c>
      <c r="BH119" s="3919">
        <f>BD119+D119</f>
      </c>
      <c r="BI119" s="3920">
        <f>BE119+E119</f>
      </c>
      <c r="BJ119" s="3921">
        <f>BF119+F119</f>
      </c>
      <c r="BK119" s="3922">
        <f>BG119+G119</f>
      </c>
      <c r="BL119" s="3878"/>
      <c r="BM119" s="3878"/>
      <c r="BN119" s="3878"/>
    </row>
    <row r="120" customHeight="true" ht="16.5">
      <c r="A120" s="3905"/>
      <c r="B120" s="3917"/>
      <c r="C120" s="3918" t="n">
        <v>3.0</v>
      </c>
      <c r="D120" s="3919" t="n">
        <v>0.0</v>
      </c>
      <c r="E120" s="3920" t="n">
        <v>0.0</v>
      </c>
      <c r="F120" s="3921" t="n">
        <v>0.0</v>
      </c>
      <c r="G120" s="3922" t="n">
        <v>0.0</v>
      </c>
      <c r="H120" s="3912" t="n">
        <v>0.0</v>
      </c>
      <c r="I120" s="3920" t="n">
        <v>0.0</v>
      </c>
      <c r="J120" s="3910" t="n">
        <v>0.0</v>
      </c>
      <c r="K120" s="3922" t="n">
        <v>0.0</v>
      </c>
      <c r="L120" s="3912" t="n">
        <v>0.0</v>
      </c>
      <c r="M120" s="3920" t="n">
        <v>0.0</v>
      </c>
      <c r="N120" s="3910" t="n">
        <v>0.0</v>
      </c>
      <c r="O120" s="3922" t="n">
        <v>0.0</v>
      </c>
      <c r="P120" s="3912" t="n">
        <v>0.0</v>
      </c>
      <c r="Q120" s="3920" t="n">
        <v>0.0</v>
      </c>
      <c r="R120" s="3910" t="n">
        <v>0.0</v>
      </c>
      <c r="S120" s="3922" t="n">
        <v>0.0</v>
      </c>
      <c r="T120" s="3912" t="n">
        <v>0.0</v>
      </c>
      <c r="U120" s="3920" t="n">
        <v>0.0</v>
      </c>
      <c r="V120" s="3910" t="n">
        <v>0.0</v>
      </c>
      <c r="W120" s="3922" t="n">
        <v>0.0</v>
      </c>
      <c r="X120" s="3912" t="n">
        <v>0.0</v>
      </c>
      <c r="Y120" s="3920" t="n">
        <v>0.0</v>
      </c>
      <c r="Z120" s="3910" t="n">
        <v>0.0</v>
      </c>
      <c r="AA120" s="3922" t="n">
        <v>0.0</v>
      </c>
      <c r="AB120" s="3912" t="n">
        <v>0.0</v>
      </c>
      <c r="AC120" s="3920" t="n">
        <v>0.0</v>
      </c>
      <c r="AD120" s="3910" t="n">
        <v>0.0</v>
      </c>
      <c r="AE120" s="3922" t="n">
        <v>0.0</v>
      </c>
      <c r="AF120" s="3913" t="n">
        <v>0.0</v>
      </c>
      <c r="AG120" s="3920" t="n">
        <v>0.0</v>
      </c>
      <c r="AH120" s="3914" t="n">
        <v>0.0</v>
      </c>
      <c r="AI120" s="3922" t="n">
        <v>0.0</v>
      </c>
      <c r="AJ120" s="4159" t="n">
        <v>0.0</v>
      </c>
      <c r="AK120" s="3920" t="n">
        <v>0.0</v>
      </c>
      <c r="AL120" s="4160" t="n">
        <v>0.0</v>
      </c>
      <c r="AM120" s="3922" t="n">
        <v>0.0</v>
      </c>
      <c r="AN120" s="3908" t="n">
        <v>0.0</v>
      </c>
      <c r="AO120" s="3920" t="n">
        <v>0.0</v>
      </c>
      <c r="AP120" s="3910" t="n">
        <v>0.0</v>
      </c>
      <c r="AQ120" s="3922" t="n">
        <v>0.0</v>
      </c>
      <c r="AR120" s="3908" t="n">
        <v>0.0</v>
      </c>
      <c r="AS120" s="3920" t="n">
        <v>0.0</v>
      </c>
      <c r="AT120" s="3910" t="n">
        <v>0.0</v>
      </c>
      <c r="AU120" s="3922" t="n">
        <v>0.0</v>
      </c>
      <c r="AV120" s="3908" t="n">
        <v>0.0</v>
      </c>
      <c r="AW120" s="3920" t="n">
        <v>0.0</v>
      </c>
      <c r="AX120" s="3910" t="n">
        <v>0.0</v>
      </c>
      <c r="AY120" s="3922" t="n">
        <v>0.0</v>
      </c>
      <c r="AZ120" s="3908" t="n">
        <v>0.0</v>
      </c>
      <c r="BA120" s="3920" t="n">
        <v>0.0</v>
      </c>
      <c r="BB120" s="3910" t="n">
        <v>0.0</v>
      </c>
      <c r="BC120" s="3922" t="n">
        <v>0.0</v>
      </c>
      <c r="BD120" s="3919">
        <f>SUM(H120+L120+P120+T120+X120+AB120+AF120+AJ120+AN120+AR120+AV120+AZ120)</f>
      </c>
      <c r="BE120" s="3920">
        <f>SUM(I120+M120+Q120+U120+Y120+AC120+AG120+AK120+AO120+AS120+AW120+BA120)</f>
      </c>
      <c r="BF120" s="3921">
        <f>SUM(J120+N120+R120+V120+Z120+AD120+AH120+AL120+AP120+AT120+AX120+BB120)</f>
      </c>
      <c r="BG120" s="3922">
        <f>SUM(K120+O120+S120+W120+AA120+AE120+AI120+AM120+AQ120+AU120+AY120+BC120)</f>
      </c>
      <c r="BH120" s="3919">
        <f>BD120+D120</f>
      </c>
      <c r="BI120" s="3920">
        <f>BE120+E120</f>
      </c>
      <c r="BJ120" s="3921">
        <f>BF120+F120</f>
      </c>
      <c r="BK120" s="3922">
        <f>BG120+G120</f>
      </c>
      <c r="BL120" s="3878"/>
      <c r="BM120" s="3878"/>
      <c r="BN120" s="3878"/>
    </row>
    <row r="121" customHeight="true" ht="16.5">
      <c r="A121" s="3905"/>
      <c r="B121" s="3917"/>
      <c r="C121" s="3918" t="n">
        <v>2.0</v>
      </c>
      <c r="D121" s="3919" t="n">
        <v>0.0</v>
      </c>
      <c r="E121" s="3920" t="n">
        <v>0.0</v>
      </c>
      <c r="F121" s="3921" t="n">
        <v>0.0</v>
      </c>
      <c r="G121" s="3922" t="n">
        <v>0.0</v>
      </c>
      <c r="H121" s="3912" t="n">
        <v>0.0</v>
      </c>
      <c r="I121" s="3920" t="n">
        <v>0.0</v>
      </c>
      <c r="J121" s="3910" t="n">
        <v>0.0</v>
      </c>
      <c r="K121" s="3922" t="n">
        <v>0.0</v>
      </c>
      <c r="L121" s="3912" t="n">
        <v>0.0</v>
      </c>
      <c r="M121" s="3920" t="n">
        <v>0.0</v>
      </c>
      <c r="N121" s="3910" t="n">
        <v>0.0</v>
      </c>
      <c r="O121" s="3922" t="n">
        <v>0.0</v>
      </c>
      <c r="P121" s="3912" t="n">
        <v>0.0</v>
      </c>
      <c r="Q121" s="3920" t="n">
        <v>0.0</v>
      </c>
      <c r="R121" s="3910" t="n">
        <v>0.0</v>
      </c>
      <c r="S121" s="3922" t="n">
        <v>0.0</v>
      </c>
      <c r="T121" s="3912" t="n">
        <v>0.0</v>
      </c>
      <c r="U121" s="3920" t="n">
        <v>0.0</v>
      </c>
      <c r="V121" s="3910" t="n">
        <v>0.0</v>
      </c>
      <c r="W121" s="3922" t="n">
        <v>0.0</v>
      </c>
      <c r="X121" s="3912" t="n">
        <v>0.0</v>
      </c>
      <c r="Y121" s="3920" t="n">
        <v>0.0</v>
      </c>
      <c r="Z121" s="3910" t="n">
        <v>0.0</v>
      </c>
      <c r="AA121" s="3922" t="n">
        <v>0.0</v>
      </c>
      <c r="AB121" s="3912" t="n">
        <v>0.0</v>
      </c>
      <c r="AC121" s="3920" t="n">
        <v>0.0</v>
      </c>
      <c r="AD121" s="3910" t="n">
        <v>0.0</v>
      </c>
      <c r="AE121" s="3922" t="n">
        <v>0.0</v>
      </c>
      <c r="AF121" s="3913" t="n">
        <v>0.0</v>
      </c>
      <c r="AG121" s="3920" t="n">
        <v>0.0</v>
      </c>
      <c r="AH121" s="3914" t="n">
        <v>0.0</v>
      </c>
      <c r="AI121" s="3922" t="n">
        <v>0.0</v>
      </c>
      <c r="AJ121" s="4161" t="n">
        <v>0.0</v>
      </c>
      <c r="AK121" s="3920" t="n">
        <v>0.0</v>
      </c>
      <c r="AL121" s="4162" t="n">
        <v>0.0</v>
      </c>
      <c r="AM121" s="3922" t="n">
        <v>0.0</v>
      </c>
      <c r="AN121" s="3908" t="n">
        <v>0.0</v>
      </c>
      <c r="AO121" s="3920" t="n">
        <v>0.0</v>
      </c>
      <c r="AP121" s="3910" t="n">
        <v>0.0</v>
      </c>
      <c r="AQ121" s="3922" t="n">
        <v>0.0</v>
      </c>
      <c r="AR121" s="3908" t="n">
        <v>0.0</v>
      </c>
      <c r="AS121" s="3920" t="n">
        <v>0.0</v>
      </c>
      <c r="AT121" s="3910" t="n">
        <v>0.0</v>
      </c>
      <c r="AU121" s="3922" t="n">
        <v>0.0</v>
      </c>
      <c r="AV121" s="3908" t="n">
        <v>0.0</v>
      </c>
      <c r="AW121" s="3920" t="n">
        <v>0.0</v>
      </c>
      <c r="AX121" s="3910" t="n">
        <v>0.0</v>
      </c>
      <c r="AY121" s="3922" t="n">
        <v>0.0</v>
      </c>
      <c r="AZ121" s="3908" t="n">
        <v>0.0</v>
      </c>
      <c r="BA121" s="3920" t="n">
        <v>0.0</v>
      </c>
      <c r="BB121" s="3910" t="n">
        <v>0.0</v>
      </c>
      <c r="BC121" s="3922" t="n">
        <v>0.0</v>
      </c>
      <c r="BD121" s="3919">
        <f>SUM(H121+L121+P121+T121+X121+AB121+AF121+AJ121+AN121+AR121+AV121+AZ121)</f>
      </c>
      <c r="BE121" s="3920">
        <f>SUM(I121+M121+Q121+U121+Y121+AC121+AG121+AK121+AO121+AS121+AW121+BA121)</f>
      </c>
      <c r="BF121" s="3921">
        <f>SUM(J121+N121+R121+V121+Z121+AD121+AH121+AL121+AP121+AT121+AX121+BB121)</f>
      </c>
      <c r="BG121" s="3922">
        <f>SUM(K121+O121+S121+W121+AA121+AE121+AI121+AM121+AQ121+AU121+AY121+BC121)</f>
      </c>
      <c r="BH121" s="3919">
        <f>BD121+D121</f>
      </c>
      <c r="BI121" s="3920">
        <f>BE121+E121</f>
      </c>
      <c r="BJ121" s="3921">
        <f>BF121+F121</f>
      </c>
      <c r="BK121" s="3922">
        <f>BG121+G121</f>
      </c>
      <c r="BL121" s="3878"/>
      <c r="BM121" s="3878"/>
      <c r="BN121" s="3878"/>
    </row>
    <row r="122" customHeight="true" ht="16.5">
      <c r="A122" s="3905"/>
      <c r="B122" s="3925"/>
      <c r="C122" s="3965" t="n">
        <v>1.0</v>
      </c>
      <c r="D122" s="3927" t="n">
        <v>0.0</v>
      </c>
      <c r="E122" s="3928" t="n">
        <v>0.0</v>
      </c>
      <c r="F122" s="3966" t="n">
        <v>0.0</v>
      </c>
      <c r="G122" s="3967" t="n">
        <v>0.0</v>
      </c>
      <c r="H122" s="3912" t="n">
        <v>0.0</v>
      </c>
      <c r="I122" s="3928" t="n">
        <v>0.0</v>
      </c>
      <c r="J122" s="3910" t="n">
        <v>0.0</v>
      </c>
      <c r="K122" s="3967" t="n">
        <v>0.0</v>
      </c>
      <c r="L122" s="3912" t="n">
        <v>0.0</v>
      </c>
      <c r="M122" s="3928" t="n">
        <v>0.0</v>
      </c>
      <c r="N122" s="3910" t="n">
        <v>0.0</v>
      </c>
      <c r="O122" s="3967" t="n">
        <v>0.0</v>
      </c>
      <c r="P122" s="3912" t="n">
        <v>0.0</v>
      </c>
      <c r="Q122" s="3928" t="n">
        <v>0.0</v>
      </c>
      <c r="R122" s="3910" t="n">
        <v>0.0</v>
      </c>
      <c r="S122" s="3967" t="n">
        <v>0.0</v>
      </c>
      <c r="T122" s="3912" t="n">
        <v>0.0</v>
      </c>
      <c r="U122" s="3928" t="n">
        <v>0.0</v>
      </c>
      <c r="V122" s="3910" t="n">
        <v>0.0</v>
      </c>
      <c r="W122" s="3967" t="n">
        <v>0.0</v>
      </c>
      <c r="X122" s="3912" t="n">
        <v>0.0</v>
      </c>
      <c r="Y122" s="3928" t="n">
        <v>0.0</v>
      </c>
      <c r="Z122" s="3910" t="n">
        <v>0.0</v>
      </c>
      <c r="AA122" s="3967" t="n">
        <v>0.0</v>
      </c>
      <c r="AB122" s="3912" t="n">
        <v>0.0</v>
      </c>
      <c r="AC122" s="3928" t="n">
        <v>0.0</v>
      </c>
      <c r="AD122" s="3910" t="n">
        <v>0.0</v>
      </c>
      <c r="AE122" s="3967" t="n">
        <v>0.0</v>
      </c>
      <c r="AF122" s="3913" t="n">
        <v>0.0</v>
      </c>
      <c r="AG122" s="3928" t="n">
        <v>0.0</v>
      </c>
      <c r="AH122" s="3914" t="n">
        <v>0.0</v>
      </c>
      <c r="AI122" s="3967" t="n">
        <v>0.0</v>
      </c>
      <c r="AJ122" s="4163" t="n">
        <v>0.0</v>
      </c>
      <c r="AK122" s="3928" t="n">
        <v>0.0</v>
      </c>
      <c r="AL122" s="4164" t="n">
        <v>0.0</v>
      </c>
      <c r="AM122" s="3967" t="n">
        <v>0.0</v>
      </c>
      <c r="AN122" s="3908" t="n">
        <v>0.0</v>
      </c>
      <c r="AO122" s="3928" t="n">
        <v>0.0</v>
      </c>
      <c r="AP122" s="3910" t="n">
        <v>0.0</v>
      </c>
      <c r="AQ122" s="3967" t="n">
        <v>0.0</v>
      </c>
      <c r="AR122" s="3908" t="n">
        <v>0.0</v>
      </c>
      <c r="AS122" s="3928" t="n">
        <v>0.0</v>
      </c>
      <c r="AT122" s="3910" t="n">
        <v>0.0</v>
      </c>
      <c r="AU122" s="3967" t="n">
        <v>0.0</v>
      </c>
      <c r="AV122" s="3908" t="n">
        <v>0.0</v>
      </c>
      <c r="AW122" s="3928" t="n">
        <v>0.0</v>
      </c>
      <c r="AX122" s="3910" t="n">
        <v>0.0</v>
      </c>
      <c r="AY122" s="3967" t="n">
        <v>0.0</v>
      </c>
      <c r="AZ122" s="3908" t="n">
        <v>0.0</v>
      </c>
      <c r="BA122" s="3928" t="n">
        <v>0.0</v>
      </c>
      <c r="BB122" s="3910" t="n">
        <v>0.0</v>
      </c>
      <c r="BC122" s="3967" t="n">
        <v>0.0</v>
      </c>
      <c r="BD122" s="3927">
        <f>SUM(H122+L122+P122+T122+X122+AB122+AF122+AJ122+AN122+AR122+AV122+AZ122)</f>
      </c>
      <c r="BE122" s="3928">
        <f>SUM(I122+M122+Q122+U122+Y122+AC122+AG122+AK122+AO122+AS122+AW122+BA122)</f>
      </c>
      <c r="BF122" s="3966">
        <f>SUM(J122+N122+R122+V122+Z122+AD122+AH122+AL122+AP122+AT122+AX122+BB122)</f>
      </c>
      <c r="BG122" s="3967">
        <f>SUM(K122+O122+S122+W122+AA122+AE122+AI122+AM122+AQ122+AU122+AY122+BC122)</f>
      </c>
      <c r="BH122" s="3927">
        <f>BD122+D122</f>
      </c>
      <c r="BI122" s="3928">
        <f>BE122+E122</f>
      </c>
      <c r="BJ122" s="3966">
        <f>BF122+F122</f>
      </c>
      <c r="BK122" s="3967">
        <f>BG122+G122</f>
      </c>
      <c r="BL122" s="3878"/>
      <c r="BM122" s="3878"/>
      <c r="BN122" s="3878"/>
    </row>
    <row r="123" customHeight="true" ht="16.5">
      <c r="A123" s="3970"/>
      <c r="B123" s="3971" t="s">
        <v>90</v>
      </c>
      <c r="C123" s="3971"/>
      <c r="D123" s="3972">
        <f>SUM(D110:D122)</f>
      </c>
      <c r="E123" s="3972">
        <f>SUM(E110:E122)</f>
      </c>
      <c r="F123" s="3972">
        <f>SUM(F110:F122)</f>
      </c>
      <c r="G123" s="3972">
        <f>SUM(G110:G122)</f>
      </c>
      <c r="H123" s="3972">
        <f>SUM(H110:H122)</f>
      </c>
      <c r="I123" s="3972">
        <f>SUM(I110:I122)</f>
      </c>
      <c r="J123" s="3972">
        <f>SUM(J110:J122)</f>
      </c>
      <c r="K123" s="3972">
        <f>SUM(K110:K122)</f>
      </c>
      <c r="L123" s="3972">
        <f>SUM(L110:L122)</f>
      </c>
      <c r="M123" s="3972">
        <f>SUM(M110:M122)</f>
      </c>
      <c r="N123" s="3972">
        <f>SUM(N110:N122)</f>
      </c>
      <c r="O123" s="3972">
        <f>SUM(O110:O122)</f>
      </c>
      <c r="P123" s="3972">
        <f>SUM(P110:P122)</f>
      </c>
      <c r="Q123" s="3972">
        <f>SUM(Q110:Q122)</f>
      </c>
      <c r="R123" s="3972">
        <f>SUM(R110:R122)</f>
      </c>
      <c r="S123" s="3972">
        <f>SUM(S110:S122)</f>
      </c>
      <c r="T123" s="3972">
        <f>SUM(T110:T122)</f>
      </c>
      <c r="U123" s="3972">
        <f>SUM(U110:U122)</f>
      </c>
      <c r="V123" s="3972">
        <f>SUM(V110:V122)</f>
      </c>
      <c r="W123" s="3972">
        <f>SUM(W110:W122)</f>
      </c>
      <c r="X123" s="3972">
        <f>SUM(X110:X122)</f>
      </c>
      <c r="Y123" s="3972">
        <f>SUM(Y110:Y122)</f>
      </c>
      <c r="Z123" s="3972">
        <f>SUM(Z110:Z122)</f>
      </c>
      <c r="AA123" s="3972">
        <f>SUM(AA110:AA122)</f>
      </c>
      <c r="AB123" s="3972">
        <f>SUM(AB110:AB122)</f>
      </c>
      <c r="AC123" s="3972">
        <f>SUM(AC110:AC122)</f>
      </c>
      <c r="AD123" s="3972">
        <f>SUM(AD110:AD122)</f>
      </c>
      <c r="AE123" s="3972">
        <f>SUM(AE110:AE122)</f>
      </c>
      <c r="AF123" s="3972">
        <f>SUM(AF110:AF122)</f>
      </c>
      <c r="AG123" s="3972">
        <f>SUM(AG110:AG122)</f>
      </c>
      <c r="AH123" s="3972">
        <f>SUM(AH110:AH122)</f>
      </c>
      <c r="AI123" s="3972">
        <f>SUM(AI110:AI122)</f>
      </c>
      <c r="AJ123" s="3972">
        <f>SUM(AJ110:AJ122)</f>
      </c>
      <c r="AK123" s="3972">
        <f>SUM(AK110:AK122)</f>
      </c>
      <c r="AL123" s="3972">
        <f>SUM(AL110:AL122)</f>
      </c>
      <c r="AM123" s="3972">
        <f>SUM(AM110:AM122)</f>
      </c>
      <c r="AN123" s="3972">
        <f>SUM(AN110:AN122)</f>
      </c>
      <c r="AO123" s="3972">
        <f>SUM(AO110:AO122)</f>
      </c>
      <c r="AP123" s="3972">
        <f>SUM(AP110:AP122)</f>
      </c>
      <c r="AQ123" s="3972">
        <f>SUM(AQ110:AQ122)</f>
      </c>
      <c r="AR123" s="3972">
        <f>SUM(AR110:AR122)</f>
      </c>
      <c r="AS123" s="3972">
        <f>SUM(AS110:AS122)</f>
      </c>
      <c r="AT123" s="3972">
        <f>SUM(AT110:AT122)</f>
      </c>
      <c r="AU123" s="3972">
        <f>SUM(AU110:AU122)</f>
      </c>
      <c r="AV123" s="3972">
        <f>SUM(AV110:AV122)</f>
      </c>
      <c r="AW123" s="3972">
        <f>SUM(AW110:AW122)</f>
      </c>
      <c r="AX123" s="3972">
        <f>SUM(AX110:AX122)</f>
      </c>
      <c r="AY123" s="3972">
        <f>SUM(AY110:AY122)</f>
      </c>
      <c r="AZ123" s="3972">
        <f>SUM(AZ110:AZ122)</f>
      </c>
      <c r="BA123" s="3972">
        <f>SUM(BA110:BA122)</f>
      </c>
      <c r="BB123" s="3972">
        <f>SUM(BB110:BB122)</f>
      </c>
      <c r="BC123" s="3972">
        <f>SUM(BC110:BC122)</f>
      </c>
      <c r="BD123" s="3972">
        <f>SUM(BD110:BD122)</f>
      </c>
      <c r="BE123" s="3972">
        <f>SUM(BE110:BE122)</f>
      </c>
      <c r="BF123" s="3972">
        <f>SUM(BF110:BF122)</f>
      </c>
      <c r="BG123" s="3972">
        <f>SUM(BG110:BG122)</f>
      </c>
      <c r="BH123" s="3972">
        <f>SUM(BH110:BH122)</f>
      </c>
      <c r="BI123" s="3972">
        <f>SUM(BI110:BI122)</f>
      </c>
      <c r="BJ123" s="3972">
        <f>SUM(BJ110:BJ122)</f>
      </c>
      <c r="BK123" s="3972">
        <f>SUM(BK110:BK122)</f>
      </c>
      <c r="BL123" s="3878"/>
      <c r="BM123" s="3878"/>
      <c r="BN123" s="3878"/>
    </row>
    <row r="124" customHeight="true" ht="16.5">
      <c r="A124" s="3905"/>
      <c r="B124" s="3973" t="s">
        <v>92</v>
      </c>
      <c r="C124" s="3974"/>
      <c r="D124" s="3975" t="n">
        <v>0.0</v>
      </c>
      <c r="E124" s="3976" t="n">
        <v>0.0</v>
      </c>
      <c r="F124" s="3977" t="n">
        <v>0.0</v>
      </c>
      <c r="G124" s="3978" t="n">
        <v>0.0</v>
      </c>
      <c r="H124" s="3979" t="n">
        <v>0.0</v>
      </c>
      <c r="I124" s="3976" t="n">
        <v>0.0</v>
      </c>
      <c r="J124" s="3977" t="n">
        <v>0.0</v>
      </c>
      <c r="K124" s="3978" t="n">
        <v>0.0</v>
      </c>
      <c r="L124" s="3979" t="n">
        <v>0.0</v>
      </c>
      <c r="M124" s="3976" t="n">
        <v>0.0</v>
      </c>
      <c r="N124" s="3977" t="n">
        <v>0.0</v>
      </c>
      <c r="O124" s="3978" t="n">
        <v>0.0</v>
      </c>
      <c r="P124" s="3979" t="n">
        <v>0.0</v>
      </c>
      <c r="Q124" s="3976" t="n">
        <v>0.0</v>
      </c>
      <c r="R124" s="3977" t="n">
        <v>0.0</v>
      </c>
      <c r="S124" s="3978" t="n">
        <v>0.0</v>
      </c>
      <c r="T124" s="3979" t="n">
        <v>0.0</v>
      </c>
      <c r="U124" s="3976" t="n">
        <v>0.0</v>
      </c>
      <c r="V124" s="3977" t="n">
        <v>0.0</v>
      </c>
      <c r="W124" s="3978" t="n">
        <v>0.0</v>
      </c>
      <c r="X124" s="3979" t="n">
        <v>0.0</v>
      </c>
      <c r="Y124" s="3976" t="n">
        <v>0.0</v>
      </c>
      <c r="Z124" s="3977" t="n">
        <v>0.0</v>
      </c>
      <c r="AA124" s="3978" t="n">
        <v>0.0</v>
      </c>
      <c r="AB124" s="3979" t="n">
        <v>0.0</v>
      </c>
      <c r="AC124" s="3976" t="n">
        <v>0.0</v>
      </c>
      <c r="AD124" s="3977" t="n">
        <v>0.0</v>
      </c>
      <c r="AE124" s="3978" t="n">
        <v>0.0</v>
      </c>
      <c r="AF124" s="3980" t="n">
        <v>0.0</v>
      </c>
      <c r="AG124" s="3976" t="n">
        <v>0.0</v>
      </c>
      <c r="AH124" s="3981" t="n">
        <v>0.0</v>
      </c>
      <c r="AI124" s="3978" t="n">
        <v>0.0</v>
      </c>
      <c r="AJ124" s="4165" t="n">
        <v>0.0</v>
      </c>
      <c r="AK124" s="3976" t="n">
        <v>0.0</v>
      </c>
      <c r="AL124" s="4166" t="n">
        <v>0.0</v>
      </c>
      <c r="AM124" s="3978" t="n">
        <v>0.0</v>
      </c>
      <c r="AN124" s="3975" t="n">
        <v>0.0</v>
      </c>
      <c r="AO124" s="3976" t="n">
        <v>0.0</v>
      </c>
      <c r="AP124" s="3977" t="n">
        <v>0.0</v>
      </c>
      <c r="AQ124" s="3978" t="n">
        <v>0.0</v>
      </c>
      <c r="AR124" s="3975" t="n">
        <v>0.0</v>
      </c>
      <c r="AS124" s="3976" t="n">
        <v>0.0</v>
      </c>
      <c r="AT124" s="3977" t="n">
        <v>0.0</v>
      </c>
      <c r="AU124" s="3978" t="n">
        <v>0.0</v>
      </c>
      <c r="AV124" s="3975" t="n">
        <v>0.0</v>
      </c>
      <c r="AW124" s="3976" t="n">
        <v>0.0</v>
      </c>
      <c r="AX124" s="3977" t="n">
        <v>0.0</v>
      </c>
      <c r="AY124" s="3978" t="n">
        <v>0.0</v>
      </c>
      <c r="AZ124" s="3975" t="n">
        <v>0.0</v>
      </c>
      <c r="BA124" s="3976" t="n">
        <v>0.0</v>
      </c>
      <c r="BB124" s="3977" t="n">
        <v>0.0</v>
      </c>
      <c r="BC124" s="3978" t="n">
        <v>0.0</v>
      </c>
      <c r="BD124" s="3975">
        <f>SUM(H124+L124+P124+T124+X124+AB124+AF124+AJ124+AN124+AR124+AV124+AZ124)</f>
      </c>
      <c r="BE124" s="3976">
        <f>SUM(I124+M124+Q124+U124+Y124+AC124+AG124+AK124+AO124+AS124+AW124+BA124)</f>
      </c>
      <c r="BF124" s="3977">
        <f>SUM(J124+N124+R124+V124+Z124+AD124+AH124+AL124+AP124+AT124+AX124+BB124)</f>
      </c>
      <c r="BG124" s="3978">
        <f>SUM(K124+O124+S124+W124+AA124+AE124+AI124+AM124+AQ124+AU124+AY124+BC124)</f>
      </c>
      <c r="BH124" s="3975">
        <f>BD124+D124</f>
      </c>
      <c r="BI124" s="3976" t="n">
        <v>0.0</v>
      </c>
      <c r="BJ124" s="3977">
        <f>BF124+F124</f>
      </c>
      <c r="BK124" s="3978" t="n">
        <v>0.0</v>
      </c>
      <c r="BL124" s="3878"/>
      <c r="BM124" s="3878"/>
      <c r="BN124" s="3878"/>
    </row>
    <row r="125" customHeight="true" ht="16.5">
      <c r="A125" s="4167"/>
      <c r="B125" s="4043" t="s">
        <v>30</v>
      </c>
      <c r="C125" s="4043"/>
      <c r="D125" s="4044">
        <f>D123+D124</f>
      </c>
      <c r="E125" s="4044">
        <f>E123+E124</f>
      </c>
      <c r="F125" s="3972">
        <f>F123+F124</f>
      </c>
      <c r="G125" s="3972">
        <f>G123+G124</f>
      </c>
      <c r="H125" s="4044">
        <f>H123+H124</f>
      </c>
      <c r="I125" s="4044">
        <f>I123+I124</f>
      </c>
      <c r="J125" s="3972">
        <f>J123+J124</f>
      </c>
      <c r="K125" s="3972">
        <f>K123+K124</f>
      </c>
      <c r="L125" s="4044">
        <f>L123+L124</f>
      </c>
      <c r="M125" s="4044">
        <f>M123+M124</f>
      </c>
      <c r="N125" s="3972">
        <f>N123+N124</f>
      </c>
      <c r="O125" s="3972">
        <f>O123+O124</f>
      </c>
      <c r="P125" s="4044">
        <f>P123+P124</f>
      </c>
      <c r="Q125" s="4044">
        <f>Q123+Q124</f>
      </c>
      <c r="R125" s="3972">
        <f>R123+R124</f>
      </c>
      <c r="S125" s="3972">
        <f>S123+S124</f>
      </c>
      <c r="T125" s="4044">
        <f>T123+T124</f>
      </c>
      <c r="U125" s="4044">
        <f>U123+U124</f>
      </c>
      <c r="V125" s="3972">
        <f>V123+V124</f>
      </c>
      <c r="W125" s="3972">
        <f>W123+W124</f>
      </c>
      <c r="X125" s="4044">
        <f>X123+X124</f>
      </c>
      <c r="Y125" s="4044">
        <f>Y123+Y124</f>
      </c>
      <c r="Z125" s="3972">
        <f>Z123+Z124</f>
      </c>
      <c r="AA125" s="3972">
        <f>AA123+AA124</f>
      </c>
      <c r="AB125" s="4044">
        <f>AB123+AB124</f>
      </c>
      <c r="AC125" s="4044">
        <f>AC123+AC124</f>
      </c>
      <c r="AD125" s="3972">
        <f>AD123+AD124</f>
      </c>
      <c r="AE125" s="3972">
        <f>AE123+AE124</f>
      </c>
      <c r="AF125" s="4044">
        <f>AF123+AF124</f>
      </c>
      <c r="AG125" s="4044">
        <f>AG123+AG124</f>
      </c>
      <c r="AH125" s="3972">
        <f>AH123+AH124</f>
      </c>
      <c r="AI125" s="3972">
        <f>AI123+AI124</f>
      </c>
      <c r="AJ125" s="4044">
        <f>AJ123+AJ124</f>
      </c>
      <c r="AK125" s="4044">
        <f>AK123+AK124</f>
      </c>
      <c r="AL125" s="3972">
        <f>AL123+AL124</f>
      </c>
      <c r="AM125" s="3972">
        <f>AM123+AM124</f>
      </c>
      <c r="AN125" s="4044">
        <f>AN123+AN124</f>
      </c>
      <c r="AO125" s="4044">
        <f>AO123+AO124</f>
      </c>
      <c r="AP125" s="3972">
        <f>AP123+AP124</f>
      </c>
      <c r="AQ125" s="3972">
        <f>AQ123+AQ124</f>
      </c>
      <c r="AR125" s="4044">
        <f>AR123+AR124</f>
      </c>
      <c r="AS125" s="4044">
        <f>AS123+AS124</f>
      </c>
      <c r="AT125" s="3972">
        <f>AT123+AT124</f>
      </c>
      <c r="AU125" s="3972">
        <f>AU123+AU124</f>
      </c>
      <c r="AV125" s="4044">
        <f>AV123+AV124</f>
      </c>
      <c r="AW125" s="4044">
        <f>AW123+AW124</f>
      </c>
      <c r="AX125" s="3972">
        <f>AX123+AX124</f>
      </c>
      <c r="AY125" s="3972">
        <f>AY123+AY124</f>
      </c>
      <c r="AZ125" s="4044">
        <f>AZ123+AZ124</f>
      </c>
      <c r="BA125" s="4044">
        <f>BA123+BA124</f>
      </c>
      <c r="BB125" s="3972">
        <f>BB123+BB124</f>
      </c>
      <c r="BC125" s="3972">
        <f>BC123+BC124</f>
      </c>
      <c r="BD125" s="4044">
        <f>BD123+BD124</f>
      </c>
      <c r="BE125" s="4044">
        <f>BE123+BE124</f>
      </c>
      <c r="BF125" s="3972">
        <f>BF123+BF124</f>
      </c>
      <c r="BG125" s="3972">
        <f>BG123+BG124</f>
      </c>
      <c r="BH125" s="4044">
        <f>BH123+BH124</f>
      </c>
      <c r="BI125" s="4044">
        <f>BI123+BI124</f>
      </c>
      <c r="BJ125" s="3972">
        <f>BJ123+BJ124</f>
      </c>
      <c r="BK125" s="3972">
        <f>BK123+BK124</f>
      </c>
      <c r="BL125" s="3878"/>
      <c r="BM125" s="3878"/>
      <c r="BN125" s="3878"/>
    </row>
    <row r="126" customHeight="true" ht="16.5">
      <c r="A126" s="4168" t="s">
        <v>37</v>
      </c>
      <c r="B126" s="4046"/>
      <c r="C126" s="4046"/>
      <c r="D126" s="4169">
        <f>D125+D109</f>
      </c>
      <c r="E126" s="4169"/>
      <c r="F126" s="4169">
        <f>F125+F109</f>
      </c>
      <c r="G126" s="4169"/>
      <c r="H126" s="4169">
        <f>H125+H109</f>
      </c>
      <c r="I126" s="4169"/>
      <c r="J126" s="4169">
        <f>J125+J109</f>
      </c>
      <c r="K126" s="4169"/>
      <c r="L126" s="4169">
        <f>L125+L109</f>
      </c>
      <c r="M126" s="4169"/>
      <c r="N126" s="4169">
        <f>N125+N109</f>
      </c>
      <c r="O126" s="4169"/>
      <c r="P126" s="4169">
        <f>P125+P109</f>
      </c>
      <c r="Q126" s="4169"/>
      <c r="R126" s="4169">
        <f>R125+R109</f>
      </c>
      <c r="S126" s="4169"/>
      <c r="T126" s="4169">
        <f>T125+T109</f>
      </c>
      <c r="U126" s="4169"/>
      <c r="V126" s="4169">
        <f>V125+V109</f>
      </c>
      <c r="W126" s="4169"/>
      <c r="X126" s="4169">
        <f>X125+X109</f>
      </c>
      <c r="Y126" s="4169"/>
      <c r="Z126" s="4169">
        <f>Z125+Z109</f>
      </c>
      <c r="AA126" s="4169"/>
      <c r="AB126" s="4169">
        <f>AB125+AB109</f>
      </c>
      <c r="AC126" s="4169"/>
      <c r="AD126" s="4169">
        <f>AD125+AD109</f>
      </c>
      <c r="AE126" s="4169"/>
      <c r="AF126" s="4169">
        <f>AF125+AF109</f>
      </c>
      <c r="AG126" s="4169"/>
      <c r="AH126" s="4169">
        <f>AH125+AH109</f>
      </c>
      <c r="AI126" s="4169"/>
      <c r="AJ126" s="4169">
        <f>AJ125+AJ109</f>
      </c>
      <c r="AK126" s="4169"/>
      <c r="AL126" s="4169">
        <f>AL125+AL109</f>
      </c>
      <c r="AM126" s="4169"/>
      <c r="AN126" s="4169">
        <f>AN125+AN109</f>
      </c>
      <c r="AO126" s="4169"/>
      <c r="AP126" s="4169">
        <f>AP125+AP109</f>
      </c>
      <c r="AQ126" s="4169"/>
      <c r="AR126" s="4169">
        <f>AR125+AR109</f>
      </c>
      <c r="AS126" s="4169"/>
      <c r="AT126" s="4169">
        <f>AT125+AT109</f>
      </c>
      <c r="AU126" s="4169"/>
      <c r="AV126" s="4169">
        <f>AV125+AV109</f>
      </c>
      <c r="AW126" s="4169"/>
      <c r="AX126" s="4169">
        <f>AX125+AX109</f>
      </c>
      <c r="AY126" s="4169"/>
      <c r="AZ126" s="4169">
        <f>AZ125+AZ109</f>
      </c>
      <c r="BA126" s="4169"/>
      <c r="BB126" s="4169">
        <f>BB125+BB109</f>
      </c>
      <c r="BC126" s="4169"/>
      <c r="BD126" s="4169">
        <f>BD125+BD109</f>
      </c>
      <c r="BE126" s="4169"/>
      <c r="BF126" s="4169">
        <f>BF125+BF109</f>
      </c>
      <c r="BG126" s="4169"/>
      <c r="BH126" s="4169">
        <f>BH125+BH109</f>
      </c>
      <c r="BI126" s="4169"/>
      <c r="BJ126" s="4169">
        <f>BJ125+BJ109</f>
      </c>
      <c r="BK126" s="4169"/>
      <c r="BL126" s="3878"/>
      <c r="BM126" s="3878"/>
      <c r="BN126" s="3878"/>
    </row>
    <row r="127" hidden="true">
      <c r="A127" s="4170"/>
      <c r="B127" s="4170"/>
      <c r="C127" s="4170"/>
      <c r="D127" s="4170"/>
      <c r="E127" s="4170"/>
      <c r="F127" s="4050"/>
      <c r="G127" s="4050"/>
      <c r="H127" s="4170"/>
      <c r="I127" s="4170"/>
      <c r="J127" s="4050"/>
      <c r="K127" s="4050"/>
      <c r="L127" s="4170"/>
      <c r="M127" s="4170"/>
      <c r="N127" s="4050"/>
      <c r="O127" s="4050"/>
      <c r="P127" s="4170"/>
      <c r="Q127" s="4170"/>
      <c r="R127" s="4050"/>
      <c r="S127" s="4050"/>
      <c r="T127" s="4170"/>
      <c r="U127" s="4170"/>
      <c r="V127" s="4050"/>
      <c r="W127" s="4050"/>
      <c r="X127" s="4170"/>
      <c r="Y127" s="4170"/>
      <c r="Z127" s="4050"/>
      <c r="AA127" s="4050"/>
      <c r="AB127" s="4170"/>
      <c r="AC127" s="4170"/>
      <c r="AD127" s="4050"/>
      <c r="AE127" s="4050"/>
      <c r="AF127" s="4170"/>
      <c r="AG127" s="4170"/>
      <c r="AH127" s="4050"/>
      <c r="AI127" s="4050"/>
      <c r="AJ127" s="4170"/>
      <c r="AK127" s="4170"/>
      <c r="AL127" s="4050"/>
      <c r="AM127" s="4050"/>
      <c r="AN127" s="4170"/>
      <c r="AO127" s="4170"/>
      <c r="AP127" s="4050"/>
      <c r="AQ127" s="4050"/>
      <c r="AR127" s="4170"/>
      <c r="AS127" s="4170"/>
      <c r="AT127" s="4050"/>
      <c r="AU127" s="4050"/>
      <c r="AV127" s="4170"/>
      <c r="AW127" s="4170"/>
      <c r="AX127" s="4050"/>
      <c r="AY127" s="4050"/>
      <c r="AZ127" s="4170"/>
      <c r="BA127" s="4170"/>
      <c r="BB127" s="4050"/>
      <c r="BC127" s="4050"/>
      <c r="BD127" s="4170"/>
      <c r="BE127" s="4170"/>
      <c r="BF127" s="4050"/>
      <c r="BG127" s="4050"/>
      <c r="BH127" s="4170"/>
      <c r="BI127" s="4170"/>
      <c r="BJ127" s="4050"/>
      <c r="BK127" s="4050"/>
      <c r="BL127" s="4171"/>
      <c r="BM127" s="4171"/>
      <c r="BN127" s="4171"/>
    </row>
    <row r="128" hidden="true">
      <c r="A128" s="4172"/>
      <c r="B128" s="4173"/>
      <c r="C128" s="3954"/>
      <c r="D128" s="3908"/>
      <c r="E128" s="3909"/>
      <c r="F128" s="3955"/>
      <c r="G128" s="3956"/>
      <c r="H128" s="3908"/>
      <c r="I128" s="3909"/>
      <c r="J128" s="3955"/>
      <c r="K128" s="3956"/>
      <c r="L128" s="3908"/>
      <c r="M128" s="3909"/>
      <c r="N128" s="3955"/>
      <c r="O128" s="3956"/>
      <c r="P128" s="3908"/>
      <c r="Q128" s="3909"/>
      <c r="R128" s="3955"/>
      <c r="S128" s="3956"/>
      <c r="T128" s="3908"/>
      <c r="U128" s="3909"/>
      <c r="V128" s="3955"/>
      <c r="W128" s="3956"/>
      <c r="X128" s="3908"/>
      <c r="Y128" s="3909"/>
      <c r="Z128" s="3955"/>
      <c r="AA128" s="3956"/>
      <c r="AB128" s="3908"/>
      <c r="AC128" s="3909"/>
      <c r="AD128" s="3955"/>
      <c r="AE128" s="3956"/>
      <c r="AF128" s="3908"/>
      <c r="AG128" s="3909"/>
      <c r="AH128" s="3955"/>
      <c r="AI128" s="3956"/>
      <c r="AJ128" s="3908"/>
      <c r="AK128" s="3909"/>
      <c r="AL128" s="3955"/>
      <c r="AM128" s="3956"/>
      <c r="AN128" s="3908"/>
      <c r="AO128" s="3909"/>
      <c r="AP128" s="3955"/>
      <c r="AQ128" s="3956"/>
      <c r="AR128" s="3908"/>
      <c r="AS128" s="3909"/>
      <c r="AT128" s="3955"/>
      <c r="AU128" s="3956"/>
      <c r="AV128" s="3908"/>
      <c r="AW128" s="3909"/>
      <c r="AX128" s="3955"/>
      <c r="AY128" s="3956"/>
      <c r="AZ128" s="3908"/>
      <c r="BA128" s="3909"/>
      <c r="BB128" s="3955"/>
      <c r="BC128" s="3956"/>
      <c r="BD128" s="3908"/>
      <c r="BE128" s="3909"/>
      <c r="BF128" s="3955"/>
      <c r="BG128" s="3956"/>
      <c r="BH128" s="3908"/>
      <c r="BI128" s="3909"/>
      <c r="BJ128" s="3955"/>
      <c r="BK128" s="3956"/>
      <c r="BL128" s="4171"/>
      <c r="BM128" s="4171"/>
      <c r="BN128" s="4171"/>
    </row>
    <row r="129" hidden="true">
      <c r="A129" s="4172"/>
      <c r="B129" s="4174"/>
      <c r="C129" s="3918"/>
      <c r="D129" s="3919"/>
      <c r="E129" s="3920"/>
      <c r="F129" s="3921"/>
      <c r="G129" s="3922"/>
      <c r="H129" s="3919"/>
      <c r="I129" s="3920"/>
      <c r="J129" s="3921"/>
      <c r="K129" s="3922"/>
      <c r="L129" s="3919"/>
      <c r="M129" s="3920"/>
      <c r="N129" s="3921"/>
      <c r="O129" s="3922"/>
      <c r="P129" s="3919"/>
      <c r="Q129" s="3920"/>
      <c r="R129" s="3921"/>
      <c r="S129" s="3922"/>
      <c r="T129" s="3919"/>
      <c r="U129" s="3920"/>
      <c r="V129" s="3921"/>
      <c r="W129" s="3922"/>
      <c r="X129" s="3919"/>
      <c r="Y129" s="3920"/>
      <c r="Z129" s="3921"/>
      <c r="AA129" s="3922"/>
      <c r="AB129" s="3919"/>
      <c r="AC129" s="3920"/>
      <c r="AD129" s="3921"/>
      <c r="AE129" s="3922"/>
      <c r="AF129" s="3919"/>
      <c r="AG129" s="3920"/>
      <c r="AH129" s="3921"/>
      <c r="AI129" s="3922"/>
      <c r="AJ129" s="3919"/>
      <c r="AK129" s="3920"/>
      <c r="AL129" s="3921"/>
      <c r="AM129" s="3922"/>
      <c r="AN129" s="3919"/>
      <c r="AO129" s="3920"/>
      <c r="AP129" s="3921"/>
      <c r="AQ129" s="3922"/>
      <c r="AR129" s="3919"/>
      <c r="AS129" s="3920"/>
      <c r="AT129" s="3921"/>
      <c r="AU129" s="3922"/>
      <c r="AV129" s="3919"/>
      <c r="AW129" s="3920"/>
      <c r="AX129" s="3921"/>
      <c r="AY129" s="3922"/>
      <c r="AZ129" s="3919"/>
      <c r="BA129" s="3920"/>
      <c r="BB129" s="3921"/>
      <c r="BC129" s="3922"/>
      <c r="BD129" s="3919"/>
      <c r="BE129" s="3920"/>
      <c r="BF129" s="3921"/>
      <c r="BG129" s="3922"/>
      <c r="BH129" s="3919"/>
      <c r="BI129" s="3920"/>
      <c r="BJ129" s="3921"/>
      <c r="BK129" s="3922"/>
      <c r="BL129" s="4171"/>
      <c r="BM129" s="4171"/>
      <c r="BN129" s="4171"/>
    </row>
    <row r="130" hidden="true">
      <c r="A130" s="4172"/>
      <c r="B130" s="4175"/>
      <c r="C130" s="3926"/>
      <c r="D130" s="3927"/>
      <c r="E130" s="3928"/>
      <c r="F130" s="3929"/>
      <c r="G130" s="3930"/>
      <c r="H130" s="3927"/>
      <c r="I130" s="3928"/>
      <c r="J130" s="3929"/>
      <c r="K130" s="3930"/>
      <c r="L130" s="3927"/>
      <c r="M130" s="3928"/>
      <c r="N130" s="3929"/>
      <c r="O130" s="3930"/>
      <c r="P130" s="3927"/>
      <c r="Q130" s="3928"/>
      <c r="R130" s="3929"/>
      <c r="S130" s="3930"/>
      <c r="T130" s="3927"/>
      <c r="U130" s="3928"/>
      <c r="V130" s="3929"/>
      <c r="W130" s="3930"/>
      <c r="X130" s="3927"/>
      <c r="Y130" s="3928"/>
      <c r="Z130" s="3929"/>
      <c r="AA130" s="3930"/>
      <c r="AB130" s="3927"/>
      <c r="AC130" s="3928"/>
      <c r="AD130" s="3929"/>
      <c r="AE130" s="3930"/>
      <c r="AF130" s="3927"/>
      <c r="AG130" s="3928"/>
      <c r="AH130" s="3929"/>
      <c r="AI130" s="3930"/>
      <c r="AJ130" s="3927"/>
      <c r="AK130" s="3928"/>
      <c r="AL130" s="3929"/>
      <c r="AM130" s="3930"/>
      <c r="AN130" s="3927"/>
      <c r="AO130" s="3928"/>
      <c r="AP130" s="3929"/>
      <c r="AQ130" s="3930"/>
      <c r="AR130" s="3927"/>
      <c r="AS130" s="3928"/>
      <c r="AT130" s="3929"/>
      <c r="AU130" s="3930"/>
      <c r="AV130" s="3927"/>
      <c r="AW130" s="3928"/>
      <c r="AX130" s="3929"/>
      <c r="AY130" s="3930"/>
      <c r="AZ130" s="3927"/>
      <c r="BA130" s="3928"/>
      <c r="BB130" s="3929"/>
      <c r="BC130" s="3930"/>
      <c r="BD130" s="3927"/>
      <c r="BE130" s="3928"/>
      <c r="BF130" s="3929"/>
      <c r="BG130" s="3930"/>
      <c r="BH130" s="3927"/>
      <c r="BI130" s="3928"/>
      <c r="BJ130" s="3929"/>
      <c r="BK130" s="3930"/>
      <c r="BL130" s="4171"/>
      <c r="BM130" s="4171"/>
      <c r="BN130" s="4171"/>
    </row>
    <row r="131" hidden="true">
      <c r="A131" s="4172"/>
      <c r="B131" s="4176"/>
      <c r="C131" s="3907"/>
      <c r="D131" s="3933"/>
      <c r="E131" s="3934"/>
      <c r="F131" s="3935"/>
      <c r="G131" s="3936"/>
      <c r="H131" s="3933"/>
      <c r="I131" s="3934"/>
      <c r="J131" s="3935"/>
      <c r="K131" s="3936"/>
      <c r="L131" s="3933"/>
      <c r="M131" s="3934"/>
      <c r="N131" s="3935"/>
      <c r="O131" s="3936"/>
      <c r="P131" s="3933"/>
      <c r="Q131" s="3934"/>
      <c r="R131" s="3935"/>
      <c r="S131" s="3936"/>
      <c r="T131" s="3933"/>
      <c r="U131" s="3934"/>
      <c r="V131" s="3935"/>
      <c r="W131" s="3936"/>
      <c r="X131" s="3933"/>
      <c r="Y131" s="3934"/>
      <c r="Z131" s="3935"/>
      <c r="AA131" s="3936"/>
      <c r="AB131" s="3933"/>
      <c r="AC131" s="3934"/>
      <c r="AD131" s="3935"/>
      <c r="AE131" s="3936"/>
      <c r="AF131" s="3933"/>
      <c r="AG131" s="3934"/>
      <c r="AH131" s="3935"/>
      <c r="AI131" s="3936"/>
      <c r="AJ131" s="3933"/>
      <c r="AK131" s="3934"/>
      <c r="AL131" s="3935"/>
      <c r="AM131" s="3936"/>
      <c r="AN131" s="3933"/>
      <c r="AO131" s="3934"/>
      <c r="AP131" s="3935"/>
      <c r="AQ131" s="3936"/>
      <c r="AR131" s="3933"/>
      <c r="AS131" s="3934"/>
      <c r="AT131" s="3935"/>
      <c r="AU131" s="3936"/>
      <c r="AV131" s="3933"/>
      <c r="AW131" s="3934"/>
      <c r="AX131" s="3935"/>
      <c r="AY131" s="3936"/>
      <c r="AZ131" s="3933"/>
      <c r="BA131" s="3934"/>
      <c r="BB131" s="3935"/>
      <c r="BC131" s="3936"/>
      <c r="BD131" s="3933"/>
      <c r="BE131" s="3934"/>
      <c r="BF131" s="3935"/>
      <c r="BG131" s="3936"/>
      <c r="BH131" s="3933"/>
      <c r="BI131" s="3934"/>
      <c r="BJ131" s="3935"/>
      <c r="BK131" s="3936"/>
      <c r="BL131" s="4171"/>
      <c r="BM131" s="4171"/>
      <c r="BN131" s="4171"/>
    </row>
    <row r="132" hidden="true">
      <c r="A132" s="4172"/>
      <c r="B132" s="4174"/>
      <c r="C132" s="3918"/>
      <c r="D132" s="3919"/>
      <c r="E132" s="3920"/>
      <c r="F132" s="3921"/>
      <c r="G132" s="3922"/>
      <c r="H132" s="3919"/>
      <c r="I132" s="3920"/>
      <c r="J132" s="3921"/>
      <c r="K132" s="3922"/>
      <c r="L132" s="3919"/>
      <c r="M132" s="3920"/>
      <c r="N132" s="3921"/>
      <c r="O132" s="3922"/>
      <c r="P132" s="3919"/>
      <c r="Q132" s="3920"/>
      <c r="R132" s="3921"/>
      <c r="S132" s="3922"/>
      <c r="T132" s="3919"/>
      <c r="U132" s="3920"/>
      <c r="V132" s="3921"/>
      <c r="W132" s="3922"/>
      <c r="X132" s="3919"/>
      <c r="Y132" s="3920"/>
      <c r="Z132" s="3921"/>
      <c r="AA132" s="3922"/>
      <c r="AB132" s="3919"/>
      <c r="AC132" s="3920"/>
      <c r="AD132" s="3921"/>
      <c r="AE132" s="3922"/>
      <c r="AF132" s="3919"/>
      <c r="AG132" s="3920"/>
      <c r="AH132" s="3921"/>
      <c r="AI132" s="3922"/>
      <c r="AJ132" s="3919"/>
      <c r="AK132" s="3920"/>
      <c r="AL132" s="3921"/>
      <c r="AM132" s="3922"/>
      <c r="AN132" s="3919"/>
      <c r="AO132" s="3920"/>
      <c r="AP132" s="3921"/>
      <c r="AQ132" s="3922"/>
      <c r="AR132" s="3919"/>
      <c r="AS132" s="3920"/>
      <c r="AT132" s="3921"/>
      <c r="AU132" s="3922"/>
      <c r="AV132" s="3919"/>
      <c r="AW132" s="3920"/>
      <c r="AX132" s="3921"/>
      <c r="AY132" s="3922"/>
      <c r="AZ132" s="3919"/>
      <c r="BA132" s="3920"/>
      <c r="BB132" s="3921"/>
      <c r="BC132" s="3922"/>
      <c r="BD132" s="3919"/>
      <c r="BE132" s="3920"/>
      <c r="BF132" s="3921"/>
      <c r="BG132" s="3922"/>
      <c r="BH132" s="3919"/>
      <c r="BI132" s="3920"/>
      <c r="BJ132" s="3921"/>
      <c r="BK132" s="3922"/>
      <c r="BL132" s="4171"/>
      <c r="BM132" s="4171"/>
      <c r="BN132" s="4171"/>
    </row>
    <row r="133" hidden="true">
      <c r="A133" s="4172"/>
      <c r="B133" s="4174"/>
      <c r="C133" s="3918"/>
      <c r="D133" s="3919"/>
      <c r="E133" s="3920"/>
      <c r="F133" s="3921"/>
      <c r="G133" s="3922"/>
      <c r="H133" s="3919"/>
      <c r="I133" s="3920"/>
      <c r="J133" s="3921"/>
      <c r="K133" s="3922"/>
      <c r="L133" s="3919"/>
      <c r="M133" s="3920"/>
      <c r="N133" s="3921"/>
      <c r="O133" s="3922"/>
      <c r="P133" s="3919"/>
      <c r="Q133" s="3920"/>
      <c r="R133" s="3921"/>
      <c r="S133" s="3922"/>
      <c r="T133" s="3919"/>
      <c r="U133" s="3920"/>
      <c r="V133" s="3921"/>
      <c r="W133" s="3922"/>
      <c r="X133" s="3919"/>
      <c r="Y133" s="3920"/>
      <c r="Z133" s="3921"/>
      <c r="AA133" s="3922"/>
      <c r="AB133" s="3919"/>
      <c r="AC133" s="3920"/>
      <c r="AD133" s="3921"/>
      <c r="AE133" s="3922"/>
      <c r="AF133" s="3919"/>
      <c r="AG133" s="3920"/>
      <c r="AH133" s="3921"/>
      <c r="AI133" s="3922"/>
      <c r="AJ133" s="3919"/>
      <c r="AK133" s="3920"/>
      <c r="AL133" s="3921"/>
      <c r="AM133" s="3922"/>
      <c r="AN133" s="3919"/>
      <c r="AO133" s="3920"/>
      <c r="AP133" s="3921"/>
      <c r="AQ133" s="3922"/>
      <c r="AR133" s="3919"/>
      <c r="AS133" s="3920"/>
      <c r="AT133" s="3921"/>
      <c r="AU133" s="3922"/>
      <c r="AV133" s="3919"/>
      <c r="AW133" s="3920"/>
      <c r="AX133" s="3921"/>
      <c r="AY133" s="3922"/>
      <c r="AZ133" s="3919"/>
      <c r="BA133" s="3920"/>
      <c r="BB133" s="3921"/>
      <c r="BC133" s="3922"/>
      <c r="BD133" s="3919"/>
      <c r="BE133" s="3920"/>
      <c r="BF133" s="3921"/>
      <c r="BG133" s="3922"/>
      <c r="BH133" s="3919"/>
      <c r="BI133" s="3920"/>
      <c r="BJ133" s="3921"/>
      <c r="BK133" s="3922"/>
      <c r="BL133" s="4171"/>
      <c r="BM133" s="4171"/>
      <c r="BN133" s="4171"/>
    </row>
    <row r="134" hidden="true">
      <c r="A134" s="4172"/>
      <c r="B134" s="4174"/>
      <c r="C134" s="3918"/>
      <c r="D134" s="3919"/>
      <c r="E134" s="3920"/>
      <c r="F134" s="3921"/>
      <c r="G134" s="3922"/>
      <c r="H134" s="3919"/>
      <c r="I134" s="3920"/>
      <c r="J134" s="3921"/>
      <c r="K134" s="3922"/>
      <c r="L134" s="3919"/>
      <c r="M134" s="3920"/>
      <c r="N134" s="3921"/>
      <c r="O134" s="3922"/>
      <c r="P134" s="3919"/>
      <c r="Q134" s="3920"/>
      <c r="R134" s="3921"/>
      <c r="S134" s="3922"/>
      <c r="T134" s="3919"/>
      <c r="U134" s="3920"/>
      <c r="V134" s="3921"/>
      <c r="W134" s="3922"/>
      <c r="X134" s="3919"/>
      <c r="Y134" s="3920"/>
      <c r="Z134" s="3921"/>
      <c r="AA134" s="3922"/>
      <c r="AB134" s="3919"/>
      <c r="AC134" s="3920"/>
      <c r="AD134" s="3921"/>
      <c r="AE134" s="3922"/>
      <c r="AF134" s="3919"/>
      <c r="AG134" s="3920"/>
      <c r="AH134" s="3921"/>
      <c r="AI134" s="3922"/>
      <c r="AJ134" s="3919"/>
      <c r="AK134" s="3920"/>
      <c r="AL134" s="3921"/>
      <c r="AM134" s="3922"/>
      <c r="AN134" s="3919"/>
      <c r="AO134" s="3920"/>
      <c r="AP134" s="3921"/>
      <c r="AQ134" s="3922"/>
      <c r="AR134" s="3919"/>
      <c r="AS134" s="3920"/>
      <c r="AT134" s="3921"/>
      <c r="AU134" s="3922"/>
      <c r="AV134" s="3919"/>
      <c r="AW134" s="3920"/>
      <c r="AX134" s="3921"/>
      <c r="AY134" s="3922"/>
      <c r="AZ134" s="3919"/>
      <c r="BA134" s="3920"/>
      <c r="BB134" s="3921"/>
      <c r="BC134" s="3922"/>
      <c r="BD134" s="3919"/>
      <c r="BE134" s="3920"/>
      <c r="BF134" s="3921"/>
      <c r="BG134" s="3922"/>
      <c r="BH134" s="3919"/>
      <c r="BI134" s="3920"/>
      <c r="BJ134" s="3921"/>
      <c r="BK134" s="3922"/>
      <c r="BL134" s="4171"/>
      <c r="BM134" s="4171"/>
      <c r="BN134" s="4171"/>
    </row>
    <row r="135" hidden="true">
      <c r="A135" s="4172"/>
      <c r="B135" s="4177"/>
      <c r="C135" s="3946"/>
      <c r="D135" s="3947"/>
      <c r="E135" s="3948"/>
      <c r="F135" s="3949"/>
      <c r="G135" s="3950"/>
      <c r="H135" s="3947"/>
      <c r="I135" s="3948"/>
      <c r="J135" s="3949"/>
      <c r="K135" s="3950"/>
      <c r="L135" s="3947"/>
      <c r="M135" s="3948"/>
      <c r="N135" s="3949"/>
      <c r="O135" s="3950"/>
      <c r="P135" s="3947"/>
      <c r="Q135" s="3948"/>
      <c r="R135" s="3949"/>
      <c r="S135" s="3950"/>
      <c r="T135" s="3947"/>
      <c r="U135" s="3948"/>
      <c r="V135" s="3949"/>
      <c r="W135" s="3950"/>
      <c r="X135" s="3947"/>
      <c r="Y135" s="3948"/>
      <c r="Z135" s="3949"/>
      <c r="AA135" s="3950"/>
      <c r="AB135" s="3947"/>
      <c r="AC135" s="3948"/>
      <c r="AD135" s="3949"/>
      <c r="AE135" s="3950"/>
      <c r="AF135" s="3947"/>
      <c r="AG135" s="3948"/>
      <c r="AH135" s="3949"/>
      <c r="AI135" s="3950"/>
      <c r="AJ135" s="3947"/>
      <c r="AK135" s="3948"/>
      <c r="AL135" s="3949"/>
      <c r="AM135" s="3950"/>
      <c r="AN135" s="3947"/>
      <c r="AO135" s="3948"/>
      <c r="AP135" s="3949"/>
      <c r="AQ135" s="3950"/>
      <c r="AR135" s="3947"/>
      <c r="AS135" s="3948"/>
      <c r="AT135" s="3949"/>
      <c r="AU135" s="3950"/>
      <c r="AV135" s="3947"/>
      <c r="AW135" s="3948"/>
      <c r="AX135" s="3949"/>
      <c r="AY135" s="3950"/>
      <c r="AZ135" s="3947"/>
      <c r="BA135" s="3948"/>
      <c r="BB135" s="3949"/>
      <c r="BC135" s="3950"/>
      <c r="BD135" s="3947"/>
      <c r="BE135" s="3948"/>
      <c r="BF135" s="3949"/>
      <c r="BG135" s="3950"/>
      <c r="BH135" s="3947"/>
      <c r="BI135" s="3948"/>
      <c r="BJ135" s="3949"/>
      <c r="BK135" s="3950"/>
      <c r="BL135" s="4171"/>
      <c r="BM135" s="4171"/>
      <c r="BN135" s="4171"/>
    </row>
    <row r="136" hidden="true">
      <c r="A136" s="4172"/>
      <c r="B136" s="4173"/>
      <c r="C136" s="3954"/>
      <c r="D136" s="3908"/>
      <c r="E136" s="3909"/>
      <c r="F136" s="3955"/>
      <c r="G136" s="3956"/>
      <c r="H136" s="3908"/>
      <c r="I136" s="3909"/>
      <c r="J136" s="3955"/>
      <c r="K136" s="3956"/>
      <c r="L136" s="3908"/>
      <c r="M136" s="3909"/>
      <c r="N136" s="3955"/>
      <c r="O136" s="3956"/>
      <c r="P136" s="3908"/>
      <c r="Q136" s="3909"/>
      <c r="R136" s="3955"/>
      <c r="S136" s="3956"/>
      <c r="T136" s="3908"/>
      <c r="U136" s="3909"/>
      <c r="V136" s="3955"/>
      <c r="W136" s="3956"/>
      <c r="X136" s="3908"/>
      <c r="Y136" s="3909"/>
      <c r="Z136" s="3955"/>
      <c r="AA136" s="3956"/>
      <c r="AB136" s="3908"/>
      <c r="AC136" s="3909"/>
      <c r="AD136" s="3955"/>
      <c r="AE136" s="3956"/>
      <c r="AF136" s="3908"/>
      <c r="AG136" s="3909"/>
      <c r="AH136" s="3955"/>
      <c r="AI136" s="3956"/>
      <c r="AJ136" s="3908"/>
      <c r="AK136" s="3909"/>
      <c r="AL136" s="3955"/>
      <c r="AM136" s="3956"/>
      <c r="AN136" s="3908"/>
      <c r="AO136" s="3909"/>
      <c r="AP136" s="3955"/>
      <c r="AQ136" s="3956"/>
      <c r="AR136" s="3908"/>
      <c r="AS136" s="3909"/>
      <c r="AT136" s="3955"/>
      <c r="AU136" s="3956"/>
      <c r="AV136" s="3908"/>
      <c r="AW136" s="3909"/>
      <c r="AX136" s="3955"/>
      <c r="AY136" s="3956"/>
      <c r="AZ136" s="3908"/>
      <c r="BA136" s="3909"/>
      <c r="BB136" s="3955"/>
      <c r="BC136" s="3956"/>
      <c r="BD136" s="3908"/>
      <c r="BE136" s="3909"/>
      <c r="BF136" s="3955"/>
      <c r="BG136" s="3956"/>
      <c r="BH136" s="3908"/>
      <c r="BI136" s="3909"/>
      <c r="BJ136" s="3955"/>
      <c r="BK136" s="3956"/>
      <c r="BL136" s="4171"/>
      <c r="BM136" s="4171"/>
      <c r="BN136" s="4171"/>
    </row>
    <row r="137" hidden="true">
      <c r="A137" s="4172"/>
      <c r="B137" s="4174"/>
      <c r="C137" s="3918"/>
      <c r="D137" s="3919"/>
      <c r="E137" s="3920"/>
      <c r="F137" s="3921"/>
      <c r="G137" s="3922"/>
      <c r="H137" s="3919"/>
      <c r="I137" s="3920"/>
      <c r="J137" s="3921"/>
      <c r="K137" s="3922"/>
      <c r="L137" s="3919"/>
      <c r="M137" s="3920"/>
      <c r="N137" s="3921"/>
      <c r="O137" s="3922"/>
      <c r="P137" s="3919"/>
      <c r="Q137" s="3920"/>
      <c r="R137" s="3921"/>
      <c r="S137" s="3922"/>
      <c r="T137" s="3919"/>
      <c r="U137" s="3920"/>
      <c r="V137" s="3921"/>
      <c r="W137" s="3922"/>
      <c r="X137" s="3919"/>
      <c r="Y137" s="3920"/>
      <c r="Z137" s="3921"/>
      <c r="AA137" s="3922"/>
      <c r="AB137" s="3919"/>
      <c r="AC137" s="3920"/>
      <c r="AD137" s="3921"/>
      <c r="AE137" s="3922"/>
      <c r="AF137" s="3919"/>
      <c r="AG137" s="3920"/>
      <c r="AH137" s="3921"/>
      <c r="AI137" s="3922"/>
      <c r="AJ137" s="3919"/>
      <c r="AK137" s="3920"/>
      <c r="AL137" s="3921"/>
      <c r="AM137" s="3922"/>
      <c r="AN137" s="3919"/>
      <c r="AO137" s="3920"/>
      <c r="AP137" s="3921"/>
      <c r="AQ137" s="3922"/>
      <c r="AR137" s="3919"/>
      <c r="AS137" s="3920"/>
      <c r="AT137" s="3921"/>
      <c r="AU137" s="3922"/>
      <c r="AV137" s="3919"/>
      <c r="AW137" s="3920"/>
      <c r="AX137" s="3921"/>
      <c r="AY137" s="3922"/>
      <c r="AZ137" s="3919"/>
      <c r="BA137" s="3920"/>
      <c r="BB137" s="3921"/>
      <c r="BC137" s="3922"/>
      <c r="BD137" s="3919"/>
      <c r="BE137" s="3920"/>
      <c r="BF137" s="3921"/>
      <c r="BG137" s="3922"/>
      <c r="BH137" s="3919"/>
      <c r="BI137" s="3920"/>
      <c r="BJ137" s="3921"/>
      <c r="BK137" s="3922"/>
      <c r="BL137" s="4171"/>
      <c r="BM137" s="4171"/>
      <c r="BN137" s="4171"/>
    </row>
    <row r="138" hidden="true">
      <c r="A138" s="4172"/>
      <c r="B138" s="4174"/>
      <c r="C138" s="3918"/>
      <c r="D138" s="3919"/>
      <c r="E138" s="3920"/>
      <c r="F138" s="3921"/>
      <c r="G138" s="3922"/>
      <c r="H138" s="3919"/>
      <c r="I138" s="3920"/>
      <c r="J138" s="3921"/>
      <c r="K138" s="3922"/>
      <c r="L138" s="3919"/>
      <c r="M138" s="3920"/>
      <c r="N138" s="3921"/>
      <c r="O138" s="3922"/>
      <c r="P138" s="3919"/>
      <c r="Q138" s="3920"/>
      <c r="R138" s="3921"/>
      <c r="S138" s="3922"/>
      <c r="T138" s="3919"/>
      <c r="U138" s="3920"/>
      <c r="V138" s="3921"/>
      <c r="W138" s="3922"/>
      <c r="X138" s="3919"/>
      <c r="Y138" s="3920"/>
      <c r="Z138" s="3921"/>
      <c r="AA138" s="3922"/>
      <c r="AB138" s="3919"/>
      <c r="AC138" s="3920"/>
      <c r="AD138" s="3921"/>
      <c r="AE138" s="3922"/>
      <c r="AF138" s="3919"/>
      <c r="AG138" s="3920"/>
      <c r="AH138" s="3921"/>
      <c r="AI138" s="3922"/>
      <c r="AJ138" s="3919"/>
      <c r="AK138" s="3920"/>
      <c r="AL138" s="3921"/>
      <c r="AM138" s="3922"/>
      <c r="AN138" s="3919"/>
      <c r="AO138" s="3920"/>
      <c r="AP138" s="3921"/>
      <c r="AQ138" s="3922"/>
      <c r="AR138" s="3919"/>
      <c r="AS138" s="3920"/>
      <c r="AT138" s="3921"/>
      <c r="AU138" s="3922"/>
      <c r="AV138" s="3919"/>
      <c r="AW138" s="3920"/>
      <c r="AX138" s="3921"/>
      <c r="AY138" s="3922"/>
      <c r="AZ138" s="3919"/>
      <c r="BA138" s="3920"/>
      <c r="BB138" s="3921"/>
      <c r="BC138" s="3922"/>
      <c r="BD138" s="3919"/>
      <c r="BE138" s="3920"/>
      <c r="BF138" s="3921"/>
      <c r="BG138" s="3922"/>
      <c r="BH138" s="3919"/>
      <c r="BI138" s="3920"/>
      <c r="BJ138" s="3921"/>
      <c r="BK138" s="3922"/>
      <c r="BL138" s="4171"/>
      <c r="BM138" s="4171"/>
      <c r="BN138" s="4171"/>
    </row>
    <row r="139" hidden="true">
      <c r="A139" s="4172"/>
      <c r="B139" s="4174"/>
      <c r="C139" s="3918"/>
      <c r="D139" s="3919"/>
      <c r="E139" s="3920"/>
      <c r="F139" s="3921"/>
      <c r="G139" s="3922"/>
      <c r="H139" s="3919"/>
      <c r="I139" s="3920"/>
      <c r="J139" s="3921"/>
      <c r="K139" s="3922"/>
      <c r="L139" s="3919"/>
      <c r="M139" s="3920"/>
      <c r="N139" s="3921"/>
      <c r="O139" s="3922"/>
      <c r="P139" s="3919"/>
      <c r="Q139" s="3920"/>
      <c r="R139" s="3921"/>
      <c r="S139" s="3922"/>
      <c r="T139" s="3919"/>
      <c r="U139" s="3920"/>
      <c r="V139" s="3921"/>
      <c r="W139" s="3922"/>
      <c r="X139" s="3919"/>
      <c r="Y139" s="3920"/>
      <c r="Z139" s="3921"/>
      <c r="AA139" s="3922"/>
      <c r="AB139" s="3919"/>
      <c r="AC139" s="3920"/>
      <c r="AD139" s="3921"/>
      <c r="AE139" s="3922"/>
      <c r="AF139" s="3919"/>
      <c r="AG139" s="3920"/>
      <c r="AH139" s="3921"/>
      <c r="AI139" s="3922"/>
      <c r="AJ139" s="3919"/>
      <c r="AK139" s="3920"/>
      <c r="AL139" s="3921"/>
      <c r="AM139" s="3922"/>
      <c r="AN139" s="3919"/>
      <c r="AO139" s="3920"/>
      <c r="AP139" s="3921"/>
      <c r="AQ139" s="3922"/>
      <c r="AR139" s="3919"/>
      <c r="AS139" s="3920"/>
      <c r="AT139" s="3921"/>
      <c r="AU139" s="3922"/>
      <c r="AV139" s="3919"/>
      <c r="AW139" s="3920"/>
      <c r="AX139" s="3921"/>
      <c r="AY139" s="3922"/>
      <c r="AZ139" s="3919"/>
      <c r="BA139" s="3920"/>
      <c r="BB139" s="3921"/>
      <c r="BC139" s="3922"/>
      <c r="BD139" s="3919"/>
      <c r="BE139" s="3920"/>
      <c r="BF139" s="3921"/>
      <c r="BG139" s="3922"/>
      <c r="BH139" s="3919"/>
      <c r="BI139" s="3920"/>
      <c r="BJ139" s="3921"/>
      <c r="BK139" s="3922"/>
      <c r="BL139" s="4171"/>
      <c r="BM139" s="4171"/>
      <c r="BN139" s="4171"/>
    </row>
    <row r="140" hidden="true">
      <c r="A140" s="4172"/>
      <c r="B140" s="4175"/>
      <c r="C140" s="3926"/>
      <c r="D140" s="3927"/>
      <c r="E140" s="3928"/>
      <c r="F140" s="3929"/>
      <c r="G140" s="3930"/>
      <c r="H140" s="3927"/>
      <c r="I140" s="3928"/>
      <c r="J140" s="3929"/>
      <c r="K140" s="3930"/>
      <c r="L140" s="3927"/>
      <c r="M140" s="3928"/>
      <c r="N140" s="3929"/>
      <c r="O140" s="3930"/>
      <c r="P140" s="3927"/>
      <c r="Q140" s="3928"/>
      <c r="R140" s="3929"/>
      <c r="S140" s="3930"/>
      <c r="T140" s="3927"/>
      <c r="U140" s="3928"/>
      <c r="V140" s="3929"/>
      <c r="W140" s="3930"/>
      <c r="X140" s="3927"/>
      <c r="Y140" s="3928"/>
      <c r="Z140" s="3929"/>
      <c r="AA140" s="3930"/>
      <c r="AB140" s="3927"/>
      <c r="AC140" s="3928"/>
      <c r="AD140" s="3929"/>
      <c r="AE140" s="3930"/>
      <c r="AF140" s="3927"/>
      <c r="AG140" s="3928"/>
      <c r="AH140" s="3929"/>
      <c r="AI140" s="3930"/>
      <c r="AJ140" s="3927"/>
      <c r="AK140" s="3928"/>
      <c r="AL140" s="3929"/>
      <c r="AM140" s="3930"/>
      <c r="AN140" s="3927"/>
      <c r="AO140" s="3928"/>
      <c r="AP140" s="3929"/>
      <c r="AQ140" s="3930"/>
      <c r="AR140" s="3927"/>
      <c r="AS140" s="3928"/>
      <c r="AT140" s="3929"/>
      <c r="AU140" s="3930"/>
      <c r="AV140" s="3927"/>
      <c r="AW140" s="3928"/>
      <c r="AX140" s="3929"/>
      <c r="AY140" s="3930"/>
      <c r="AZ140" s="3927"/>
      <c r="BA140" s="3928"/>
      <c r="BB140" s="3929"/>
      <c r="BC140" s="3930"/>
      <c r="BD140" s="3927"/>
      <c r="BE140" s="3928"/>
      <c r="BF140" s="3929"/>
      <c r="BG140" s="3930"/>
      <c r="BH140" s="3927"/>
      <c r="BI140" s="3928"/>
      <c r="BJ140" s="3929"/>
      <c r="BK140" s="3930"/>
      <c r="BL140" s="4171"/>
      <c r="BM140" s="4171"/>
      <c r="BN140" s="4171"/>
    </row>
    <row r="141" hidden="true">
      <c r="A141" s="4172"/>
      <c r="B141" s="4178"/>
      <c r="C141" s="4179"/>
      <c r="D141" s="3972"/>
      <c r="E141" s="3972"/>
      <c r="F141" s="3972"/>
      <c r="G141" s="3972"/>
      <c r="H141" s="3972"/>
      <c r="I141" s="3972"/>
      <c r="J141" s="3972"/>
      <c r="K141" s="3972"/>
      <c r="L141" s="3972"/>
      <c r="M141" s="3972"/>
      <c r="N141" s="3972"/>
      <c r="O141" s="3972"/>
      <c r="P141" s="3972"/>
      <c r="Q141" s="3972"/>
      <c r="R141" s="3972"/>
      <c r="S141" s="3972"/>
      <c r="T141" s="3972"/>
      <c r="U141" s="3972"/>
      <c r="V141" s="3972"/>
      <c r="W141" s="3972"/>
      <c r="X141" s="3972"/>
      <c r="Y141" s="3972"/>
      <c r="Z141" s="3972"/>
      <c r="AA141" s="3972"/>
      <c r="AB141" s="3972"/>
      <c r="AC141" s="3972"/>
      <c r="AD141" s="3972"/>
      <c r="AE141" s="3972"/>
      <c r="AF141" s="3972"/>
      <c r="AG141" s="3972"/>
      <c r="AH141" s="3972"/>
      <c r="AI141" s="3972"/>
      <c r="AJ141" s="3972"/>
      <c r="AK141" s="3972"/>
      <c r="AL141" s="3972"/>
      <c r="AM141" s="3972"/>
      <c r="AN141" s="3972"/>
      <c r="AO141" s="3972"/>
      <c r="AP141" s="3972"/>
      <c r="AQ141" s="3972"/>
      <c r="AR141" s="3972"/>
      <c r="AS141" s="3972"/>
      <c r="AT141" s="3972"/>
      <c r="AU141" s="3972"/>
      <c r="AV141" s="3972"/>
      <c r="AW141" s="3972"/>
      <c r="AX141" s="3972"/>
      <c r="AY141" s="3972"/>
      <c r="AZ141" s="3972"/>
      <c r="BA141" s="3972"/>
      <c r="BB141" s="3972"/>
      <c r="BC141" s="3972"/>
      <c r="BD141" s="3972"/>
      <c r="BE141" s="3972"/>
      <c r="BF141" s="3972"/>
      <c r="BG141" s="3972"/>
      <c r="BH141" s="3972"/>
      <c r="BI141" s="3972"/>
      <c r="BJ141" s="3972"/>
      <c r="BK141" s="3972"/>
      <c r="BL141" s="4171"/>
      <c r="BM141" s="4171"/>
      <c r="BN141" s="4171"/>
    </row>
    <row r="142" hidden="true">
      <c r="A142" s="4172"/>
      <c r="B142" s="4180"/>
      <c r="C142" s="4181"/>
      <c r="D142" s="3975"/>
      <c r="E142" s="3976"/>
      <c r="F142" s="3977"/>
      <c r="G142" s="4182"/>
      <c r="H142" s="3975"/>
      <c r="I142" s="3976"/>
      <c r="J142" s="3977"/>
      <c r="K142" s="4182"/>
      <c r="L142" s="3975"/>
      <c r="M142" s="3976"/>
      <c r="N142" s="3977"/>
      <c r="O142" s="4182"/>
      <c r="P142" s="3975"/>
      <c r="Q142" s="3976"/>
      <c r="R142" s="3977"/>
      <c r="S142" s="4182"/>
      <c r="T142" s="3975"/>
      <c r="U142" s="3976"/>
      <c r="V142" s="3977"/>
      <c r="W142" s="4182"/>
      <c r="X142" s="3975"/>
      <c r="Y142" s="3976"/>
      <c r="Z142" s="3977"/>
      <c r="AA142" s="4182"/>
      <c r="AB142" s="3975"/>
      <c r="AC142" s="3976"/>
      <c r="AD142" s="3977"/>
      <c r="AE142" s="4182"/>
      <c r="AF142" s="3975"/>
      <c r="AG142" s="3976"/>
      <c r="AH142" s="3977"/>
      <c r="AI142" s="4182"/>
      <c r="AJ142" s="3975"/>
      <c r="AK142" s="3976"/>
      <c r="AL142" s="3977"/>
      <c r="AM142" s="4182"/>
      <c r="AN142" s="3975"/>
      <c r="AO142" s="3976"/>
      <c r="AP142" s="3977"/>
      <c r="AQ142" s="4182"/>
      <c r="AR142" s="3975"/>
      <c r="AS142" s="3976"/>
      <c r="AT142" s="3977"/>
      <c r="AU142" s="4182"/>
      <c r="AV142" s="3975"/>
      <c r="AW142" s="3976"/>
      <c r="AX142" s="3977"/>
      <c r="AY142" s="4182"/>
      <c r="AZ142" s="3975"/>
      <c r="BA142" s="3976"/>
      <c r="BB142" s="3977"/>
      <c r="BC142" s="4182"/>
      <c r="BD142" s="3975"/>
      <c r="BE142" s="3976"/>
      <c r="BF142" s="3977"/>
      <c r="BG142" s="4182"/>
      <c r="BH142" s="3975"/>
      <c r="BI142" s="3976"/>
      <c r="BJ142" s="3977"/>
      <c r="BK142" s="4182"/>
      <c r="BL142" s="4171"/>
      <c r="BM142" s="4171"/>
      <c r="BN142" s="4171"/>
    </row>
    <row r="143" hidden="true">
      <c r="A143" s="4183"/>
      <c r="B143" s="4184"/>
      <c r="C143" s="4185"/>
      <c r="D143" s="3972"/>
      <c r="E143" s="3972"/>
      <c r="F143" s="3972"/>
      <c r="G143" s="3972"/>
      <c r="H143" s="3972"/>
      <c r="I143" s="3972"/>
      <c r="J143" s="3972"/>
      <c r="K143" s="3972"/>
      <c r="L143" s="3972"/>
      <c r="M143" s="3972"/>
      <c r="N143" s="3972"/>
      <c r="O143" s="3972"/>
      <c r="P143" s="3972"/>
      <c r="Q143" s="3972"/>
      <c r="R143" s="3972"/>
      <c r="S143" s="3972"/>
      <c r="T143" s="3972"/>
      <c r="U143" s="3972"/>
      <c r="V143" s="3972"/>
      <c r="W143" s="3972"/>
      <c r="X143" s="3972"/>
      <c r="Y143" s="3972"/>
      <c r="Z143" s="3972"/>
      <c r="AA143" s="3972"/>
      <c r="AB143" s="3972"/>
      <c r="AC143" s="3972"/>
      <c r="AD143" s="3972"/>
      <c r="AE143" s="3972"/>
      <c r="AF143" s="3972"/>
      <c r="AG143" s="3972"/>
      <c r="AH143" s="3972"/>
      <c r="AI143" s="3972"/>
      <c r="AJ143" s="3972"/>
      <c r="AK143" s="3972"/>
      <c r="AL143" s="3972"/>
      <c r="AM143" s="3972"/>
      <c r="AN143" s="3972"/>
      <c r="AO143" s="3972"/>
      <c r="AP143" s="3972"/>
      <c r="AQ143" s="3972"/>
      <c r="AR143" s="3972"/>
      <c r="AS143" s="3972"/>
      <c r="AT143" s="3972"/>
      <c r="AU143" s="3972"/>
      <c r="AV143" s="3972"/>
      <c r="AW143" s="3972"/>
      <c r="AX143" s="3972"/>
      <c r="AY143" s="3972"/>
      <c r="AZ143" s="3972"/>
      <c r="BA143" s="3972"/>
      <c r="BB143" s="3972"/>
      <c r="BC143" s="3972"/>
      <c r="BD143" s="3972"/>
      <c r="BE143" s="3972"/>
      <c r="BF143" s="3972"/>
      <c r="BG143" s="3972"/>
      <c r="BH143" s="3972"/>
      <c r="BI143" s="3972"/>
      <c r="BJ143" s="3972"/>
      <c r="BK143" s="3972"/>
      <c r="BL143" s="4171"/>
      <c r="BM143" s="4171"/>
      <c r="BN143" s="4171"/>
    </row>
    <row r="144" hidden="true">
      <c r="A144" s="4186"/>
      <c r="B144" s="4173"/>
      <c r="C144" s="3954"/>
      <c r="D144" s="3908"/>
      <c r="E144" s="3909"/>
      <c r="F144" s="3955"/>
      <c r="G144" s="3956"/>
      <c r="H144" s="3908"/>
      <c r="I144" s="3909"/>
      <c r="J144" s="3955"/>
      <c r="K144" s="3956"/>
      <c r="L144" s="3908"/>
      <c r="M144" s="3909"/>
      <c r="N144" s="3955"/>
      <c r="O144" s="3956"/>
      <c r="P144" s="3908"/>
      <c r="Q144" s="3909"/>
      <c r="R144" s="3955"/>
      <c r="S144" s="3956"/>
      <c r="T144" s="3908"/>
      <c r="U144" s="3909"/>
      <c r="V144" s="3955"/>
      <c r="W144" s="3956"/>
      <c r="X144" s="3908"/>
      <c r="Y144" s="3909"/>
      <c r="Z144" s="3955"/>
      <c r="AA144" s="3956"/>
      <c r="AB144" s="3908"/>
      <c r="AC144" s="3909"/>
      <c r="AD144" s="3955"/>
      <c r="AE144" s="3956"/>
      <c r="AF144" s="3908"/>
      <c r="AG144" s="3909"/>
      <c r="AH144" s="3955"/>
      <c r="AI144" s="3956"/>
      <c r="AJ144" s="3908"/>
      <c r="AK144" s="3909"/>
      <c r="AL144" s="3955"/>
      <c r="AM144" s="3956"/>
      <c r="AN144" s="3908"/>
      <c r="AO144" s="3909"/>
      <c r="AP144" s="3955"/>
      <c r="AQ144" s="3956"/>
      <c r="AR144" s="3908"/>
      <c r="AS144" s="3909"/>
      <c r="AT144" s="3955"/>
      <c r="AU144" s="3956"/>
      <c r="AV144" s="3908"/>
      <c r="AW144" s="3909"/>
      <c r="AX144" s="3955"/>
      <c r="AY144" s="3956"/>
      <c r="AZ144" s="3908"/>
      <c r="BA144" s="3909"/>
      <c r="BB144" s="3955"/>
      <c r="BC144" s="3956"/>
      <c r="BD144" s="3908"/>
      <c r="BE144" s="3909"/>
      <c r="BF144" s="3955"/>
      <c r="BG144" s="3956"/>
      <c r="BH144" s="3908"/>
      <c r="BI144" s="3909"/>
      <c r="BJ144" s="3955"/>
      <c r="BK144" s="3956"/>
      <c r="BL144" s="4171"/>
      <c r="BM144" s="4171"/>
      <c r="BN144" s="4171"/>
    </row>
    <row r="145" hidden="true">
      <c r="A145" s="4172"/>
      <c r="B145" s="4174"/>
      <c r="C145" s="3918"/>
      <c r="D145" s="3919"/>
      <c r="E145" s="3920"/>
      <c r="F145" s="3921"/>
      <c r="G145" s="3922"/>
      <c r="H145" s="3919"/>
      <c r="I145" s="3920"/>
      <c r="J145" s="3921"/>
      <c r="K145" s="3922"/>
      <c r="L145" s="3919"/>
      <c r="M145" s="3920"/>
      <c r="N145" s="3921"/>
      <c r="O145" s="3922"/>
      <c r="P145" s="3919"/>
      <c r="Q145" s="3920"/>
      <c r="R145" s="3921"/>
      <c r="S145" s="3922"/>
      <c r="T145" s="3919"/>
      <c r="U145" s="3920"/>
      <c r="V145" s="3921"/>
      <c r="W145" s="3922"/>
      <c r="X145" s="3919"/>
      <c r="Y145" s="3920"/>
      <c r="Z145" s="3921"/>
      <c r="AA145" s="3922"/>
      <c r="AB145" s="3919"/>
      <c r="AC145" s="3920"/>
      <c r="AD145" s="3921"/>
      <c r="AE145" s="3922"/>
      <c r="AF145" s="3919"/>
      <c r="AG145" s="3920"/>
      <c r="AH145" s="3921"/>
      <c r="AI145" s="3922"/>
      <c r="AJ145" s="3919"/>
      <c r="AK145" s="3920"/>
      <c r="AL145" s="3921"/>
      <c r="AM145" s="3922"/>
      <c r="AN145" s="3919"/>
      <c r="AO145" s="3920"/>
      <c r="AP145" s="3921"/>
      <c r="AQ145" s="3922"/>
      <c r="AR145" s="3919"/>
      <c r="AS145" s="3920"/>
      <c r="AT145" s="3921"/>
      <c r="AU145" s="3922"/>
      <c r="AV145" s="3919"/>
      <c r="AW145" s="3920"/>
      <c r="AX145" s="3921"/>
      <c r="AY145" s="3922"/>
      <c r="AZ145" s="3919"/>
      <c r="BA145" s="3920"/>
      <c r="BB145" s="3921"/>
      <c r="BC145" s="3922"/>
      <c r="BD145" s="3919"/>
      <c r="BE145" s="3920"/>
      <c r="BF145" s="3921"/>
      <c r="BG145" s="3922"/>
      <c r="BH145" s="3919"/>
      <c r="BI145" s="3920"/>
      <c r="BJ145" s="3921"/>
      <c r="BK145" s="3922"/>
      <c r="BL145" s="4171"/>
      <c r="BM145" s="4171"/>
      <c r="BN145" s="4171"/>
    </row>
    <row r="146" hidden="true">
      <c r="A146" s="4172"/>
      <c r="B146" s="4175"/>
      <c r="C146" s="3926"/>
      <c r="D146" s="3927"/>
      <c r="E146" s="3928"/>
      <c r="F146" s="3929"/>
      <c r="G146" s="3930"/>
      <c r="H146" s="3927"/>
      <c r="I146" s="3928"/>
      <c r="J146" s="3929"/>
      <c r="K146" s="3930"/>
      <c r="L146" s="3927"/>
      <c r="M146" s="3928"/>
      <c r="N146" s="3929"/>
      <c r="O146" s="3930"/>
      <c r="P146" s="3927"/>
      <c r="Q146" s="3928"/>
      <c r="R146" s="3929"/>
      <c r="S146" s="3930"/>
      <c r="T146" s="3927"/>
      <c r="U146" s="3928"/>
      <c r="V146" s="3929"/>
      <c r="W146" s="3930"/>
      <c r="X146" s="3927"/>
      <c r="Y146" s="3928"/>
      <c r="Z146" s="3929"/>
      <c r="AA146" s="3930"/>
      <c r="AB146" s="3927"/>
      <c r="AC146" s="3928"/>
      <c r="AD146" s="3929"/>
      <c r="AE146" s="3930"/>
      <c r="AF146" s="3927"/>
      <c r="AG146" s="3928"/>
      <c r="AH146" s="3929"/>
      <c r="AI146" s="3930"/>
      <c r="AJ146" s="3927"/>
      <c r="AK146" s="3928"/>
      <c r="AL146" s="3929"/>
      <c r="AM146" s="3930"/>
      <c r="AN146" s="3927"/>
      <c r="AO146" s="3928"/>
      <c r="AP146" s="3929"/>
      <c r="AQ146" s="3930"/>
      <c r="AR146" s="3927"/>
      <c r="AS146" s="3928"/>
      <c r="AT146" s="3929"/>
      <c r="AU146" s="3930"/>
      <c r="AV146" s="3927"/>
      <c r="AW146" s="3928"/>
      <c r="AX146" s="3929"/>
      <c r="AY146" s="3930"/>
      <c r="AZ146" s="3927"/>
      <c r="BA146" s="3928"/>
      <c r="BB146" s="3929"/>
      <c r="BC146" s="3930"/>
      <c r="BD146" s="3927"/>
      <c r="BE146" s="3928"/>
      <c r="BF146" s="3929"/>
      <c r="BG146" s="3930"/>
      <c r="BH146" s="3927"/>
      <c r="BI146" s="3928"/>
      <c r="BJ146" s="3929"/>
      <c r="BK146" s="3930"/>
      <c r="BL146" s="4171"/>
      <c r="BM146" s="4171"/>
      <c r="BN146" s="4171"/>
    </row>
    <row r="147" hidden="true">
      <c r="A147" s="4172"/>
      <c r="B147" s="4176"/>
      <c r="C147" s="3907"/>
      <c r="D147" s="3933"/>
      <c r="E147" s="3934"/>
      <c r="F147" s="3935"/>
      <c r="G147" s="3936"/>
      <c r="H147" s="3933"/>
      <c r="I147" s="3934"/>
      <c r="J147" s="3935"/>
      <c r="K147" s="3936"/>
      <c r="L147" s="3933"/>
      <c r="M147" s="3934"/>
      <c r="N147" s="3935"/>
      <c r="O147" s="3936"/>
      <c r="P147" s="3933"/>
      <c r="Q147" s="3934"/>
      <c r="R147" s="3935"/>
      <c r="S147" s="3936"/>
      <c r="T147" s="3933"/>
      <c r="U147" s="3934"/>
      <c r="V147" s="3935"/>
      <c r="W147" s="3936"/>
      <c r="X147" s="3933"/>
      <c r="Y147" s="3934"/>
      <c r="Z147" s="3935"/>
      <c r="AA147" s="3936"/>
      <c r="AB147" s="3933"/>
      <c r="AC147" s="3934"/>
      <c r="AD147" s="3935"/>
      <c r="AE147" s="3936"/>
      <c r="AF147" s="3933"/>
      <c r="AG147" s="3934"/>
      <c r="AH147" s="3935"/>
      <c r="AI147" s="3936"/>
      <c r="AJ147" s="3933"/>
      <c r="AK147" s="3934"/>
      <c r="AL147" s="3935"/>
      <c r="AM147" s="3936"/>
      <c r="AN147" s="3933"/>
      <c r="AO147" s="3934"/>
      <c r="AP147" s="3935"/>
      <c r="AQ147" s="3936"/>
      <c r="AR147" s="3933"/>
      <c r="AS147" s="3934"/>
      <c r="AT147" s="3935"/>
      <c r="AU147" s="3936"/>
      <c r="AV147" s="3933"/>
      <c r="AW147" s="3934"/>
      <c r="AX147" s="3935"/>
      <c r="AY147" s="3936"/>
      <c r="AZ147" s="3933"/>
      <c r="BA147" s="3934"/>
      <c r="BB147" s="3935"/>
      <c r="BC147" s="3936"/>
      <c r="BD147" s="3933"/>
      <c r="BE147" s="3934"/>
      <c r="BF147" s="3935"/>
      <c r="BG147" s="3936"/>
      <c r="BH147" s="3933"/>
      <c r="BI147" s="3934"/>
      <c r="BJ147" s="3935"/>
      <c r="BK147" s="3936"/>
      <c r="BL147" s="4171"/>
      <c r="BM147" s="4171"/>
      <c r="BN147" s="4171"/>
    </row>
    <row r="148" hidden="true">
      <c r="A148" s="4172"/>
      <c r="B148" s="4174"/>
      <c r="C148" s="3918"/>
      <c r="D148" s="3919"/>
      <c r="E148" s="3920"/>
      <c r="F148" s="3921"/>
      <c r="G148" s="3922"/>
      <c r="H148" s="3919"/>
      <c r="I148" s="3920"/>
      <c r="J148" s="3921"/>
      <c r="K148" s="3922"/>
      <c r="L148" s="3919"/>
      <c r="M148" s="3920"/>
      <c r="N148" s="3921"/>
      <c r="O148" s="3922"/>
      <c r="P148" s="3919"/>
      <c r="Q148" s="3920"/>
      <c r="R148" s="3921"/>
      <c r="S148" s="3922"/>
      <c r="T148" s="3919"/>
      <c r="U148" s="3920"/>
      <c r="V148" s="3921"/>
      <c r="W148" s="3922"/>
      <c r="X148" s="3919"/>
      <c r="Y148" s="3920"/>
      <c r="Z148" s="3921"/>
      <c r="AA148" s="3922"/>
      <c r="AB148" s="3919"/>
      <c r="AC148" s="3920"/>
      <c r="AD148" s="3921"/>
      <c r="AE148" s="3922"/>
      <c r="AF148" s="3919"/>
      <c r="AG148" s="3920"/>
      <c r="AH148" s="3921"/>
      <c r="AI148" s="3922"/>
      <c r="AJ148" s="3919"/>
      <c r="AK148" s="3920"/>
      <c r="AL148" s="3921"/>
      <c r="AM148" s="3922"/>
      <c r="AN148" s="3919"/>
      <c r="AO148" s="3920"/>
      <c r="AP148" s="3921"/>
      <c r="AQ148" s="3922"/>
      <c r="AR148" s="3919"/>
      <c r="AS148" s="3920"/>
      <c r="AT148" s="3921"/>
      <c r="AU148" s="3922"/>
      <c r="AV148" s="3919"/>
      <c r="AW148" s="3920"/>
      <c r="AX148" s="3921"/>
      <c r="AY148" s="3922"/>
      <c r="AZ148" s="3919"/>
      <c r="BA148" s="3920"/>
      <c r="BB148" s="3921"/>
      <c r="BC148" s="3922"/>
      <c r="BD148" s="3919"/>
      <c r="BE148" s="3920"/>
      <c r="BF148" s="3921"/>
      <c r="BG148" s="3922"/>
      <c r="BH148" s="3919"/>
      <c r="BI148" s="3920"/>
      <c r="BJ148" s="3921"/>
      <c r="BK148" s="3922"/>
      <c r="BL148" s="4171"/>
      <c r="BM148" s="4171"/>
      <c r="BN148" s="4171"/>
    </row>
    <row r="149" hidden="true">
      <c r="A149" s="4172"/>
      <c r="B149" s="4174"/>
      <c r="C149" s="3918"/>
      <c r="D149" s="3919"/>
      <c r="E149" s="3920"/>
      <c r="F149" s="3921"/>
      <c r="G149" s="3922"/>
      <c r="H149" s="3919"/>
      <c r="I149" s="3920"/>
      <c r="J149" s="3921"/>
      <c r="K149" s="3922"/>
      <c r="L149" s="3919"/>
      <c r="M149" s="3920"/>
      <c r="N149" s="3921"/>
      <c r="O149" s="3922"/>
      <c r="P149" s="3919"/>
      <c r="Q149" s="3920"/>
      <c r="R149" s="3921"/>
      <c r="S149" s="3922"/>
      <c r="T149" s="3919"/>
      <c r="U149" s="3920"/>
      <c r="V149" s="3921"/>
      <c r="W149" s="3922"/>
      <c r="X149" s="3919"/>
      <c r="Y149" s="3920"/>
      <c r="Z149" s="3921"/>
      <c r="AA149" s="3922"/>
      <c r="AB149" s="3919"/>
      <c r="AC149" s="3920"/>
      <c r="AD149" s="3921"/>
      <c r="AE149" s="3922"/>
      <c r="AF149" s="3919"/>
      <c r="AG149" s="3920"/>
      <c r="AH149" s="3921"/>
      <c r="AI149" s="3922"/>
      <c r="AJ149" s="3919"/>
      <c r="AK149" s="3920"/>
      <c r="AL149" s="3921"/>
      <c r="AM149" s="3922"/>
      <c r="AN149" s="3919"/>
      <c r="AO149" s="3920"/>
      <c r="AP149" s="3921"/>
      <c r="AQ149" s="3922"/>
      <c r="AR149" s="3919"/>
      <c r="AS149" s="3920"/>
      <c r="AT149" s="3921"/>
      <c r="AU149" s="3922"/>
      <c r="AV149" s="3919"/>
      <c r="AW149" s="3920"/>
      <c r="AX149" s="3921"/>
      <c r="AY149" s="3922"/>
      <c r="AZ149" s="3919"/>
      <c r="BA149" s="3920"/>
      <c r="BB149" s="3921"/>
      <c r="BC149" s="3922"/>
      <c r="BD149" s="3919"/>
      <c r="BE149" s="3920"/>
      <c r="BF149" s="3921"/>
      <c r="BG149" s="3922"/>
      <c r="BH149" s="3919"/>
      <c r="BI149" s="3920"/>
      <c r="BJ149" s="3921"/>
      <c r="BK149" s="3922"/>
      <c r="BL149" s="4171"/>
      <c r="BM149" s="4171"/>
      <c r="BN149" s="4171"/>
    </row>
    <row r="150" hidden="true">
      <c r="A150" s="4172"/>
      <c r="B150" s="4174"/>
      <c r="C150" s="3918"/>
      <c r="D150" s="3919"/>
      <c r="E150" s="3920"/>
      <c r="F150" s="3921"/>
      <c r="G150" s="3922"/>
      <c r="H150" s="3919"/>
      <c r="I150" s="3920"/>
      <c r="J150" s="3921"/>
      <c r="K150" s="3922"/>
      <c r="L150" s="3919"/>
      <c r="M150" s="3920"/>
      <c r="N150" s="3921"/>
      <c r="O150" s="3922"/>
      <c r="P150" s="3919"/>
      <c r="Q150" s="3920"/>
      <c r="R150" s="3921"/>
      <c r="S150" s="3922"/>
      <c r="T150" s="3919"/>
      <c r="U150" s="3920"/>
      <c r="V150" s="3921"/>
      <c r="W150" s="3922"/>
      <c r="X150" s="3919"/>
      <c r="Y150" s="3920"/>
      <c r="Z150" s="3921"/>
      <c r="AA150" s="3922"/>
      <c r="AB150" s="3919"/>
      <c r="AC150" s="3920"/>
      <c r="AD150" s="3921"/>
      <c r="AE150" s="3922"/>
      <c r="AF150" s="3919"/>
      <c r="AG150" s="3920"/>
      <c r="AH150" s="3921"/>
      <c r="AI150" s="3922"/>
      <c r="AJ150" s="3919"/>
      <c r="AK150" s="3920"/>
      <c r="AL150" s="3921"/>
      <c r="AM150" s="3922"/>
      <c r="AN150" s="3919"/>
      <c r="AO150" s="3920"/>
      <c r="AP150" s="3921"/>
      <c r="AQ150" s="3922"/>
      <c r="AR150" s="3919"/>
      <c r="AS150" s="3920"/>
      <c r="AT150" s="3921"/>
      <c r="AU150" s="3922"/>
      <c r="AV150" s="3919"/>
      <c r="AW150" s="3920"/>
      <c r="AX150" s="3921"/>
      <c r="AY150" s="3922"/>
      <c r="AZ150" s="3919"/>
      <c r="BA150" s="3920"/>
      <c r="BB150" s="3921"/>
      <c r="BC150" s="3922"/>
      <c r="BD150" s="3919"/>
      <c r="BE150" s="3920"/>
      <c r="BF150" s="3921"/>
      <c r="BG150" s="3922"/>
      <c r="BH150" s="3919"/>
      <c r="BI150" s="3920"/>
      <c r="BJ150" s="3921"/>
      <c r="BK150" s="3922"/>
      <c r="BL150" s="4171"/>
      <c r="BM150" s="4171"/>
      <c r="BN150" s="4171"/>
    </row>
    <row r="151" hidden="true">
      <c r="A151" s="4172"/>
      <c r="B151" s="4177"/>
      <c r="C151" s="3946"/>
      <c r="D151" s="3947"/>
      <c r="E151" s="3948"/>
      <c r="F151" s="3949"/>
      <c r="G151" s="3950"/>
      <c r="H151" s="3947"/>
      <c r="I151" s="3948"/>
      <c r="J151" s="3949"/>
      <c r="K151" s="3950"/>
      <c r="L151" s="3947"/>
      <c r="M151" s="3948"/>
      <c r="N151" s="3949"/>
      <c r="O151" s="3950"/>
      <c r="P151" s="3947"/>
      <c r="Q151" s="3948"/>
      <c r="R151" s="3949"/>
      <c r="S151" s="3950"/>
      <c r="T151" s="3947"/>
      <c r="U151" s="3948"/>
      <c r="V151" s="3949"/>
      <c r="W151" s="3950"/>
      <c r="X151" s="3947"/>
      <c r="Y151" s="3948"/>
      <c r="Z151" s="3949"/>
      <c r="AA151" s="3950"/>
      <c r="AB151" s="3947"/>
      <c r="AC151" s="3948"/>
      <c r="AD151" s="3949"/>
      <c r="AE151" s="3950"/>
      <c r="AF151" s="3947"/>
      <c r="AG151" s="3948"/>
      <c r="AH151" s="3949"/>
      <c r="AI151" s="3950"/>
      <c r="AJ151" s="3947"/>
      <c r="AK151" s="3948"/>
      <c r="AL151" s="3949"/>
      <c r="AM151" s="3950"/>
      <c r="AN151" s="3947"/>
      <c r="AO151" s="3948"/>
      <c r="AP151" s="3949"/>
      <c r="AQ151" s="3950"/>
      <c r="AR151" s="3947"/>
      <c r="AS151" s="3948"/>
      <c r="AT151" s="3949"/>
      <c r="AU151" s="3950"/>
      <c r="AV151" s="3947"/>
      <c r="AW151" s="3948"/>
      <c r="AX151" s="3949"/>
      <c r="AY151" s="3950"/>
      <c r="AZ151" s="3947"/>
      <c r="BA151" s="3948"/>
      <c r="BB151" s="3949"/>
      <c r="BC151" s="3950"/>
      <c r="BD151" s="3947"/>
      <c r="BE151" s="3948"/>
      <c r="BF151" s="3949"/>
      <c r="BG151" s="3950"/>
      <c r="BH151" s="3947"/>
      <c r="BI151" s="3948"/>
      <c r="BJ151" s="3949"/>
      <c r="BK151" s="3950"/>
      <c r="BL151" s="4171"/>
      <c r="BM151" s="4171"/>
      <c r="BN151" s="4171"/>
    </row>
    <row r="152" hidden="true">
      <c r="A152" s="4172"/>
      <c r="B152" s="4173"/>
      <c r="C152" s="3954"/>
      <c r="D152" s="3908"/>
      <c r="E152" s="3909"/>
      <c r="F152" s="3955"/>
      <c r="G152" s="3956"/>
      <c r="H152" s="3908"/>
      <c r="I152" s="3909"/>
      <c r="J152" s="3955"/>
      <c r="K152" s="3956"/>
      <c r="L152" s="3908"/>
      <c r="M152" s="3909"/>
      <c r="N152" s="3955"/>
      <c r="O152" s="3956"/>
      <c r="P152" s="3908"/>
      <c r="Q152" s="3909"/>
      <c r="R152" s="3955"/>
      <c r="S152" s="3956"/>
      <c r="T152" s="3908"/>
      <c r="U152" s="3909"/>
      <c r="V152" s="3955"/>
      <c r="W152" s="3956"/>
      <c r="X152" s="3908"/>
      <c r="Y152" s="3909"/>
      <c r="Z152" s="3955"/>
      <c r="AA152" s="3956"/>
      <c r="AB152" s="3908"/>
      <c r="AC152" s="3909"/>
      <c r="AD152" s="3955"/>
      <c r="AE152" s="3956"/>
      <c r="AF152" s="3908"/>
      <c r="AG152" s="3909"/>
      <c r="AH152" s="3955"/>
      <c r="AI152" s="3956"/>
      <c r="AJ152" s="3908"/>
      <c r="AK152" s="3909"/>
      <c r="AL152" s="3955"/>
      <c r="AM152" s="3956"/>
      <c r="AN152" s="3908"/>
      <c r="AO152" s="3909"/>
      <c r="AP152" s="3955"/>
      <c r="AQ152" s="3956"/>
      <c r="AR152" s="3908"/>
      <c r="AS152" s="3909"/>
      <c r="AT152" s="3955"/>
      <c r="AU152" s="3956"/>
      <c r="AV152" s="3908"/>
      <c r="AW152" s="3909"/>
      <c r="AX152" s="3955"/>
      <c r="AY152" s="3956"/>
      <c r="AZ152" s="3908"/>
      <c r="BA152" s="3909"/>
      <c r="BB152" s="3955"/>
      <c r="BC152" s="3956"/>
      <c r="BD152" s="3908"/>
      <c r="BE152" s="3909"/>
      <c r="BF152" s="3955"/>
      <c r="BG152" s="3956"/>
      <c r="BH152" s="3908"/>
      <c r="BI152" s="3909"/>
      <c r="BJ152" s="3955"/>
      <c r="BK152" s="3956"/>
      <c r="BL152" s="4171"/>
      <c r="BM152" s="4171"/>
      <c r="BN152" s="4171"/>
    </row>
    <row r="153" hidden="true">
      <c r="A153" s="4172"/>
      <c r="B153" s="4174"/>
      <c r="C153" s="3918"/>
      <c r="D153" s="3919"/>
      <c r="E153" s="3920"/>
      <c r="F153" s="3921"/>
      <c r="G153" s="3922"/>
      <c r="H153" s="3919"/>
      <c r="I153" s="3920"/>
      <c r="J153" s="3921"/>
      <c r="K153" s="3922"/>
      <c r="L153" s="3919"/>
      <c r="M153" s="3920"/>
      <c r="N153" s="3921"/>
      <c r="O153" s="3922"/>
      <c r="P153" s="3919"/>
      <c r="Q153" s="3920"/>
      <c r="R153" s="3921"/>
      <c r="S153" s="3922"/>
      <c r="T153" s="3919"/>
      <c r="U153" s="3920"/>
      <c r="V153" s="3921"/>
      <c r="W153" s="3922"/>
      <c r="X153" s="3919"/>
      <c r="Y153" s="3920"/>
      <c r="Z153" s="3921"/>
      <c r="AA153" s="3922"/>
      <c r="AB153" s="3919"/>
      <c r="AC153" s="3920"/>
      <c r="AD153" s="3921"/>
      <c r="AE153" s="3922"/>
      <c r="AF153" s="3919"/>
      <c r="AG153" s="3920"/>
      <c r="AH153" s="3921"/>
      <c r="AI153" s="3922"/>
      <c r="AJ153" s="3919"/>
      <c r="AK153" s="3920"/>
      <c r="AL153" s="3921"/>
      <c r="AM153" s="3922"/>
      <c r="AN153" s="3919"/>
      <c r="AO153" s="3920"/>
      <c r="AP153" s="3921"/>
      <c r="AQ153" s="3922"/>
      <c r="AR153" s="3919"/>
      <c r="AS153" s="3920"/>
      <c r="AT153" s="3921"/>
      <c r="AU153" s="3922"/>
      <c r="AV153" s="3919"/>
      <c r="AW153" s="3920"/>
      <c r="AX153" s="3921"/>
      <c r="AY153" s="3922"/>
      <c r="AZ153" s="3919"/>
      <c r="BA153" s="3920"/>
      <c r="BB153" s="3921"/>
      <c r="BC153" s="3922"/>
      <c r="BD153" s="3919"/>
      <c r="BE153" s="3920"/>
      <c r="BF153" s="3921"/>
      <c r="BG153" s="3922"/>
      <c r="BH153" s="3919"/>
      <c r="BI153" s="3920"/>
      <c r="BJ153" s="3921"/>
      <c r="BK153" s="3922"/>
      <c r="BL153" s="4171"/>
      <c r="BM153" s="4171"/>
      <c r="BN153" s="4171"/>
    </row>
    <row r="154" hidden="true">
      <c r="A154" s="4172"/>
      <c r="B154" s="4174"/>
      <c r="C154" s="3918"/>
      <c r="D154" s="3919"/>
      <c r="E154" s="3920"/>
      <c r="F154" s="3921"/>
      <c r="G154" s="3922"/>
      <c r="H154" s="3919"/>
      <c r="I154" s="3920"/>
      <c r="J154" s="3921"/>
      <c r="K154" s="3922"/>
      <c r="L154" s="3919"/>
      <c r="M154" s="3920"/>
      <c r="N154" s="3921"/>
      <c r="O154" s="3922"/>
      <c r="P154" s="3919"/>
      <c r="Q154" s="3920"/>
      <c r="R154" s="3921"/>
      <c r="S154" s="3922"/>
      <c r="T154" s="3919"/>
      <c r="U154" s="3920"/>
      <c r="V154" s="3921"/>
      <c r="W154" s="3922"/>
      <c r="X154" s="3919"/>
      <c r="Y154" s="3920"/>
      <c r="Z154" s="3921"/>
      <c r="AA154" s="3922"/>
      <c r="AB154" s="3919"/>
      <c r="AC154" s="3920"/>
      <c r="AD154" s="3921"/>
      <c r="AE154" s="3922"/>
      <c r="AF154" s="3919"/>
      <c r="AG154" s="3920"/>
      <c r="AH154" s="3921"/>
      <c r="AI154" s="3922"/>
      <c r="AJ154" s="3919"/>
      <c r="AK154" s="3920"/>
      <c r="AL154" s="3921"/>
      <c r="AM154" s="3922"/>
      <c r="AN154" s="3919"/>
      <c r="AO154" s="3920"/>
      <c r="AP154" s="3921"/>
      <c r="AQ154" s="3922"/>
      <c r="AR154" s="3919"/>
      <c r="AS154" s="3920"/>
      <c r="AT154" s="3921"/>
      <c r="AU154" s="3922"/>
      <c r="AV154" s="3919"/>
      <c r="AW154" s="3920"/>
      <c r="AX154" s="3921"/>
      <c r="AY154" s="3922"/>
      <c r="AZ154" s="3919"/>
      <c r="BA154" s="3920"/>
      <c r="BB154" s="3921"/>
      <c r="BC154" s="3922"/>
      <c r="BD154" s="3919"/>
      <c r="BE154" s="3920"/>
      <c r="BF154" s="3921"/>
      <c r="BG154" s="3922"/>
      <c r="BH154" s="3919"/>
      <c r="BI154" s="3920"/>
      <c r="BJ154" s="3921"/>
      <c r="BK154" s="3922"/>
      <c r="BL154" s="4171"/>
      <c r="BM154" s="4171"/>
      <c r="BN154" s="4171"/>
    </row>
    <row r="155" hidden="true">
      <c r="A155" s="4172"/>
      <c r="B155" s="4174"/>
      <c r="C155" s="3918"/>
      <c r="D155" s="3919"/>
      <c r="E155" s="3920"/>
      <c r="F155" s="3921"/>
      <c r="G155" s="3922"/>
      <c r="H155" s="3919"/>
      <c r="I155" s="3920"/>
      <c r="J155" s="3921"/>
      <c r="K155" s="3922"/>
      <c r="L155" s="3919"/>
      <c r="M155" s="3920"/>
      <c r="N155" s="3921"/>
      <c r="O155" s="3922"/>
      <c r="P155" s="3919"/>
      <c r="Q155" s="3920"/>
      <c r="R155" s="3921"/>
      <c r="S155" s="3922"/>
      <c r="T155" s="3919"/>
      <c r="U155" s="3920"/>
      <c r="V155" s="3921"/>
      <c r="W155" s="3922"/>
      <c r="X155" s="3919"/>
      <c r="Y155" s="3920"/>
      <c r="Z155" s="3921"/>
      <c r="AA155" s="3922"/>
      <c r="AB155" s="3919"/>
      <c r="AC155" s="3920"/>
      <c r="AD155" s="3921"/>
      <c r="AE155" s="3922"/>
      <c r="AF155" s="3919"/>
      <c r="AG155" s="3920"/>
      <c r="AH155" s="3921"/>
      <c r="AI155" s="3922"/>
      <c r="AJ155" s="3919"/>
      <c r="AK155" s="3920"/>
      <c r="AL155" s="3921"/>
      <c r="AM155" s="3922"/>
      <c r="AN155" s="3919"/>
      <c r="AO155" s="3920"/>
      <c r="AP155" s="3921"/>
      <c r="AQ155" s="3922"/>
      <c r="AR155" s="3919"/>
      <c r="AS155" s="3920"/>
      <c r="AT155" s="3921"/>
      <c r="AU155" s="3922"/>
      <c r="AV155" s="3919"/>
      <c r="AW155" s="3920"/>
      <c r="AX155" s="3921"/>
      <c r="AY155" s="3922"/>
      <c r="AZ155" s="3919"/>
      <c r="BA155" s="3920"/>
      <c r="BB155" s="3921"/>
      <c r="BC155" s="3922"/>
      <c r="BD155" s="3919"/>
      <c r="BE155" s="3920"/>
      <c r="BF155" s="3921"/>
      <c r="BG155" s="3922"/>
      <c r="BH155" s="3919"/>
      <c r="BI155" s="3920"/>
      <c r="BJ155" s="3921"/>
      <c r="BK155" s="3922"/>
      <c r="BL155" s="4171"/>
      <c r="BM155" s="4171"/>
      <c r="BN155" s="4171"/>
    </row>
    <row r="156" hidden="true">
      <c r="A156" s="4172"/>
      <c r="B156" s="4175"/>
      <c r="C156" s="3926"/>
      <c r="D156" s="3927"/>
      <c r="E156" s="3928"/>
      <c r="F156" s="3929"/>
      <c r="G156" s="3930"/>
      <c r="H156" s="3927"/>
      <c r="I156" s="3928"/>
      <c r="J156" s="3929"/>
      <c r="K156" s="3930"/>
      <c r="L156" s="3927"/>
      <c r="M156" s="3928"/>
      <c r="N156" s="3929"/>
      <c r="O156" s="3930"/>
      <c r="P156" s="3927"/>
      <c r="Q156" s="3928"/>
      <c r="R156" s="3929"/>
      <c r="S156" s="3930"/>
      <c r="T156" s="3927"/>
      <c r="U156" s="3928"/>
      <c r="V156" s="3929"/>
      <c r="W156" s="3930"/>
      <c r="X156" s="3927"/>
      <c r="Y156" s="3928"/>
      <c r="Z156" s="3929"/>
      <c r="AA156" s="3930"/>
      <c r="AB156" s="3927"/>
      <c r="AC156" s="3928"/>
      <c r="AD156" s="3929"/>
      <c r="AE156" s="3930"/>
      <c r="AF156" s="3927"/>
      <c r="AG156" s="3928"/>
      <c r="AH156" s="3929"/>
      <c r="AI156" s="3930"/>
      <c r="AJ156" s="3927"/>
      <c r="AK156" s="3928"/>
      <c r="AL156" s="3929"/>
      <c r="AM156" s="3930"/>
      <c r="AN156" s="3927"/>
      <c r="AO156" s="3928"/>
      <c r="AP156" s="3929"/>
      <c r="AQ156" s="3930"/>
      <c r="AR156" s="3927"/>
      <c r="AS156" s="3928"/>
      <c r="AT156" s="3929"/>
      <c r="AU156" s="3930"/>
      <c r="AV156" s="3927"/>
      <c r="AW156" s="3928"/>
      <c r="AX156" s="3929"/>
      <c r="AY156" s="3930"/>
      <c r="AZ156" s="3927"/>
      <c r="BA156" s="3928"/>
      <c r="BB156" s="3929"/>
      <c r="BC156" s="3930"/>
      <c r="BD156" s="3927"/>
      <c r="BE156" s="3928"/>
      <c r="BF156" s="3929"/>
      <c r="BG156" s="3930"/>
      <c r="BH156" s="3927"/>
      <c r="BI156" s="3928"/>
      <c r="BJ156" s="3929"/>
      <c r="BK156" s="3930"/>
      <c r="BL156" s="4171"/>
      <c r="BM156" s="4171"/>
      <c r="BN156" s="4171"/>
    </row>
    <row r="157" hidden="true">
      <c r="A157" s="4172"/>
      <c r="B157" s="4178"/>
      <c r="C157" s="4179"/>
      <c r="D157" s="3972"/>
      <c r="E157" s="3972"/>
      <c r="F157" s="3972"/>
      <c r="G157" s="3972"/>
      <c r="H157" s="3972"/>
      <c r="I157" s="3972"/>
      <c r="J157" s="3972"/>
      <c r="K157" s="3972"/>
      <c r="L157" s="3972"/>
      <c r="M157" s="3972"/>
      <c r="N157" s="3972"/>
      <c r="O157" s="3972"/>
      <c r="P157" s="3972"/>
      <c r="Q157" s="3972"/>
      <c r="R157" s="3972"/>
      <c r="S157" s="3972"/>
      <c r="T157" s="3972"/>
      <c r="U157" s="3972"/>
      <c r="V157" s="3972"/>
      <c r="W157" s="3972"/>
      <c r="X157" s="3972"/>
      <c r="Y157" s="3972"/>
      <c r="Z157" s="3972"/>
      <c r="AA157" s="3972"/>
      <c r="AB157" s="3972"/>
      <c r="AC157" s="3972"/>
      <c r="AD157" s="3972"/>
      <c r="AE157" s="3972"/>
      <c r="AF157" s="3972"/>
      <c r="AG157" s="3972"/>
      <c r="AH157" s="3972"/>
      <c r="AI157" s="3972"/>
      <c r="AJ157" s="3972"/>
      <c r="AK157" s="3972"/>
      <c r="AL157" s="3972"/>
      <c r="AM157" s="3972"/>
      <c r="AN157" s="3972"/>
      <c r="AO157" s="3972"/>
      <c r="AP157" s="3972"/>
      <c r="AQ157" s="3972"/>
      <c r="AR157" s="3972"/>
      <c r="AS157" s="3972"/>
      <c r="AT157" s="3972"/>
      <c r="AU157" s="3972"/>
      <c r="AV157" s="3972"/>
      <c r="AW157" s="3972"/>
      <c r="AX157" s="3972"/>
      <c r="AY157" s="3972"/>
      <c r="AZ157" s="3972"/>
      <c r="BA157" s="3972"/>
      <c r="BB157" s="3972"/>
      <c r="BC157" s="3972"/>
      <c r="BD157" s="3972"/>
      <c r="BE157" s="3972"/>
      <c r="BF157" s="3972"/>
      <c r="BG157" s="3972"/>
      <c r="BH157" s="3972"/>
      <c r="BI157" s="3972"/>
      <c r="BJ157" s="3972"/>
      <c r="BK157" s="3972"/>
      <c r="BL157" s="4171"/>
      <c r="BM157" s="4171"/>
      <c r="BN157" s="4171"/>
    </row>
    <row r="158" hidden="true">
      <c r="A158" s="4172"/>
      <c r="B158" s="4180"/>
      <c r="C158" s="4181"/>
      <c r="D158" s="3975"/>
      <c r="E158" s="3976"/>
      <c r="F158" s="3977"/>
      <c r="G158" s="4182"/>
      <c r="H158" s="3975"/>
      <c r="I158" s="3976"/>
      <c r="J158" s="3977"/>
      <c r="K158" s="4182"/>
      <c r="L158" s="3975"/>
      <c r="M158" s="3976"/>
      <c r="N158" s="3977"/>
      <c r="O158" s="4182"/>
      <c r="P158" s="3975"/>
      <c r="Q158" s="3976"/>
      <c r="R158" s="3977"/>
      <c r="S158" s="4182"/>
      <c r="T158" s="3975"/>
      <c r="U158" s="3976"/>
      <c r="V158" s="3977"/>
      <c r="W158" s="4182"/>
      <c r="X158" s="3975"/>
      <c r="Y158" s="3976"/>
      <c r="Z158" s="3977"/>
      <c r="AA158" s="4182"/>
      <c r="AB158" s="3975"/>
      <c r="AC158" s="3976"/>
      <c r="AD158" s="3977"/>
      <c r="AE158" s="4182"/>
      <c r="AF158" s="3975"/>
      <c r="AG158" s="3976"/>
      <c r="AH158" s="3977"/>
      <c r="AI158" s="4182"/>
      <c r="AJ158" s="3975"/>
      <c r="AK158" s="3976"/>
      <c r="AL158" s="3977"/>
      <c r="AM158" s="4182"/>
      <c r="AN158" s="3975"/>
      <c r="AO158" s="3976"/>
      <c r="AP158" s="3977"/>
      <c r="AQ158" s="4182"/>
      <c r="AR158" s="3975"/>
      <c r="AS158" s="3976"/>
      <c r="AT158" s="3977"/>
      <c r="AU158" s="4182"/>
      <c r="AV158" s="3975"/>
      <c r="AW158" s="3976"/>
      <c r="AX158" s="3977"/>
      <c r="AY158" s="4182"/>
      <c r="AZ158" s="3975"/>
      <c r="BA158" s="3976"/>
      <c r="BB158" s="3977"/>
      <c r="BC158" s="4182"/>
      <c r="BD158" s="3975"/>
      <c r="BE158" s="3976"/>
      <c r="BF158" s="3977"/>
      <c r="BG158" s="4182"/>
      <c r="BH158" s="3975"/>
      <c r="BI158" s="3976"/>
      <c r="BJ158" s="3977"/>
      <c r="BK158" s="4182"/>
      <c r="BL158" s="4171"/>
      <c r="BM158" s="4171"/>
      <c r="BN158" s="4171"/>
    </row>
    <row r="159" hidden="true">
      <c r="A159" s="4183"/>
      <c r="B159" s="4184"/>
      <c r="C159" s="4185"/>
      <c r="D159" s="3972"/>
      <c r="E159" s="3972"/>
      <c r="F159" s="3972"/>
      <c r="G159" s="3972"/>
      <c r="H159" s="3972"/>
      <c r="I159" s="3972"/>
      <c r="J159" s="3972"/>
      <c r="K159" s="3972"/>
      <c r="L159" s="3972"/>
      <c r="M159" s="3972"/>
      <c r="N159" s="3972"/>
      <c r="O159" s="3972"/>
      <c r="P159" s="3972"/>
      <c r="Q159" s="3972"/>
      <c r="R159" s="3972"/>
      <c r="S159" s="3972"/>
      <c r="T159" s="3972"/>
      <c r="U159" s="3972"/>
      <c r="V159" s="3972"/>
      <c r="W159" s="3972"/>
      <c r="X159" s="3972"/>
      <c r="Y159" s="3972"/>
      <c r="Z159" s="3972"/>
      <c r="AA159" s="3972"/>
      <c r="AB159" s="3972"/>
      <c r="AC159" s="3972"/>
      <c r="AD159" s="3972"/>
      <c r="AE159" s="3972"/>
      <c r="AF159" s="3972"/>
      <c r="AG159" s="3972"/>
      <c r="AH159" s="3972"/>
      <c r="AI159" s="3972"/>
      <c r="AJ159" s="3972"/>
      <c r="AK159" s="3972"/>
      <c r="AL159" s="3972"/>
      <c r="AM159" s="3972"/>
      <c r="AN159" s="3972"/>
      <c r="AO159" s="3972"/>
      <c r="AP159" s="3972"/>
      <c r="AQ159" s="3972"/>
      <c r="AR159" s="3972"/>
      <c r="AS159" s="3972"/>
      <c r="AT159" s="3972"/>
      <c r="AU159" s="3972"/>
      <c r="AV159" s="3972"/>
      <c r="AW159" s="3972"/>
      <c r="AX159" s="3972"/>
      <c r="AY159" s="3972"/>
      <c r="AZ159" s="3972"/>
      <c r="BA159" s="3972"/>
      <c r="BB159" s="3972"/>
      <c r="BC159" s="3972"/>
      <c r="BD159" s="3972"/>
      <c r="BE159" s="3972"/>
      <c r="BF159" s="3972"/>
      <c r="BG159" s="3972"/>
      <c r="BH159" s="3972"/>
      <c r="BI159" s="3972"/>
      <c r="BJ159" s="3972"/>
      <c r="BK159" s="3972"/>
      <c r="BL159" s="4171"/>
      <c r="BM159" s="4171"/>
      <c r="BN159" s="4171"/>
    </row>
    <row r="160" hidden="true">
      <c r="A160" s="4187"/>
      <c r="B160" s="4187"/>
      <c r="C160" s="4187"/>
      <c r="D160" s="4044"/>
      <c r="E160" s="4044"/>
      <c r="F160" s="4044"/>
      <c r="G160" s="4044"/>
      <c r="H160" s="4044"/>
      <c r="I160" s="4044"/>
      <c r="J160" s="4044"/>
      <c r="K160" s="4044"/>
      <c r="L160" s="4044"/>
      <c r="M160" s="4044"/>
      <c r="N160" s="4044"/>
      <c r="O160" s="4044"/>
      <c r="P160" s="4044"/>
      <c r="Q160" s="4044"/>
      <c r="R160" s="4044"/>
      <c r="S160" s="4044"/>
      <c r="T160" s="4044"/>
      <c r="U160" s="4044"/>
      <c r="V160" s="4044"/>
      <c r="W160" s="4044"/>
      <c r="X160" s="4044"/>
      <c r="Y160" s="4044"/>
      <c r="Z160" s="4044"/>
      <c r="AA160" s="4044"/>
      <c r="AB160" s="4044"/>
      <c r="AC160" s="4044"/>
      <c r="AD160" s="4044"/>
      <c r="AE160" s="4044"/>
      <c r="AF160" s="4044"/>
      <c r="AG160" s="4044"/>
      <c r="AH160" s="4044"/>
      <c r="AI160" s="4044"/>
      <c r="AJ160" s="4044"/>
      <c r="AK160" s="4044"/>
      <c r="AL160" s="4044"/>
      <c r="AM160" s="4044"/>
      <c r="AN160" s="4044"/>
      <c r="AO160" s="4044"/>
      <c r="AP160" s="4044"/>
      <c r="AQ160" s="4044"/>
      <c r="AR160" s="4044"/>
      <c r="AS160" s="4044"/>
      <c r="AT160" s="4044"/>
      <c r="AU160" s="4044"/>
      <c r="AV160" s="4044"/>
      <c r="AW160" s="4044"/>
      <c r="AX160" s="4044"/>
      <c r="AY160" s="4044"/>
      <c r="AZ160" s="4044"/>
      <c r="BA160" s="4044"/>
      <c r="BB160" s="4044"/>
      <c r="BC160" s="4044"/>
      <c r="BD160" s="4044"/>
      <c r="BE160" s="4044"/>
      <c r="BF160" s="4044"/>
      <c r="BG160" s="4044"/>
      <c r="BH160" s="4044"/>
      <c r="BI160" s="4044"/>
      <c r="BJ160" s="4044"/>
      <c r="BK160" s="4044"/>
      <c r="BL160" s="4171"/>
      <c r="BM160" s="4171"/>
      <c r="BN160" s="4171"/>
    </row>
    <row r="161" hidden="true">
      <c r="A161" s="4170"/>
      <c r="B161" s="4170"/>
      <c r="C161" s="4170"/>
      <c r="D161" s="4170"/>
      <c r="E161" s="4170"/>
      <c r="F161" s="4050"/>
      <c r="G161" s="4050"/>
      <c r="H161" s="4170"/>
      <c r="I161" s="4170"/>
      <c r="J161" s="4050"/>
      <c r="K161" s="4050"/>
      <c r="L161" s="4170"/>
      <c r="M161" s="4170"/>
      <c r="N161" s="4050"/>
      <c r="O161" s="4050"/>
      <c r="P161" s="4170"/>
      <c r="Q161" s="4170"/>
      <c r="R161" s="4050"/>
      <c r="S161" s="4050"/>
      <c r="T161" s="4170"/>
      <c r="U161" s="4170"/>
      <c r="V161" s="4050"/>
      <c r="W161" s="4050"/>
      <c r="X161" s="4170"/>
      <c r="Y161" s="4170"/>
      <c r="Z161" s="4050"/>
      <c r="AA161" s="4050"/>
      <c r="AB161" s="4170"/>
      <c r="AC161" s="4170"/>
      <c r="AD161" s="4050"/>
      <c r="AE161" s="4050"/>
      <c r="AF161" s="4170"/>
      <c r="AG161" s="4170"/>
      <c r="AH161" s="4050"/>
      <c r="AI161" s="4050"/>
      <c r="AJ161" s="4170"/>
      <c r="AK161" s="4170"/>
      <c r="AL161" s="4050"/>
      <c r="AM161" s="4050"/>
      <c r="AN161" s="4170"/>
      <c r="AO161" s="4170"/>
      <c r="AP161" s="4050"/>
      <c r="AQ161" s="4050"/>
      <c r="AR161" s="4170"/>
      <c r="AS161" s="4170"/>
      <c r="AT161" s="4050"/>
      <c r="AU161" s="4050"/>
      <c r="AV161" s="4170"/>
      <c r="AW161" s="4170"/>
      <c r="AX161" s="4050"/>
      <c r="AY161" s="4050"/>
      <c r="AZ161" s="4170"/>
      <c r="BA161" s="4170"/>
      <c r="BB161" s="4050"/>
      <c r="BC161" s="4050"/>
      <c r="BD161" s="4170"/>
      <c r="BE161" s="4170"/>
      <c r="BF161" s="4050"/>
      <c r="BG161" s="4050"/>
      <c r="BH161" s="4170"/>
      <c r="BI161" s="4170"/>
      <c r="BJ161" s="4050"/>
      <c r="BK161" s="4050"/>
      <c r="BL161" s="4171"/>
      <c r="BM161" s="4171"/>
      <c r="BN161" s="4171"/>
    </row>
    <row r="162" hidden="true">
      <c r="A162" s="4172"/>
      <c r="B162" s="4173"/>
      <c r="C162" s="3954"/>
      <c r="D162" s="3908"/>
      <c r="E162" s="3909"/>
      <c r="F162" s="3955"/>
      <c r="G162" s="3956"/>
      <c r="H162" s="3908"/>
      <c r="I162" s="3909"/>
      <c r="J162" s="3955"/>
      <c r="K162" s="3956"/>
      <c r="L162" s="3908"/>
      <c r="M162" s="3909"/>
      <c r="N162" s="3955"/>
      <c r="O162" s="3956"/>
      <c r="P162" s="3908"/>
      <c r="Q162" s="3909"/>
      <c r="R162" s="3955"/>
      <c r="S162" s="3956"/>
      <c r="T162" s="3908"/>
      <c r="U162" s="3909"/>
      <c r="V162" s="3955"/>
      <c r="W162" s="3956"/>
      <c r="X162" s="3908"/>
      <c r="Y162" s="3909"/>
      <c r="Z162" s="3955"/>
      <c r="AA162" s="3956"/>
      <c r="AB162" s="3908"/>
      <c r="AC162" s="3909"/>
      <c r="AD162" s="3955"/>
      <c r="AE162" s="3956"/>
      <c r="AF162" s="3908"/>
      <c r="AG162" s="3909"/>
      <c r="AH162" s="3955"/>
      <c r="AI162" s="3956"/>
      <c r="AJ162" s="3908"/>
      <c r="AK162" s="3909"/>
      <c r="AL162" s="3955"/>
      <c r="AM162" s="3956"/>
      <c r="AN162" s="3908"/>
      <c r="AO162" s="3909"/>
      <c r="AP162" s="3955"/>
      <c r="AQ162" s="3956"/>
      <c r="AR162" s="3908"/>
      <c r="AS162" s="3909"/>
      <c r="AT162" s="3955"/>
      <c r="AU162" s="3956"/>
      <c r="AV162" s="3908"/>
      <c r="AW162" s="3909"/>
      <c r="AX162" s="3955"/>
      <c r="AY162" s="3956"/>
      <c r="AZ162" s="3908"/>
      <c r="BA162" s="3909"/>
      <c r="BB162" s="3955"/>
      <c r="BC162" s="3956"/>
      <c r="BD162" s="3908"/>
      <c r="BE162" s="3909"/>
      <c r="BF162" s="3955"/>
      <c r="BG162" s="3956"/>
      <c r="BH162" s="3908"/>
      <c r="BI162" s="3909"/>
      <c r="BJ162" s="3955"/>
      <c r="BK162" s="3956"/>
      <c r="BL162" s="3878"/>
      <c r="BM162" s="3878"/>
      <c r="BN162" s="3878"/>
    </row>
    <row r="163" hidden="true">
      <c r="A163" s="4172"/>
      <c r="B163" s="4174"/>
      <c r="C163" s="3918"/>
      <c r="D163" s="3919"/>
      <c r="E163" s="3920"/>
      <c r="F163" s="3921"/>
      <c r="G163" s="3922"/>
      <c r="H163" s="3919"/>
      <c r="I163" s="3920"/>
      <c r="J163" s="3921"/>
      <c r="K163" s="3922"/>
      <c r="L163" s="3919"/>
      <c r="M163" s="3920"/>
      <c r="N163" s="3921"/>
      <c r="O163" s="3922"/>
      <c r="P163" s="3919"/>
      <c r="Q163" s="3920"/>
      <c r="R163" s="3921"/>
      <c r="S163" s="3922"/>
      <c r="T163" s="3919"/>
      <c r="U163" s="3920"/>
      <c r="V163" s="3921"/>
      <c r="W163" s="3922"/>
      <c r="X163" s="3919"/>
      <c r="Y163" s="3920"/>
      <c r="Z163" s="3921"/>
      <c r="AA163" s="3922"/>
      <c r="AB163" s="3919"/>
      <c r="AC163" s="3920"/>
      <c r="AD163" s="3921"/>
      <c r="AE163" s="3922"/>
      <c r="AF163" s="3919"/>
      <c r="AG163" s="3920"/>
      <c r="AH163" s="3921"/>
      <c r="AI163" s="3922"/>
      <c r="AJ163" s="3919"/>
      <c r="AK163" s="3920"/>
      <c r="AL163" s="3921"/>
      <c r="AM163" s="3922"/>
      <c r="AN163" s="3919"/>
      <c r="AO163" s="3920"/>
      <c r="AP163" s="3921"/>
      <c r="AQ163" s="3922"/>
      <c r="AR163" s="3919"/>
      <c r="AS163" s="3920"/>
      <c r="AT163" s="3921"/>
      <c r="AU163" s="3922"/>
      <c r="AV163" s="3919"/>
      <c r="AW163" s="3920"/>
      <c r="AX163" s="3921"/>
      <c r="AY163" s="3922"/>
      <c r="AZ163" s="3919"/>
      <c r="BA163" s="3920"/>
      <c r="BB163" s="3921"/>
      <c r="BC163" s="3922"/>
      <c r="BD163" s="3919"/>
      <c r="BE163" s="3920"/>
      <c r="BF163" s="3921"/>
      <c r="BG163" s="3922"/>
      <c r="BH163" s="3919"/>
      <c r="BI163" s="3920"/>
      <c r="BJ163" s="3921"/>
      <c r="BK163" s="3922"/>
      <c r="BL163" s="3878"/>
      <c r="BM163" s="3878"/>
      <c r="BN163" s="3878"/>
    </row>
    <row r="164" hidden="true">
      <c r="A164" s="4172"/>
      <c r="B164" s="4175"/>
      <c r="C164" s="3926"/>
      <c r="D164" s="3927"/>
      <c r="E164" s="3928"/>
      <c r="F164" s="3929"/>
      <c r="G164" s="3930"/>
      <c r="H164" s="3927"/>
      <c r="I164" s="3928"/>
      <c r="J164" s="3929"/>
      <c r="K164" s="3930"/>
      <c r="L164" s="3927"/>
      <c r="M164" s="3928"/>
      <c r="N164" s="3929"/>
      <c r="O164" s="3930"/>
      <c r="P164" s="3927"/>
      <c r="Q164" s="3928"/>
      <c r="R164" s="3929"/>
      <c r="S164" s="3930"/>
      <c r="T164" s="3927"/>
      <c r="U164" s="3928"/>
      <c r="V164" s="3929"/>
      <c r="W164" s="3930"/>
      <c r="X164" s="3927"/>
      <c r="Y164" s="3928"/>
      <c r="Z164" s="3929"/>
      <c r="AA164" s="3930"/>
      <c r="AB164" s="3927"/>
      <c r="AC164" s="3928"/>
      <c r="AD164" s="3929"/>
      <c r="AE164" s="3930"/>
      <c r="AF164" s="3927"/>
      <c r="AG164" s="3928"/>
      <c r="AH164" s="3929"/>
      <c r="AI164" s="3930"/>
      <c r="AJ164" s="3927"/>
      <c r="AK164" s="3928"/>
      <c r="AL164" s="3929"/>
      <c r="AM164" s="3930"/>
      <c r="AN164" s="3927"/>
      <c r="AO164" s="3928"/>
      <c r="AP164" s="3929"/>
      <c r="AQ164" s="3930"/>
      <c r="AR164" s="3927"/>
      <c r="AS164" s="3928"/>
      <c r="AT164" s="3929"/>
      <c r="AU164" s="3930"/>
      <c r="AV164" s="3927"/>
      <c r="AW164" s="3928"/>
      <c r="AX164" s="3929"/>
      <c r="AY164" s="3930"/>
      <c r="AZ164" s="3927"/>
      <c r="BA164" s="3928"/>
      <c r="BB164" s="3929"/>
      <c r="BC164" s="3930"/>
      <c r="BD164" s="3927"/>
      <c r="BE164" s="3928"/>
      <c r="BF164" s="3929"/>
      <c r="BG164" s="3930"/>
      <c r="BH164" s="3927"/>
      <c r="BI164" s="3928"/>
      <c r="BJ164" s="3929"/>
      <c r="BK164" s="3930"/>
      <c r="BL164" s="3878"/>
      <c r="BM164" s="3878"/>
      <c r="BN164" s="3878"/>
    </row>
    <row r="165" hidden="true">
      <c r="A165" s="4172"/>
      <c r="B165" s="4176"/>
      <c r="C165" s="3907"/>
      <c r="D165" s="3933"/>
      <c r="E165" s="3934"/>
      <c r="F165" s="3935"/>
      <c r="G165" s="3936"/>
      <c r="H165" s="3933"/>
      <c r="I165" s="3934"/>
      <c r="J165" s="3935"/>
      <c r="K165" s="3936"/>
      <c r="L165" s="3933"/>
      <c r="M165" s="3934"/>
      <c r="N165" s="3935"/>
      <c r="O165" s="3936"/>
      <c r="P165" s="3933"/>
      <c r="Q165" s="3934"/>
      <c r="R165" s="3935"/>
      <c r="S165" s="3936"/>
      <c r="T165" s="3933"/>
      <c r="U165" s="3934"/>
      <c r="V165" s="3935"/>
      <c r="W165" s="3936"/>
      <c r="X165" s="3933"/>
      <c r="Y165" s="3934"/>
      <c r="Z165" s="3935"/>
      <c r="AA165" s="3936"/>
      <c r="AB165" s="3933"/>
      <c r="AC165" s="3934"/>
      <c r="AD165" s="3935"/>
      <c r="AE165" s="3936"/>
      <c r="AF165" s="3933"/>
      <c r="AG165" s="3934"/>
      <c r="AH165" s="3935"/>
      <c r="AI165" s="3936"/>
      <c r="AJ165" s="3933"/>
      <c r="AK165" s="3934"/>
      <c r="AL165" s="3935"/>
      <c r="AM165" s="3936"/>
      <c r="AN165" s="3933"/>
      <c r="AO165" s="3934"/>
      <c r="AP165" s="3935"/>
      <c r="AQ165" s="3936"/>
      <c r="AR165" s="3933"/>
      <c r="AS165" s="3934"/>
      <c r="AT165" s="3935"/>
      <c r="AU165" s="3936"/>
      <c r="AV165" s="3933"/>
      <c r="AW165" s="3934"/>
      <c r="AX165" s="3935"/>
      <c r="AY165" s="3936"/>
      <c r="AZ165" s="3933"/>
      <c r="BA165" s="3934"/>
      <c r="BB165" s="3935"/>
      <c r="BC165" s="3936"/>
      <c r="BD165" s="3933"/>
      <c r="BE165" s="3934"/>
      <c r="BF165" s="3935"/>
      <c r="BG165" s="3936"/>
      <c r="BH165" s="3933"/>
      <c r="BI165" s="3934"/>
      <c r="BJ165" s="3935"/>
      <c r="BK165" s="3936"/>
      <c r="BL165" s="3878"/>
      <c r="BM165" s="3878"/>
      <c r="BN165" s="3878"/>
    </row>
    <row r="166" hidden="true">
      <c r="A166" s="4172"/>
      <c r="B166" s="4174"/>
      <c r="C166" s="3918"/>
      <c r="D166" s="3919"/>
      <c r="E166" s="3920"/>
      <c r="F166" s="3921"/>
      <c r="G166" s="3922"/>
      <c r="H166" s="3919"/>
      <c r="I166" s="3920"/>
      <c r="J166" s="3921"/>
      <c r="K166" s="3922"/>
      <c r="L166" s="3919"/>
      <c r="M166" s="3920"/>
      <c r="N166" s="3921"/>
      <c r="O166" s="3922"/>
      <c r="P166" s="3919"/>
      <c r="Q166" s="3920"/>
      <c r="R166" s="3921"/>
      <c r="S166" s="3922"/>
      <c r="T166" s="3919"/>
      <c r="U166" s="3920"/>
      <c r="V166" s="3921"/>
      <c r="W166" s="3922"/>
      <c r="X166" s="3919"/>
      <c r="Y166" s="3920"/>
      <c r="Z166" s="3921"/>
      <c r="AA166" s="3922"/>
      <c r="AB166" s="3919"/>
      <c r="AC166" s="3920"/>
      <c r="AD166" s="3921"/>
      <c r="AE166" s="3922"/>
      <c r="AF166" s="3919"/>
      <c r="AG166" s="3920"/>
      <c r="AH166" s="3921"/>
      <c r="AI166" s="3922"/>
      <c r="AJ166" s="3919"/>
      <c r="AK166" s="3920"/>
      <c r="AL166" s="3921"/>
      <c r="AM166" s="3922"/>
      <c r="AN166" s="3919"/>
      <c r="AO166" s="3920"/>
      <c r="AP166" s="3921"/>
      <c r="AQ166" s="3922"/>
      <c r="AR166" s="3919"/>
      <c r="AS166" s="3920"/>
      <c r="AT166" s="3921"/>
      <c r="AU166" s="3922"/>
      <c r="AV166" s="3919"/>
      <c r="AW166" s="3920"/>
      <c r="AX166" s="3921"/>
      <c r="AY166" s="3922"/>
      <c r="AZ166" s="3919"/>
      <c r="BA166" s="3920"/>
      <c r="BB166" s="3921"/>
      <c r="BC166" s="3922"/>
      <c r="BD166" s="3919"/>
      <c r="BE166" s="3920"/>
      <c r="BF166" s="3921"/>
      <c r="BG166" s="3922"/>
      <c r="BH166" s="3919"/>
      <c r="BI166" s="3920"/>
      <c r="BJ166" s="3921"/>
      <c r="BK166" s="3922"/>
      <c r="BL166" s="3878"/>
      <c r="BM166" s="3878"/>
      <c r="BN166" s="3878"/>
    </row>
    <row r="167" hidden="true">
      <c r="A167" s="4172"/>
      <c r="B167" s="4174"/>
      <c r="C167" s="3918"/>
      <c r="D167" s="3919"/>
      <c r="E167" s="3920"/>
      <c r="F167" s="3921"/>
      <c r="G167" s="3922"/>
      <c r="H167" s="3919"/>
      <c r="I167" s="3920"/>
      <c r="J167" s="3921"/>
      <c r="K167" s="3922"/>
      <c r="L167" s="3919"/>
      <c r="M167" s="3920"/>
      <c r="N167" s="3921"/>
      <c r="O167" s="3922"/>
      <c r="P167" s="3919"/>
      <c r="Q167" s="3920"/>
      <c r="R167" s="3921"/>
      <c r="S167" s="3922"/>
      <c r="T167" s="3919"/>
      <c r="U167" s="3920"/>
      <c r="V167" s="3921"/>
      <c r="W167" s="3922"/>
      <c r="X167" s="3919"/>
      <c r="Y167" s="3920"/>
      <c r="Z167" s="3921"/>
      <c r="AA167" s="3922"/>
      <c r="AB167" s="3919"/>
      <c r="AC167" s="3920"/>
      <c r="AD167" s="3921"/>
      <c r="AE167" s="3922"/>
      <c r="AF167" s="3919"/>
      <c r="AG167" s="3920"/>
      <c r="AH167" s="3921"/>
      <c r="AI167" s="3922"/>
      <c r="AJ167" s="3919"/>
      <c r="AK167" s="3920"/>
      <c r="AL167" s="3921"/>
      <c r="AM167" s="3922"/>
      <c r="AN167" s="3919"/>
      <c r="AO167" s="3920"/>
      <c r="AP167" s="3921"/>
      <c r="AQ167" s="3922"/>
      <c r="AR167" s="3919"/>
      <c r="AS167" s="3920"/>
      <c r="AT167" s="3921"/>
      <c r="AU167" s="3922"/>
      <c r="AV167" s="3919"/>
      <c r="AW167" s="3920"/>
      <c r="AX167" s="3921"/>
      <c r="AY167" s="3922"/>
      <c r="AZ167" s="3919"/>
      <c r="BA167" s="3920"/>
      <c r="BB167" s="3921"/>
      <c r="BC167" s="3922"/>
      <c r="BD167" s="3919"/>
      <c r="BE167" s="3920"/>
      <c r="BF167" s="3921"/>
      <c r="BG167" s="3922"/>
      <c r="BH167" s="3919"/>
      <c r="BI167" s="3920"/>
      <c r="BJ167" s="3921"/>
      <c r="BK167" s="3922"/>
      <c r="BL167" s="3878"/>
      <c r="BM167" s="3878"/>
      <c r="BN167" s="3878"/>
    </row>
    <row r="168" hidden="true">
      <c r="A168" s="4172"/>
      <c r="B168" s="4174"/>
      <c r="C168" s="3918"/>
      <c r="D168" s="3919"/>
      <c r="E168" s="3920"/>
      <c r="F168" s="3921"/>
      <c r="G168" s="3922"/>
      <c r="H168" s="3919"/>
      <c r="I168" s="3920"/>
      <c r="J168" s="3921"/>
      <c r="K168" s="3922"/>
      <c r="L168" s="3919"/>
      <c r="M168" s="3920"/>
      <c r="N168" s="3921"/>
      <c r="O168" s="3922"/>
      <c r="P168" s="3919"/>
      <c r="Q168" s="3920"/>
      <c r="R168" s="3921"/>
      <c r="S168" s="3922"/>
      <c r="T168" s="3919"/>
      <c r="U168" s="3920"/>
      <c r="V168" s="3921"/>
      <c r="W168" s="3922"/>
      <c r="X168" s="3919"/>
      <c r="Y168" s="3920"/>
      <c r="Z168" s="3921"/>
      <c r="AA168" s="3922"/>
      <c r="AB168" s="3919"/>
      <c r="AC168" s="3920"/>
      <c r="AD168" s="3921"/>
      <c r="AE168" s="3922"/>
      <c r="AF168" s="3919"/>
      <c r="AG168" s="3920"/>
      <c r="AH168" s="3921"/>
      <c r="AI168" s="3922"/>
      <c r="AJ168" s="3919"/>
      <c r="AK168" s="3920"/>
      <c r="AL168" s="3921"/>
      <c r="AM168" s="3922"/>
      <c r="AN168" s="3919"/>
      <c r="AO168" s="3920"/>
      <c r="AP168" s="3921"/>
      <c r="AQ168" s="3922"/>
      <c r="AR168" s="3919"/>
      <c r="AS168" s="3920"/>
      <c r="AT168" s="3921"/>
      <c r="AU168" s="3922"/>
      <c r="AV168" s="3919"/>
      <c r="AW168" s="3920"/>
      <c r="AX168" s="3921"/>
      <c r="AY168" s="3922"/>
      <c r="AZ168" s="3919"/>
      <c r="BA168" s="3920"/>
      <c r="BB168" s="3921"/>
      <c r="BC168" s="3922"/>
      <c r="BD168" s="3919"/>
      <c r="BE168" s="3920"/>
      <c r="BF168" s="3921"/>
      <c r="BG168" s="3922"/>
      <c r="BH168" s="3919"/>
      <c r="BI168" s="3920"/>
      <c r="BJ168" s="3921"/>
      <c r="BK168" s="3922"/>
      <c r="BL168" s="3878"/>
      <c r="BM168" s="3878"/>
      <c r="BN168" s="3878"/>
    </row>
    <row r="169" hidden="true">
      <c r="A169" s="4172"/>
      <c r="B169" s="4177"/>
      <c r="C169" s="3946"/>
      <c r="D169" s="3947"/>
      <c r="E169" s="3948"/>
      <c r="F169" s="3949"/>
      <c r="G169" s="3950"/>
      <c r="H169" s="3947"/>
      <c r="I169" s="3948"/>
      <c r="J169" s="3949"/>
      <c r="K169" s="3950"/>
      <c r="L169" s="3947"/>
      <c r="M169" s="3948"/>
      <c r="N169" s="3949"/>
      <c r="O169" s="3950"/>
      <c r="P169" s="3947"/>
      <c r="Q169" s="3948"/>
      <c r="R169" s="3949"/>
      <c r="S169" s="3950"/>
      <c r="T169" s="3947"/>
      <c r="U169" s="3948"/>
      <c r="V169" s="3949"/>
      <c r="W169" s="3950"/>
      <c r="X169" s="3947"/>
      <c r="Y169" s="3948"/>
      <c r="Z169" s="3949"/>
      <c r="AA169" s="3950"/>
      <c r="AB169" s="3947"/>
      <c r="AC169" s="3948"/>
      <c r="AD169" s="3949"/>
      <c r="AE169" s="3950"/>
      <c r="AF169" s="3947"/>
      <c r="AG169" s="3948"/>
      <c r="AH169" s="3949"/>
      <c r="AI169" s="3950"/>
      <c r="AJ169" s="3947"/>
      <c r="AK169" s="3948"/>
      <c r="AL169" s="3949"/>
      <c r="AM169" s="3950"/>
      <c r="AN169" s="3947"/>
      <c r="AO169" s="3948"/>
      <c r="AP169" s="3949"/>
      <c r="AQ169" s="3950"/>
      <c r="AR169" s="3947"/>
      <c r="AS169" s="3948"/>
      <c r="AT169" s="3949"/>
      <c r="AU169" s="3950"/>
      <c r="AV169" s="3947"/>
      <c r="AW169" s="3948"/>
      <c r="AX169" s="3949"/>
      <c r="AY169" s="3950"/>
      <c r="AZ169" s="3947"/>
      <c r="BA169" s="3948"/>
      <c r="BB169" s="3949"/>
      <c r="BC169" s="3950"/>
      <c r="BD169" s="3947"/>
      <c r="BE169" s="3948"/>
      <c r="BF169" s="3949"/>
      <c r="BG169" s="3950"/>
      <c r="BH169" s="3947"/>
      <c r="BI169" s="3948"/>
      <c r="BJ169" s="3949"/>
      <c r="BK169" s="3950"/>
      <c r="BL169" s="3878"/>
      <c r="BM169" s="3878"/>
      <c r="BN169" s="3878"/>
    </row>
    <row r="170" hidden="true">
      <c r="A170" s="4172"/>
      <c r="B170" s="4173"/>
      <c r="C170" s="3954"/>
      <c r="D170" s="3908"/>
      <c r="E170" s="3909"/>
      <c r="F170" s="3955"/>
      <c r="G170" s="3956"/>
      <c r="H170" s="3908"/>
      <c r="I170" s="3909"/>
      <c r="J170" s="3955"/>
      <c r="K170" s="3956"/>
      <c r="L170" s="3908"/>
      <c r="M170" s="3909"/>
      <c r="N170" s="3955"/>
      <c r="O170" s="3956"/>
      <c r="P170" s="3908"/>
      <c r="Q170" s="3909"/>
      <c r="R170" s="3955"/>
      <c r="S170" s="3956"/>
      <c r="T170" s="3908"/>
      <c r="U170" s="3909"/>
      <c r="V170" s="3955"/>
      <c r="W170" s="3956"/>
      <c r="X170" s="3908"/>
      <c r="Y170" s="3909"/>
      <c r="Z170" s="3955"/>
      <c r="AA170" s="3956"/>
      <c r="AB170" s="3908"/>
      <c r="AC170" s="3909"/>
      <c r="AD170" s="3955"/>
      <c r="AE170" s="3956"/>
      <c r="AF170" s="3908"/>
      <c r="AG170" s="3909"/>
      <c r="AH170" s="3955"/>
      <c r="AI170" s="3956"/>
      <c r="AJ170" s="3908"/>
      <c r="AK170" s="3909"/>
      <c r="AL170" s="3955"/>
      <c r="AM170" s="3956"/>
      <c r="AN170" s="3908"/>
      <c r="AO170" s="3909"/>
      <c r="AP170" s="3955"/>
      <c r="AQ170" s="3956"/>
      <c r="AR170" s="3908"/>
      <c r="AS170" s="3909"/>
      <c r="AT170" s="3955"/>
      <c r="AU170" s="3956"/>
      <c r="AV170" s="3908"/>
      <c r="AW170" s="3909"/>
      <c r="AX170" s="3955"/>
      <c r="AY170" s="3956"/>
      <c r="AZ170" s="3908"/>
      <c r="BA170" s="3909"/>
      <c r="BB170" s="3955"/>
      <c r="BC170" s="3956"/>
      <c r="BD170" s="3908"/>
      <c r="BE170" s="3909"/>
      <c r="BF170" s="3955"/>
      <c r="BG170" s="3956"/>
      <c r="BH170" s="3908"/>
      <c r="BI170" s="3909"/>
      <c r="BJ170" s="3955"/>
      <c r="BK170" s="3956"/>
      <c r="BL170" s="3878"/>
      <c r="BM170" s="3878"/>
      <c r="BN170" s="3878"/>
    </row>
    <row r="171" hidden="true">
      <c r="A171" s="4172"/>
      <c r="B171" s="4174"/>
      <c r="C171" s="3918"/>
      <c r="D171" s="3919"/>
      <c r="E171" s="3920"/>
      <c r="F171" s="3921"/>
      <c r="G171" s="3922"/>
      <c r="H171" s="3919"/>
      <c r="I171" s="3920"/>
      <c r="J171" s="3921"/>
      <c r="K171" s="3922"/>
      <c r="L171" s="3919"/>
      <c r="M171" s="3920"/>
      <c r="N171" s="3921"/>
      <c r="O171" s="3922"/>
      <c r="P171" s="3919"/>
      <c r="Q171" s="3920"/>
      <c r="R171" s="3921"/>
      <c r="S171" s="3922"/>
      <c r="T171" s="3919"/>
      <c r="U171" s="3920"/>
      <c r="V171" s="3921"/>
      <c r="W171" s="3922"/>
      <c r="X171" s="3919"/>
      <c r="Y171" s="3920"/>
      <c r="Z171" s="3921"/>
      <c r="AA171" s="3922"/>
      <c r="AB171" s="3919"/>
      <c r="AC171" s="3920"/>
      <c r="AD171" s="3921"/>
      <c r="AE171" s="3922"/>
      <c r="AF171" s="3919"/>
      <c r="AG171" s="3920"/>
      <c r="AH171" s="3921"/>
      <c r="AI171" s="3922"/>
      <c r="AJ171" s="3919"/>
      <c r="AK171" s="3920"/>
      <c r="AL171" s="3921"/>
      <c r="AM171" s="3922"/>
      <c r="AN171" s="3919"/>
      <c r="AO171" s="3920"/>
      <c r="AP171" s="3921"/>
      <c r="AQ171" s="3922"/>
      <c r="AR171" s="3919"/>
      <c r="AS171" s="3920"/>
      <c r="AT171" s="3921"/>
      <c r="AU171" s="3922"/>
      <c r="AV171" s="3919"/>
      <c r="AW171" s="3920"/>
      <c r="AX171" s="3921"/>
      <c r="AY171" s="3922"/>
      <c r="AZ171" s="3919"/>
      <c r="BA171" s="3920"/>
      <c r="BB171" s="3921"/>
      <c r="BC171" s="3922"/>
      <c r="BD171" s="3919"/>
      <c r="BE171" s="3920"/>
      <c r="BF171" s="3921"/>
      <c r="BG171" s="3922"/>
      <c r="BH171" s="3919"/>
      <c r="BI171" s="3920"/>
      <c r="BJ171" s="3921"/>
      <c r="BK171" s="3922"/>
      <c r="BL171" s="3878"/>
      <c r="BM171" s="3878"/>
      <c r="BN171" s="3878"/>
    </row>
    <row r="172" hidden="true">
      <c r="A172" s="4172"/>
      <c r="B172" s="4174"/>
      <c r="C172" s="3918"/>
      <c r="D172" s="3919"/>
      <c r="E172" s="3920"/>
      <c r="F172" s="3921"/>
      <c r="G172" s="3922"/>
      <c r="H172" s="3919"/>
      <c r="I172" s="3920"/>
      <c r="J172" s="3921"/>
      <c r="K172" s="3922"/>
      <c r="L172" s="3919"/>
      <c r="M172" s="3920"/>
      <c r="N172" s="3921"/>
      <c r="O172" s="3922"/>
      <c r="P172" s="3919"/>
      <c r="Q172" s="3920"/>
      <c r="R172" s="3921"/>
      <c r="S172" s="3922"/>
      <c r="T172" s="3919"/>
      <c r="U172" s="3920"/>
      <c r="V172" s="3921"/>
      <c r="W172" s="3922"/>
      <c r="X172" s="3919"/>
      <c r="Y172" s="3920"/>
      <c r="Z172" s="3921"/>
      <c r="AA172" s="3922"/>
      <c r="AB172" s="3919"/>
      <c r="AC172" s="3920"/>
      <c r="AD172" s="3921"/>
      <c r="AE172" s="3922"/>
      <c r="AF172" s="3919"/>
      <c r="AG172" s="3920"/>
      <c r="AH172" s="3921"/>
      <c r="AI172" s="3922"/>
      <c r="AJ172" s="3919"/>
      <c r="AK172" s="3920"/>
      <c r="AL172" s="3921"/>
      <c r="AM172" s="3922"/>
      <c r="AN172" s="3919"/>
      <c r="AO172" s="3920"/>
      <c r="AP172" s="3921"/>
      <c r="AQ172" s="3922"/>
      <c r="AR172" s="3919"/>
      <c r="AS172" s="3920"/>
      <c r="AT172" s="3921"/>
      <c r="AU172" s="3922"/>
      <c r="AV172" s="3919"/>
      <c r="AW172" s="3920"/>
      <c r="AX172" s="3921"/>
      <c r="AY172" s="3922"/>
      <c r="AZ172" s="3919"/>
      <c r="BA172" s="3920"/>
      <c r="BB172" s="3921"/>
      <c r="BC172" s="3922"/>
      <c r="BD172" s="3919"/>
      <c r="BE172" s="3920"/>
      <c r="BF172" s="3921"/>
      <c r="BG172" s="3922"/>
      <c r="BH172" s="3919"/>
      <c r="BI172" s="3920"/>
      <c r="BJ172" s="3921"/>
      <c r="BK172" s="3922"/>
      <c r="BL172" s="3878"/>
      <c r="BM172" s="3878"/>
      <c r="BN172" s="3878"/>
    </row>
    <row r="173" hidden="true">
      <c r="A173" s="4172"/>
      <c r="B173" s="4174"/>
      <c r="C173" s="3918"/>
      <c r="D173" s="3919"/>
      <c r="E173" s="3920"/>
      <c r="F173" s="3921"/>
      <c r="G173" s="3922"/>
      <c r="H173" s="3919"/>
      <c r="I173" s="3920"/>
      <c r="J173" s="3921"/>
      <c r="K173" s="3922"/>
      <c r="L173" s="3919"/>
      <c r="M173" s="3920"/>
      <c r="N173" s="3921"/>
      <c r="O173" s="3922"/>
      <c r="P173" s="3919"/>
      <c r="Q173" s="3920"/>
      <c r="R173" s="3921"/>
      <c r="S173" s="3922"/>
      <c r="T173" s="3919"/>
      <c r="U173" s="3920"/>
      <c r="V173" s="3921"/>
      <c r="W173" s="3922"/>
      <c r="X173" s="3919"/>
      <c r="Y173" s="3920"/>
      <c r="Z173" s="3921"/>
      <c r="AA173" s="3922"/>
      <c r="AB173" s="3919"/>
      <c r="AC173" s="3920"/>
      <c r="AD173" s="3921"/>
      <c r="AE173" s="3922"/>
      <c r="AF173" s="3919"/>
      <c r="AG173" s="3920"/>
      <c r="AH173" s="3921"/>
      <c r="AI173" s="3922"/>
      <c r="AJ173" s="3919"/>
      <c r="AK173" s="3920"/>
      <c r="AL173" s="3921"/>
      <c r="AM173" s="3922"/>
      <c r="AN173" s="3919"/>
      <c r="AO173" s="3920"/>
      <c r="AP173" s="3921"/>
      <c r="AQ173" s="3922"/>
      <c r="AR173" s="3919"/>
      <c r="AS173" s="3920"/>
      <c r="AT173" s="3921"/>
      <c r="AU173" s="3922"/>
      <c r="AV173" s="3919"/>
      <c r="AW173" s="3920"/>
      <c r="AX173" s="3921"/>
      <c r="AY173" s="3922"/>
      <c r="AZ173" s="3919"/>
      <c r="BA173" s="3920"/>
      <c r="BB173" s="3921"/>
      <c r="BC173" s="3922"/>
      <c r="BD173" s="3919"/>
      <c r="BE173" s="3920"/>
      <c r="BF173" s="3921"/>
      <c r="BG173" s="3922"/>
      <c r="BH173" s="3919"/>
      <c r="BI173" s="3920"/>
      <c r="BJ173" s="3921"/>
      <c r="BK173" s="3922"/>
      <c r="BL173" s="3878"/>
      <c r="BM173" s="3878"/>
      <c r="BN173" s="3878"/>
    </row>
    <row r="174" hidden="true">
      <c r="A174" s="4172"/>
      <c r="B174" s="4175"/>
      <c r="C174" s="3926"/>
      <c r="D174" s="3927"/>
      <c r="E174" s="3928"/>
      <c r="F174" s="3929"/>
      <c r="G174" s="3930"/>
      <c r="H174" s="3927"/>
      <c r="I174" s="3928"/>
      <c r="J174" s="3929"/>
      <c r="K174" s="3930"/>
      <c r="L174" s="3927"/>
      <c r="M174" s="3928"/>
      <c r="N174" s="3929"/>
      <c r="O174" s="3930"/>
      <c r="P174" s="3927"/>
      <c r="Q174" s="3928"/>
      <c r="R174" s="3929"/>
      <c r="S174" s="3930"/>
      <c r="T174" s="3927"/>
      <c r="U174" s="3928"/>
      <c r="V174" s="3929"/>
      <c r="W174" s="3930"/>
      <c r="X174" s="3927"/>
      <c r="Y174" s="3928"/>
      <c r="Z174" s="3929"/>
      <c r="AA174" s="3930"/>
      <c r="AB174" s="3927"/>
      <c r="AC174" s="3928"/>
      <c r="AD174" s="3929"/>
      <c r="AE174" s="3930"/>
      <c r="AF174" s="3927"/>
      <c r="AG174" s="3928"/>
      <c r="AH174" s="3929"/>
      <c r="AI174" s="3930"/>
      <c r="AJ174" s="3927"/>
      <c r="AK174" s="3928"/>
      <c r="AL174" s="3929"/>
      <c r="AM174" s="3930"/>
      <c r="AN174" s="3927"/>
      <c r="AO174" s="3928"/>
      <c r="AP174" s="3929"/>
      <c r="AQ174" s="3930"/>
      <c r="AR174" s="3927"/>
      <c r="AS174" s="3928"/>
      <c r="AT174" s="3929"/>
      <c r="AU174" s="3930"/>
      <c r="AV174" s="3927"/>
      <c r="AW174" s="3928"/>
      <c r="AX174" s="3929"/>
      <c r="AY174" s="3930"/>
      <c r="AZ174" s="3927"/>
      <c r="BA174" s="3928"/>
      <c r="BB174" s="3929"/>
      <c r="BC174" s="3930"/>
      <c r="BD174" s="3927"/>
      <c r="BE174" s="3928"/>
      <c r="BF174" s="3929"/>
      <c r="BG174" s="3930"/>
      <c r="BH174" s="3927"/>
      <c r="BI174" s="3928"/>
      <c r="BJ174" s="3929"/>
      <c r="BK174" s="3930"/>
      <c r="BL174" s="3878"/>
      <c r="BM174" s="3878"/>
      <c r="BN174" s="3878"/>
    </row>
    <row r="175" hidden="true">
      <c r="A175" s="4172"/>
      <c r="B175" s="4178"/>
      <c r="C175" s="4179"/>
      <c r="D175" s="3972"/>
      <c r="E175" s="3972"/>
      <c r="F175" s="3972"/>
      <c r="G175" s="3972"/>
      <c r="H175" s="3972"/>
      <c r="I175" s="3972"/>
      <c r="J175" s="3972"/>
      <c r="K175" s="3972"/>
      <c r="L175" s="3972"/>
      <c r="M175" s="3972"/>
      <c r="N175" s="3972"/>
      <c r="O175" s="3972"/>
      <c r="P175" s="3972"/>
      <c r="Q175" s="3972"/>
      <c r="R175" s="3972"/>
      <c r="S175" s="3972"/>
      <c r="T175" s="3972"/>
      <c r="U175" s="3972"/>
      <c r="V175" s="3972"/>
      <c r="W175" s="3972"/>
      <c r="X175" s="3972"/>
      <c r="Y175" s="3972"/>
      <c r="Z175" s="3972"/>
      <c r="AA175" s="3972"/>
      <c r="AB175" s="3972"/>
      <c r="AC175" s="3972"/>
      <c r="AD175" s="3972"/>
      <c r="AE175" s="3972"/>
      <c r="AF175" s="3972"/>
      <c r="AG175" s="3972"/>
      <c r="AH175" s="3972"/>
      <c r="AI175" s="3972"/>
      <c r="AJ175" s="3972"/>
      <c r="AK175" s="3972"/>
      <c r="AL175" s="3972"/>
      <c r="AM175" s="3972"/>
      <c r="AN175" s="3972"/>
      <c r="AO175" s="3972"/>
      <c r="AP175" s="3972"/>
      <c r="AQ175" s="3972"/>
      <c r="AR175" s="3972"/>
      <c r="AS175" s="3972"/>
      <c r="AT175" s="3972"/>
      <c r="AU175" s="3972"/>
      <c r="AV175" s="3972"/>
      <c r="AW175" s="3972"/>
      <c r="AX175" s="3972"/>
      <c r="AY175" s="3972"/>
      <c r="AZ175" s="3972"/>
      <c r="BA175" s="3972"/>
      <c r="BB175" s="3972"/>
      <c r="BC175" s="3972"/>
      <c r="BD175" s="3972"/>
      <c r="BE175" s="3972"/>
      <c r="BF175" s="3972"/>
      <c r="BG175" s="3972"/>
      <c r="BH175" s="3972"/>
      <c r="BI175" s="3972"/>
      <c r="BJ175" s="3972"/>
      <c r="BK175" s="3972"/>
      <c r="BL175" s="3878"/>
      <c r="BM175" s="3878"/>
      <c r="BN175" s="3878"/>
    </row>
    <row r="176" hidden="true">
      <c r="A176" s="4172"/>
      <c r="B176" s="4180"/>
      <c r="C176" s="4181"/>
      <c r="D176" s="3975"/>
      <c r="E176" s="3976"/>
      <c r="F176" s="3977"/>
      <c r="G176" s="4182"/>
      <c r="H176" s="3975"/>
      <c r="I176" s="3976"/>
      <c r="J176" s="3977"/>
      <c r="K176" s="4182"/>
      <c r="L176" s="3975"/>
      <c r="M176" s="3976"/>
      <c r="N176" s="3977"/>
      <c r="O176" s="4182"/>
      <c r="P176" s="3975"/>
      <c r="Q176" s="3976"/>
      <c r="R176" s="3977"/>
      <c r="S176" s="4182"/>
      <c r="T176" s="3975"/>
      <c r="U176" s="3976"/>
      <c r="V176" s="3977"/>
      <c r="W176" s="4182"/>
      <c r="X176" s="3975"/>
      <c r="Y176" s="3976"/>
      <c r="Z176" s="3977"/>
      <c r="AA176" s="4182"/>
      <c r="AB176" s="3975"/>
      <c r="AC176" s="3976"/>
      <c r="AD176" s="3977"/>
      <c r="AE176" s="4182"/>
      <c r="AF176" s="3975"/>
      <c r="AG176" s="3976"/>
      <c r="AH176" s="3977"/>
      <c r="AI176" s="4182"/>
      <c r="AJ176" s="3975"/>
      <c r="AK176" s="3976"/>
      <c r="AL176" s="3977"/>
      <c r="AM176" s="4182"/>
      <c r="AN176" s="3975"/>
      <c r="AO176" s="3976"/>
      <c r="AP176" s="3977"/>
      <c r="AQ176" s="4182"/>
      <c r="AR176" s="3975"/>
      <c r="AS176" s="3976"/>
      <c r="AT176" s="3977"/>
      <c r="AU176" s="4182"/>
      <c r="AV176" s="3975"/>
      <c r="AW176" s="3976"/>
      <c r="AX176" s="3977"/>
      <c r="AY176" s="4182"/>
      <c r="AZ176" s="3975"/>
      <c r="BA176" s="3976"/>
      <c r="BB176" s="3977"/>
      <c r="BC176" s="4182"/>
      <c r="BD176" s="3975"/>
      <c r="BE176" s="3976"/>
      <c r="BF176" s="3977"/>
      <c r="BG176" s="4182"/>
      <c r="BH176" s="3975"/>
      <c r="BI176" s="3976"/>
      <c r="BJ176" s="3977"/>
      <c r="BK176" s="4182"/>
      <c r="BL176" s="3878"/>
      <c r="BM176" s="3878"/>
      <c r="BN176" s="3878"/>
    </row>
    <row r="177" hidden="true">
      <c r="A177" s="4183"/>
      <c r="B177" s="4184"/>
      <c r="C177" s="4185"/>
      <c r="D177" s="3972"/>
      <c r="E177" s="3972"/>
      <c r="F177" s="3972"/>
      <c r="G177" s="3972"/>
      <c r="H177" s="3972"/>
      <c r="I177" s="3972"/>
      <c r="J177" s="3972"/>
      <c r="K177" s="3972"/>
      <c r="L177" s="3972"/>
      <c r="M177" s="3972"/>
      <c r="N177" s="3972"/>
      <c r="O177" s="3972"/>
      <c r="P177" s="3972"/>
      <c r="Q177" s="3972"/>
      <c r="R177" s="3972"/>
      <c r="S177" s="3972"/>
      <c r="T177" s="3972"/>
      <c r="U177" s="3972"/>
      <c r="V177" s="3972"/>
      <c r="W177" s="3972"/>
      <c r="X177" s="3972"/>
      <c r="Y177" s="3972"/>
      <c r="Z177" s="3972"/>
      <c r="AA177" s="3972"/>
      <c r="AB177" s="3972"/>
      <c r="AC177" s="3972"/>
      <c r="AD177" s="3972"/>
      <c r="AE177" s="3972"/>
      <c r="AF177" s="3972"/>
      <c r="AG177" s="3972"/>
      <c r="AH177" s="3972"/>
      <c r="AI177" s="3972"/>
      <c r="AJ177" s="3972"/>
      <c r="AK177" s="3972"/>
      <c r="AL177" s="3972"/>
      <c r="AM177" s="3972"/>
      <c r="AN177" s="3972"/>
      <c r="AO177" s="3972"/>
      <c r="AP177" s="3972"/>
      <c r="AQ177" s="3972"/>
      <c r="AR177" s="3972"/>
      <c r="AS177" s="3972"/>
      <c r="AT177" s="3972"/>
      <c r="AU177" s="3972"/>
      <c r="AV177" s="3972"/>
      <c r="AW177" s="3972"/>
      <c r="AX177" s="3972"/>
      <c r="AY177" s="3972"/>
      <c r="AZ177" s="3972"/>
      <c r="BA177" s="3972"/>
      <c r="BB177" s="3972"/>
      <c r="BC177" s="3972"/>
      <c r="BD177" s="3972"/>
      <c r="BE177" s="3972"/>
      <c r="BF177" s="3972"/>
      <c r="BG177" s="3972"/>
      <c r="BH177" s="3972"/>
      <c r="BI177" s="3972"/>
      <c r="BJ177" s="3972"/>
      <c r="BK177" s="3972"/>
      <c r="BL177" s="3878"/>
      <c r="BM177" s="3878"/>
      <c r="BN177" s="3878"/>
    </row>
    <row r="178" hidden="true">
      <c r="A178" s="4186"/>
      <c r="B178" s="4173"/>
      <c r="C178" s="3954"/>
      <c r="D178" s="3908"/>
      <c r="E178" s="3909"/>
      <c r="F178" s="3955"/>
      <c r="G178" s="3956"/>
      <c r="H178" s="3908"/>
      <c r="I178" s="3909"/>
      <c r="J178" s="3955"/>
      <c r="K178" s="3956"/>
      <c r="L178" s="3908"/>
      <c r="M178" s="3909"/>
      <c r="N178" s="3955"/>
      <c r="O178" s="3956"/>
      <c r="P178" s="3908"/>
      <c r="Q178" s="3909"/>
      <c r="R178" s="3955"/>
      <c r="S178" s="3956"/>
      <c r="T178" s="3908"/>
      <c r="U178" s="3909"/>
      <c r="V178" s="3955"/>
      <c r="W178" s="3956"/>
      <c r="X178" s="3908"/>
      <c r="Y178" s="3909"/>
      <c r="Z178" s="3955"/>
      <c r="AA178" s="3956"/>
      <c r="AB178" s="3908"/>
      <c r="AC178" s="3909"/>
      <c r="AD178" s="3955"/>
      <c r="AE178" s="3956"/>
      <c r="AF178" s="3908"/>
      <c r="AG178" s="3909"/>
      <c r="AH178" s="3955"/>
      <c r="AI178" s="3956"/>
      <c r="AJ178" s="3908"/>
      <c r="AK178" s="3909"/>
      <c r="AL178" s="3955"/>
      <c r="AM178" s="3956"/>
      <c r="AN178" s="3908"/>
      <c r="AO178" s="3909"/>
      <c r="AP178" s="3955"/>
      <c r="AQ178" s="3956"/>
      <c r="AR178" s="3908"/>
      <c r="AS178" s="3909"/>
      <c r="AT178" s="3955"/>
      <c r="AU178" s="3956"/>
      <c r="AV178" s="3908"/>
      <c r="AW178" s="3909"/>
      <c r="AX178" s="3955"/>
      <c r="AY178" s="3956"/>
      <c r="AZ178" s="3908"/>
      <c r="BA178" s="3909"/>
      <c r="BB178" s="3955"/>
      <c r="BC178" s="3956"/>
      <c r="BD178" s="3908"/>
      <c r="BE178" s="3909"/>
      <c r="BF178" s="3955"/>
      <c r="BG178" s="3956"/>
      <c r="BH178" s="3908"/>
      <c r="BI178" s="3909"/>
      <c r="BJ178" s="3955"/>
      <c r="BK178" s="3956"/>
      <c r="BL178" s="3878"/>
      <c r="BM178" s="3878"/>
      <c r="BN178" s="3878"/>
    </row>
    <row r="179" hidden="true">
      <c r="A179" s="4172"/>
      <c r="B179" s="4174"/>
      <c r="C179" s="3918"/>
      <c r="D179" s="3919"/>
      <c r="E179" s="3920"/>
      <c r="F179" s="3921"/>
      <c r="G179" s="3922"/>
      <c r="H179" s="3919"/>
      <c r="I179" s="3920"/>
      <c r="J179" s="3921"/>
      <c r="K179" s="3922"/>
      <c r="L179" s="3919"/>
      <c r="M179" s="3920"/>
      <c r="N179" s="3921"/>
      <c r="O179" s="3922"/>
      <c r="P179" s="3919"/>
      <c r="Q179" s="3920"/>
      <c r="R179" s="3921"/>
      <c r="S179" s="3922"/>
      <c r="T179" s="3919"/>
      <c r="U179" s="3920"/>
      <c r="V179" s="3921"/>
      <c r="W179" s="3922"/>
      <c r="X179" s="3919"/>
      <c r="Y179" s="3920"/>
      <c r="Z179" s="3921"/>
      <c r="AA179" s="3922"/>
      <c r="AB179" s="3919"/>
      <c r="AC179" s="3920"/>
      <c r="AD179" s="3921"/>
      <c r="AE179" s="3922"/>
      <c r="AF179" s="3919"/>
      <c r="AG179" s="3920"/>
      <c r="AH179" s="3921"/>
      <c r="AI179" s="3922"/>
      <c r="AJ179" s="3919"/>
      <c r="AK179" s="3920"/>
      <c r="AL179" s="3921"/>
      <c r="AM179" s="3922"/>
      <c r="AN179" s="3919"/>
      <c r="AO179" s="3920"/>
      <c r="AP179" s="3921"/>
      <c r="AQ179" s="3922"/>
      <c r="AR179" s="3919"/>
      <c r="AS179" s="3920"/>
      <c r="AT179" s="3921"/>
      <c r="AU179" s="3922"/>
      <c r="AV179" s="3919"/>
      <c r="AW179" s="3920"/>
      <c r="AX179" s="3921"/>
      <c r="AY179" s="3922"/>
      <c r="AZ179" s="3919"/>
      <c r="BA179" s="3920"/>
      <c r="BB179" s="3921"/>
      <c r="BC179" s="3922"/>
      <c r="BD179" s="3919"/>
      <c r="BE179" s="3920"/>
      <c r="BF179" s="3921"/>
      <c r="BG179" s="3922"/>
      <c r="BH179" s="3919"/>
      <c r="BI179" s="3920"/>
      <c r="BJ179" s="3921"/>
      <c r="BK179" s="3922"/>
      <c r="BL179" s="3878"/>
      <c r="BM179" s="3878"/>
      <c r="BN179" s="3878"/>
    </row>
    <row r="180" hidden="true">
      <c r="A180" s="4172"/>
      <c r="B180" s="4175"/>
      <c r="C180" s="3926"/>
      <c r="D180" s="3927"/>
      <c r="E180" s="3928"/>
      <c r="F180" s="3929"/>
      <c r="G180" s="3930"/>
      <c r="H180" s="3927"/>
      <c r="I180" s="3928"/>
      <c r="J180" s="3929"/>
      <c r="K180" s="3930"/>
      <c r="L180" s="3927"/>
      <c r="M180" s="3928"/>
      <c r="N180" s="3929"/>
      <c r="O180" s="3930"/>
      <c r="P180" s="3927"/>
      <c r="Q180" s="3928"/>
      <c r="R180" s="3929"/>
      <c r="S180" s="3930"/>
      <c r="T180" s="3927"/>
      <c r="U180" s="3928"/>
      <c r="V180" s="3929"/>
      <c r="W180" s="3930"/>
      <c r="X180" s="3927"/>
      <c r="Y180" s="3928"/>
      <c r="Z180" s="3929"/>
      <c r="AA180" s="3930"/>
      <c r="AB180" s="3927"/>
      <c r="AC180" s="3928"/>
      <c r="AD180" s="3929"/>
      <c r="AE180" s="3930"/>
      <c r="AF180" s="3927"/>
      <c r="AG180" s="3928"/>
      <c r="AH180" s="3929"/>
      <c r="AI180" s="3930"/>
      <c r="AJ180" s="3927"/>
      <c r="AK180" s="3928"/>
      <c r="AL180" s="3929"/>
      <c r="AM180" s="3930"/>
      <c r="AN180" s="3927"/>
      <c r="AO180" s="3928"/>
      <c r="AP180" s="3929"/>
      <c r="AQ180" s="3930"/>
      <c r="AR180" s="3927"/>
      <c r="AS180" s="3928"/>
      <c r="AT180" s="3929"/>
      <c r="AU180" s="3930"/>
      <c r="AV180" s="3927"/>
      <c r="AW180" s="3928"/>
      <c r="AX180" s="3929"/>
      <c r="AY180" s="3930"/>
      <c r="AZ180" s="3927"/>
      <c r="BA180" s="3928"/>
      <c r="BB180" s="3929"/>
      <c r="BC180" s="3930"/>
      <c r="BD180" s="3927"/>
      <c r="BE180" s="3928"/>
      <c r="BF180" s="3929"/>
      <c r="BG180" s="3930"/>
      <c r="BH180" s="3927"/>
      <c r="BI180" s="3928"/>
      <c r="BJ180" s="3929"/>
      <c r="BK180" s="3930"/>
      <c r="BL180" s="3878"/>
      <c r="BM180" s="3878"/>
      <c r="BN180" s="3878"/>
    </row>
    <row r="181" hidden="true">
      <c r="A181" s="4172"/>
      <c r="B181" s="4176"/>
      <c r="C181" s="3907"/>
      <c r="D181" s="3933"/>
      <c r="E181" s="3934"/>
      <c r="F181" s="3935"/>
      <c r="G181" s="3936"/>
      <c r="H181" s="3933"/>
      <c r="I181" s="3934"/>
      <c r="J181" s="3935"/>
      <c r="K181" s="3936"/>
      <c r="L181" s="3933"/>
      <c r="M181" s="3934"/>
      <c r="N181" s="3935"/>
      <c r="O181" s="3936"/>
      <c r="P181" s="3933"/>
      <c r="Q181" s="3934"/>
      <c r="R181" s="3935"/>
      <c r="S181" s="3936"/>
      <c r="T181" s="3933"/>
      <c r="U181" s="3934"/>
      <c r="V181" s="3935"/>
      <c r="W181" s="3936"/>
      <c r="X181" s="3933"/>
      <c r="Y181" s="3934"/>
      <c r="Z181" s="3935"/>
      <c r="AA181" s="3936"/>
      <c r="AB181" s="3933"/>
      <c r="AC181" s="3934"/>
      <c r="AD181" s="3935"/>
      <c r="AE181" s="3936"/>
      <c r="AF181" s="3933"/>
      <c r="AG181" s="3934"/>
      <c r="AH181" s="3935"/>
      <c r="AI181" s="3936"/>
      <c r="AJ181" s="3933"/>
      <c r="AK181" s="3934"/>
      <c r="AL181" s="3935"/>
      <c r="AM181" s="3936"/>
      <c r="AN181" s="3933"/>
      <c r="AO181" s="3934"/>
      <c r="AP181" s="3935"/>
      <c r="AQ181" s="3936"/>
      <c r="AR181" s="3933"/>
      <c r="AS181" s="3934"/>
      <c r="AT181" s="3935"/>
      <c r="AU181" s="3936"/>
      <c r="AV181" s="3933"/>
      <c r="AW181" s="3934"/>
      <c r="AX181" s="3935"/>
      <c r="AY181" s="3936"/>
      <c r="AZ181" s="3933"/>
      <c r="BA181" s="3934"/>
      <c r="BB181" s="3935"/>
      <c r="BC181" s="3936"/>
      <c r="BD181" s="3933"/>
      <c r="BE181" s="3934"/>
      <c r="BF181" s="3935"/>
      <c r="BG181" s="3936"/>
      <c r="BH181" s="3933"/>
      <c r="BI181" s="3934"/>
      <c r="BJ181" s="3935"/>
      <c r="BK181" s="3936"/>
      <c r="BL181" s="3878"/>
      <c r="BM181" s="3878"/>
      <c r="BN181" s="3878"/>
    </row>
    <row r="182" hidden="true">
      <c r="A182" s="4172"/>
      <c r="B182" s="4174"/>
      <c r="C182" s="3918"/>
      <c r="D182" s="3919"/>
      <c r="E182" s="3920"/>
      <c r="F182" s="3921"/>
      <c r="G182" s="3922"/>
      <c r="H182" s="3919"/>
      <c r="I182" s="3920"/>
      <c r="J182" s="3921"/>
      <c r="K182" s="3922"/>
      <c r="L182" s="3919"/>
      <c r="M182" s="3920"/>
      <c r="N182" s="3921"/>
      <c r="O182" s="3922"/>
      <c r="P182" s="3919"/>
      <c r="Q182" s="3920"/>
      <c r="R182" s="3921"/>
      <c r="S182" s="3922"/>
      <c r="T182" s="3919"/>
      <c r="U182" s="3920"/>
      <c r="V182" s="3921"/>
      <c r="W182" s="3922"/>
      <c r="X182" s="3919"/>
      <c r="Y182" s="3920"/>
      <c r="Z182" s="3921"/>
      <c r="AA182" s="3922"/>
      <c r="AB182" s="3919"/>
      <c r="AC182" s="3920"/>
      <c r="AD182" s="3921"/>
      <c r="AE182" s="3922"/>
      <c r="AF182" s="3919"/>
      <c r="AG182" s="3920"/>
      <c r="AH182" s="3921"/>
      <c r="AI182" s="3922"/>
      <c r="AJ182" s="3919"/>
      <c r="AK182" s="3920"/>
      <c r="AL182" s="3921"/>
      <c r="AM182" s="3922"/>
      <c r="AN182" s="3919"/>
      <c r="AO182" s="3920"/>
      <c r="AP182" s="3921"/>
      <c r="AQ182" s="3922"/>
      <c r="AR182" s="3919"/>
      <c r="AS182" s="3920"/>
      <c r="AT182" s="3921"/>
      <c r="AU182" s="3922"/>
      <c r="AV182" s="3919"/>
      <c r="AW182" s="3920"/>
      <c r="AX182" s="3921"/>
      <c r="AY182" s="3922"/>
      <c r="AZ182" s="3919"/>
      <c r="BA182" s="3920"/>
      <c r="BB182" s="3921"/>
      <c r="BC182" s="3922"/>
      <c r="BD182" s="3919"/>
      <c r="BE182" s="3920"/>
      <c r="BF182" s="3921"/>
      <c r="BG182" s="3922"/>
      <c r="BH182" s="3919"/>
      <c r="BI182" s="3920"/>
      <c r="BJ182" s="3921"/>
      <c r="BK182" s="3922"/>
      <c r="BL182" s="3878"/>
      <c r="BM182" s="3878"/>
      <c r="BN182" s="3878"/>
    </row>
    <row r="183" hidden="true">
      <c r="A183" s="4172"/>
      <c r="B183" s="4174"/>
      <c r="C183" s="3918"/>
      <c r="D183" s="3919"/>
      <c r="E183" s="3920"/>
      <c r="F183" s="3921"/>
      <c r="G183" s="3922"/>
      <c r="H183" s="3919"/>
      <c r="I183" s="3920"/>
      <c r="J183" s="3921"/>
      <c r="K183" s="3922"/>
      <c r="L183" s="3919"/>
      <c r="M183" s="3920"/>
      <c r="N183" s="3921"/>
      <c r="O183" s="3922"/>
      <c r="P183" s="3919"/>
      <c r="Q183" s="3920"/>
      <c r="R183" s="3921"/>
      <c r="S183" s="3922"/>
      <c r="T183" s="3919"/>
      <c r="U183" s="3920"/>
      <c r="V183" s="3921"/>
      <c r="W183" s="3922"/>
      <c r="X183" s="3919"/>
      <c r="Y183" s="3920"/>
      <c r="Z183" s="3921"/>
      <c r="AA183" s="3922"/>
      <c r="AB183" s="3919"/>
      <c r="AC183" s="3920"/>
      <c r="AD183" s="3921"/>
      <c r="AE183" s="3922"/>
      <c r="AF183" s="3919"/>
      <c r="AG183" s="3920"/>
      <c r="AH183" s="3921"/>
      <c r="AI183" s="3922"/>
      <c r="AJ183" s="3919"/>
      <c r="AK183" s="3920"/>
      <c r="AL183" s="3921"/>
      <c r="AM183" s="3922"/>
      <c r="AN183" s="3919"/>
      <c r="AO183" s="3920"/>
      <c r="AP183" s="3921"/>
      <c r="AQ183" s="3922"/>
      <c r="AR183" s="3919"/>
      <c r="AS183" s="3920"/>
      <c r="AT183" s="3921"/>
      <c r="AU183" s="3922"/>
      <c r="AV183" s="3919"/>
      <c r="AW183" s="3920"/>
      <c r="AX183" s="3921"/>
      <c r="AY183" s="3922"/>
      <c r="AZ183" s="3919"/>
      <c r="BA183" s="3920"/>
      <c r="BB183" s="3921"/>
      <c r="BC183" s="3922"/>
      <c r="BD183" s="3919"/>
      <c r="BE183" s="3920"/>
      <c r="BF183" s="3921"/>
      <c r="BG183" s="3922"/>
      <c r="BH183" s="3919"/>
      <c r="BI183" s="3920"/>
      <c r="BJ183" s="3921"/>
      <c r="BK183" s="3922"/>
      <c r="BL183" s="3878"/>
      <c r="BM183" s="3878"/>
      <c r="BN183" s="3878"/>
    </row>
    <row r="184" hidden="true">
      <c r="A184" s="4172"/>
      <c r="B184" s="4174"/>
      <c r="C184" s="3918"/>
      <c r="D184" s="3919"/>
      <c r="E184" s="3920"/>
      <c r="F184" s="3921"/>
      <c r="G184" s="3922"/>
      <c r="H184" s="3919"/>
      <c r="I184" s="3920"/>
      <c r="J184" s="3921"/>
      <c r="K184" s="3922"/>
      <c r="L184" s="3919"/>
      <c r="M184" s="3920"/>
      <c r="N184" s="3921"/>
      <c r="O184" s="3922"/>
      <c r="P184" s="3919"/>
      <c r="Q184" s="3920"/>
      <c r="R184" s="3921"/>
      <c r="S184" s="3922"/>
      <c r="T184" s="3919"/>
      <c r="U184" s="3920"/>
      <c r="V184" s="3921"/>
      <c r="W184" s="3922"/>
      <c r="X184" s="3919"/>
      <c r="Y184" s="3920"/>
      <c r="Z184" s="3921"/>
      <c r="AA184" s="3922"/>
      <c r="AB184" s="3919"/>
      <c r="AC184" s="3920"/>
      <c r="AD184" s="3921"/>
      <c r="AE184" s="3922"/>
      <c r="AF184" s="3919"/>
      <c r="AG184" s="3920"/>
      <c r="AH184" s="3921"/>
      <c r="AI184" s="3922"/>
      <c r="AJ184" s="3919"/>
      <c r="AK184" s="3920"/>
      <c r="AL184" s="3921"/>
      <c r="AM184" s="3922"/>
      <c r="AN184" s="3919"/>
      <c r="AO184" s="3920"/>
      <c r="AP184" s="3921"/>
      <c r="AQ184" s="3922"/>
      <c r="AR184" s="3919"/>
      <c r="AS184" s="3920"/>
      <c r="AT184" s="3921"/>
      <c r="AU184" s="3922"/>
      <c r="AV184" s="3919"/>
      <c r="AW184" s="3920"/>
      <c r="AX184" s="3921"/>
      <c r="AY184" s="3922"/>
      <c r="AZ184" s="3919"/>
      <c r="BA184" s="3920"/>
      <c r="BB184" s="3921"/>
      <c r="BC184" s="3922"/>
      <c r="BD184" s="3919"/>
      <c r="BE184" s="3920"/>
      <c r="BF184" s="3921"/>
      <c r="BG184" s="3922"/>
      <c r="BH184" s="3919"/>
      <c r="BI184" s="3920"/>
      <c r="BJ184" s="3921"/>
      <c r="BK184" s="3922"/>
      <c r="BL184" s="3878"/>
      <c r="BM184" s="3878"/>
      <c r="BN184" s="3878"/>
    </row>
    <row r="185" hidden="true">
      <c r="A185" s="4172"/>
      <c r="B185" s="4177"/>
      <c r="C185" s="3946"/>
      <c r="D185" s="3947"/>
      <c r="E185" s="3948"/>
      <c r="F185" s="3949"/>
      <c r="G185" s="3950"/>
      <c r="H185" s="3947"/>
      <c r="I185" s="3948"/>
      <c r="J185" s="3949"/>
      <c r="K185" s="3950"/>
      <c r="L185" s="3947"/>
      <c r="M185" s="3948"/>
      <c r="N185" s="3949"/>
      <c r="O185" s="3950"/>
      <c r="P185" s="3947"/>
      <c r="Q185" s="3948"/>
      <c r="R185" s="3949"/>
      <c r="S185" s="3950"/>
      <c r="T185" s="3947"/>
      <c r="U185" s="3948"/>
      <c r="V185" s="3949"/>
      <c r="W185" s="3950"/>
      <c r="X185" s="3947"/>
      <c r="Y185" s="3948"/>
      <c r="Z185" s="3949"/>
      <c r="AA185" s="3950"/>
      <c r="AB185" s="3947"/>
      <c r="AC185" s="3948"/>
      <c r="AD185" s="3949"/>
      <c r="AE185" s="3950"/>
      <c r="AF185" s="3947"/>
      <c r="AG185" s="3948"/>
      <c r="AH185" s="3949"/>
      <c r="AI185" s="3950"/>
      <c r="AJ185" s="3947"/>
      <c r="AK185" s="3948"/>
      <c r="AL185" s="3949"/>
      <c r="AM185" s="3950"/>
      <c r="AN185" s="3947"/>
      <c r="AO185" s="3948"/>
      <c r="AP185" s="3949"/>
      <c r="AQ185" s="3950"/>
      <c r="AR185" s="3947"/>
      <c r="AS185" s="3948"/>
      <c r="AT185" s="3949"/>
      <c r="AU185" s="3950"/>
      <c r="AV185" s="3947"/>
      <c r="AW185" s="3948"/>
      <c r="AX185" s="3949"/>
      <c r="AY185" s="3950"/>
      <c r="AZ185" s="3947"/>
      <c r="BA185" s="3948"/>
      <c r="BB185" s="3949"/>
      <c r="BC185" s="3950"/>
      <c r="BD185" s="3947"/>
      <c r="BE185" s="3948"/>
      <c r="BF185" s="3949"/>
      <c r="BG185" s="3950"/>
      <c r="BH185" s="3947"/>
      <c r="BI185" s="3948"/>
      <c r="BJ185" s="3949"/>
      <c r="BK185" s="3950"/>
      <c r="BL185" s="3878"/>
      <c r="BM185" s="3878"/>
      <c r="BN185" s="3878"/>
    </row>
    <row r="186" hidden="true">
      <c r="A186" s="4172"/>
      <c r="B186" s="4173"/>
      <c r="C186" s="3954"/>
      <c r="D186" s="3908"/>
      <c r="E186" s="3909"/>
      <c r="F186" s="3955"/>
      <c r="G186" s="3956"/>
      <c r="H186" s="3908"/>
      <c r="I186" s="3909"/>
      <c r="J186" s="3955"/>
      <c r="K186" s="3956"/>
      <c r="L186" s="3908"/>
      <c r="M186" s="3909"/>
      <c r="N186" s="3955"/>
      <c r="O186" s="3956"/>
      <c r="P186" s="3908"/>
      <c r="Q186" s="3909"/>
      <c r="R186" s="3955"/>
      <c r="S186" s="3956"/>
      <c r="T186" s="3908"/>
      <c r="U186" s="3909"/>
      <c r="V186" s="3955"/>
      <c r="W186" s="3956"/>
      <c r="X186" s="3908"/>
      <c r="Y186" s="3909"/>
      <c r="Z186" s="3955"/>
      <c r="AA186" s="3956"/>
      <c r="AB186" s="3908"/>
      <c r="AC186" s="3909"/>
      <c r="AD186" s="3955"/>
      <c r="AE186" s="3956"/>
      <c r="AF186" s="3908"/>
      <c r="AG186" s="3909"/>
      <c r="AH186" s="3955"/>
      <c r="AI186" s="3956"/>
      <c r="AJ186" s="3908"/>
      <c r="AK186" s="3909"/>
      <c r="AL186" s="3955"/>
      <c r="AM186" s="3956"/>
      <c r="AN186" s="3908"/>
      <c r="AO186" s="3909"/>
      <c r="AP186" s="3955"/>
      <c r="AQ186" s="3956"/>
      <c r="AR186" s="3908"/>
      <c r="AS186" s="3909"/>
      <c r="AT186" s="3955"/>
      <c r="AU186" s="3956"/>
      <c r="AV186" s="3908"/>
      <c r="AW186" s="3909"/>
      <c r="AX186" s="3955"/>
      <c r="AY186" s="3956"/>
      <c r="AZ186" s="3908"/>
      <c r="BA186" s="3909"/>
      <c r="BB186" s="3955"/>
      <c r="BC186" s="3956"/>
      <c r="BD186" s="3908"/>
      <c r="BE186" s="3909"/>
      <c r="BF186" s="3955"/>
      <c r="BG186" s="3956"/>
      <c r="BH186" s="3908"/>
      <c r="BI186" s="3909"/>
      <c r="BJ186" s="3955"/>
      <c r="BK186" s="3956"/>
      <c r="BL186" s="3878"/>
      <c r="BM186" s="3878"/>
      <c r="BN186" s="3878"/>
    </row>
    <row r="187" hidden="true">
      <c r="A187" s="4172"/>
      <c r="B187" s="4174"/>
      <c r="C187" s="3918"/>
      <c r="D187" s="3919"/>
      <c r="E187" s="3920"/>
      <c r="F187" s="3921"/>
      <c r="G187" s="3922"/>
      <c r="H187" s="3919"/>
      <c r="I187" s="3920"/>
      <c r="J187" s="3921"/>
      <c r="K187" s="3922"/>
      <c r="L187" s="3919"/>
      <c r="M187" s="3920"/>
      <c r="N187" s="3921"/>
      <c r="O187" s="3922"/>
      <c r="P187" s="3919"/>
      <c r="Q187" s="3920"/>
      <c r="R187" s="3921"/>
      <c r="S187" s="3922"/>
      <c r="T187" s="3919"/>
      <c r="U187" s="3920"/>
      <c r="V187" s="3921"/>
      <c r="W187" s="3922"/>
      <c r="X187" s="3919"/>
      <c r="Y187" s="3920"/>
      <c r="Z187" s="3921"/>
      <c r="AA187" s="3922"/>
      <c r="AB187" s="3919"/>
      <c r="AC187" s="3920"/>
      <c r="AD187" s="3921"/>
      <c r="AE187" s="3922"/>
      <c r="AF187" s="3919"/>
      <c r="AG187" s="3920"/>
      <c r="AH187" s="3921"/>
      <c r="AI187" s="3922"/>
      <c r="AJ187" s="3919"/>
      <c r="AK187" s="3920"/>
      <c r="AL187" s="3921"/>
      <c r="AM187" s="3922"/>
      <c r="AN187" s="3919"/>
      <c r="AO187" s="3920"/>
      <c r="AP187" s="3921"/>
      <c r="AQ187" s="3922"/>
      <c r="AR187" s="3919"/>
      <c r="AS187" s="3920"/>
      <c r="AT187" s="3921"/>
      <c r="AU187" s="3922"/>
      <c r="AV187" s="3919"/>
      <c r="AW187" s="3920"/>
      <c r="AX187" s="3921"/>
      <c r="AY187" s="3922"/>
      <c r="AZ187" s="3919"/>
      <c r="BA187" s="3920"/>
      <c r="BB187" s="3921"/>
      <c r="BC187" s="3922"/>
      <c r="BD187" s="3919"/>
      <c r="BE187" s="3920"/>
      <c r="BF187" s="3921"/>
      <c r="BG187" s="3922"/>
      <c r="BH187" s="3919"/>
      <c r="BI187" s="3920"/>
      <c r="BJ187" s="3921"/>
      <c r="BK187" s="3922"/>
      <c r="BL187" s="3878"/>
      <c r="BM187" s="3878"/>
      <c r="BN187" s="3878"/>
    </row>
    <row r="188" hidden="true">
      <c r="A188" s="4172"/>
      <c r="B188" s="4174"/>
      <c r="C188" s="3918"/>
      <c r="D188" s="3919"/>
      <c r="E188" s="3920"/>
      <c r="F188" s="3921"/>
      <c r="G188" s="3922"/>
      <c r="H188" s="3919"/>
      <c r="I188" s="3920"/>
      <c r="J188" s="3921"/>
      <c r="K188" s="3922"/>
      <c r="L188" s="3919"/>
      <c r="M188" s="3920"/>
      <c r="N188" s="3921"/>
      <c r="O188" s="3922"/>
      <c r="P188" s="3919"/>
      <c r="Q188" s="3920"/>
      <c r="R188" s="3921"/>
      <c r="S188" s="3922"/>
      <c r="T188" s="3919"/>
      <c r="U188" s="3920"/>
      <c r="V188" s="3921"/>
      <c r="W188" s="3922"/>
      <c r="X188" s="3919"/>
      <c r="Y188" s="3920"/>
      <c r="Z188" s="3921"/>
      <c r="AA188" s="3922"/>
      <c r="AB188" s="3919"/>
      <c r="AC188" s="3920"/>
      <c r="AD188" s="3921"/>
      <c r="AE188" s="3922"/>
      <c r="AF188" s="3919"/>
      <c r="AG188" s="3920"/>
      <c r="AH188" s="3921"/>
      <c r="AI188" s="3922"/>
      <c r="AJ188" s="3919"/>
      <c r="AK188" s="3920"/>
      <c r="AL188" s="3921"/>
      <c r="AM188" s="3922"/>
      <c r="AN188" s="3919"/>
      <c r="AO188" s="3920"/>
      <c r="AP188" s="3921"/>
      <c r="AQ188" s="3922"/>
      <c r="AR188" s="3919"/>
      <c r="AS188" s="3920"/>
      <c r="AT188" s="3921"/>
      <c r="AU188" s="3922"/>
      <c r="AV188" s="3919"/>
      <c r="AW188" s="3920"/>
      <c r="AX188" s="3921"/>
      <c r="AY188" s="3922"/>
      <c r="AZ188" s="3919"/>
      <c r="BA188" s="3920"/>
      <c r="BB188" s="3921"/>
      <c r="BC188" s="3922"/>
      <c r="BD188" s="3919"/>
      <c r="BE188" s="3920"/>
      <c r="BF188" s="3921"/>
      <c r="BG188" s="3922"/>
      <c r="BH188" s="3919"/>
      <c r="BI188" s="3920"/>
      <c r="BJ188" s="3921"/>
      <c r="BK188" s="3922"/>
      <c r="BL188" s="3878"/>
      <c r="BM188" s="3878"/>
      <c r="BN188" s="3878"/>
    </row>
    <row r="189" hidden="true">
      <c r="A189" s="4172"/>
      <c r="B189" s="4174"/>
      <c r="C189" s="3918"/>
      <c r="D189" s="3919"/>
      <c r="E189" s="3920"/>
      <c r="F189" s="3921"/>
      <c r="G189" s="3922"/>
      <c r="H189" s="3919"/>
      <c r="I189" s="3920"/>
      <c r="J189" s="3921"/>
      <c r="K189" s="3922"/>
      <c r="L189" s="3919"/>
      <c r="M189" s="3920"/>
      <c r="N189" s="3921"/>
      <c r="O189" s="3922"/>
      <c r="P189" s="3919"/>
      <c r="Q189" s="3920"/>
      <c r="R189" s="3921"/>
      <c r="S189" s="3922"/>
      <c r="T189" s="3919"/>
      <c r="U189" s="3920"/>
      <c r="V189" s="3921"/>
      <c r="W189" s="3922"/>
      <c r="X189" s="3919"/>
      <c r="Y189" s="3920"/>
      <c r="Z189" s="3921"/>
      <c r="AA189" s="3922"/>
      <c r="AB189" s="3919"/>
      <c r="AC189" s="3920"/>
      <c r="AD189" s="3921"/>
      <c r="AE189" s="3922"/>
      <c r="AF189" s="3919"/>
      <c r="AG189" s="3920"/>
      <c r="AH189" s="3921"/>
      <c r="AI189" s="3922"/>
      <c r="AJ189" s="3919"/>
      <c r="AK189" s="3920"/>
      <c r="AL189" s="3921"/>
      <c r="AM189" s="3922"/>
      <c r="AN189" s="3919"/>
      <c r="AO189" s="3920"/>
      <c r="AP189" s="3921"/>
      <c r="AQ189" s="3922"/>
      <c r="AR189" s="3919"/>
      <c r="AS189" s="3920"/>
      <c r="AT189" s="3921"/>
      <c r="AU189" s="3922"/>
      <c r="AV189" s="3919"/>
      <c r="AW189" s="3920"/>
      <c r="AX189" s="3921"/>
      <c r="AY189" s="3922"/>
      <c r="AZ189" s="3919"/>
      <c r="BA189" s="3920"/>
      <c r="BB189" s="3921"/>
      <c r="BC189" s="3922"/>
      <c r="BD189" s="3919"/>
      <c r="BE189" s="3920"/>
      <c r="BF189" s="3921"/>
      <c r="BG189" s="3922"/>
      <c r="BH189" s="3919"/>
      <c r="BI189" s="3920"/>
      <c r="BJ189" s="3921"/>
      <c r="BK189" s="3922"/>
      <c r="BL189" s="3878"/>
      <c r="BM189" s="3878"/>
      <c r="BN189" s="3878"/>
    </row>
    <row r="190" hidden="true">
      <c r="A190" s="4172"/>
      <c r="B190" s="4175"/>
      <c r="C190" s="3926"/>
      <c r="D190" s="3927"/>
      <c r="E190" s="3928"/>
      <c r="F190" s="3929"/>
      <c r="G190" s="3930"/>
      <c r="H190" s="3927"/>
      <c r="I190" s="3928"/>
      <c r="J190" s="3929"/>
      <c r="K190" s="3930"/>
      <c r="L190" s="3927"/>
      <c r="M190" s="3928"/>
      <c r="N190" s="3929"/>
      <c r="O190" s="3930"/>
      <c r="P190" s="3927"/>
      <c r="Q190" s="3928"/>
      <c r="R190" s="3929"/>
      <c r="S190" s="3930"/>
      <c r="T190" s="3927"/>
      <c r="U190" s="3928"/>
      <c r="V190" s="3929"/>
      <c r="W190" s="3930"/>
      <c r="X190" s="3927"/>
      <c r="Y190" s="3928"/>
      <c r="Z190" s="3929"/>
      <c r="AA190" s="3930"/>
      <c r="AB190" s="3927"/>
      <c r="AC190" s="3928"/>
      <c r="AD190" s="3929"/>
      <c r="AE190" s="3930"/>
      <c r="AF190" s="3927"/>
      <c r="AG190" s="3928"/>
      <c r="AH190" s="3929"/>
      <c r="AI190" s="3930"/>
      <c r="AJ190" s="3927"/>
      <c r="AK190" s="3928"/>
      <c r="AL190" s="3929"/>
      <c r="AM190" s="3930"/>
      <c r="AN190" s="3927"/>
      <c r="AO190" s="3928"/>
      <c r="AP190" s="3929"/>
      <c r="AQ190" s="3930"/>
      <c r="AR190" s="3927"/>
      <c r="AS190" s="3928"/>
      <c r="AT190" s="3929"/>
      <c r="AU190" s="3930"/>
      <c r="AV190" s="3927"/>
      <c r="AW190" s="3928"/>
      <c r="AX190" s="3929"/>
      <c r="AY190" s="3930"/>
      <c r="AZ190" s="3927"/>
      <c r="BA190" s="3928"/>
      <c r="BB190" s="3929"/>
      <c r="BC190" s="3930"/>
      <c r="BD190" s="3927"/>
      <c r="BE190" s="3928"/>
      <c r="BF190" s="3929"/>
      <c r="BG190" s="3930"/>
      <c r="BH190" s="3927"/>
      <c r="BI190" s="3928"/>
      <c r="BJ190" s="3929"/>
      <c r="BK190" s="3930"/>
      <c r="BL190" s="3878"/>
      <c r="BM190" s="3878"/>
      <c r="BN190" s="3878"/>
    </row>
    <row r="191" hidden="true">
      <c r="A191" s="4172"/>
      <c r="B191" s="4178"/>
      <c r="C191" s="4179"/>
      <c r="D191" s="3972"/>
      <c r="E191" s="3972"/>
      <c r="F191" s="3972"/>
      <c r="G191" s="3972"/>
      <c r="H191" s="3972"/>
      <c r="I191" s="3972"/>
      <c r="J191" s="3972"/>
      <c r="K191" s="3972"/>
      <c r="L191" s="3972"/>
      <c r="M191" s="3972"/>
      <c r="N191" s="3972"/>
      <c r="O191" s="3972"/>
      <c r="P191" s="3972"/>
      <c r="Q191" s="3972"/>
      <c r="R191" s="3972"/>
      <c r="S191" s="3972"/>
      <c r="T191" s="3972"/>
      <c r="U191" s="3972"/>
      <c r="V191" s="3972"/>
      <c r="W191" s="3972"/>
      <c r="X191" s="3972"/>
      <c r="Y191" s="3972"/>
      <c r="Z191" s="3972"/>
      <c r="AA191" s="3972"/>
      <c r="AB191" s="3972"/>
      <c r="AC191" s="3972"/>
      <c r="AD191" s="3972"/>
      <c r="AE191" s="3972"/>
      <c r="AF191" s="3972"/>
      <c r="AG191" s="3972"/>
      <c r="AH191" s="3972"/>
      <c r="AI191" s="3972"/>
      <c r="AJ191" s="3972"/>
      <c r="AK191" s="3972"/>
      <c r="AL191" s="3972"/>
      <c r="AM191" s="3972"/>
      <c r="AN191" s="3972"/>
      <c r="AO191" s="3972"/>
      <c r="AP191" s="3972"/>
      <c r="AQ191" s="3972"/>
      <c r="AR191" s="3972"/>
      <c r="AS191" s="3972"/>
      <c r="AT191" s="3972"/>
      <c r="AU191" s="3972"/>
      <c r="AV191" s="3972"/>
      <c r="AW191" s="3972"/>
      <c r="AX191" s="3972"/>
      <c r="AY191" s="3972"/>
      <c r="AZ191" s="3972"/>
      <c r="BA191" s="3972"/>
      <c r="BB191" s="3972"/>
      <c r="BC191" s="3972"/>
      <c r="BD191" s="3972"/>
      <c r="BE191" s="3972"/>
      <c r="BF191" s="3972"/>
      <c r="BG191" s="3972"/>
      <c r="BH191" s="3972"/>
      <c r="BI191" s="3972"/>
      <c r="BJ191" s="3972"/>
      <c r="BK191" s="3972"/>
      <c r="BL191" s="3878"/>
      <c r="BM191" s="3878"/>
      <c r="BN191" s="3878"/>
    </row>
    <row r="192" hidden="true">
      <c r="A192" s="4172"/>
      <c r="B192" s="4180"/>
      <c r="C192" s="4181"/>
      <c r="D192" s="3975"/>
      <c r="E192" s="3976"/>
      <c r="F192" s="3977"/>
      <c r="G192" s="4182"/>
      <c r="H192" s="3975"/>
      <c r="I192" s="3976"/>
      <c r="J192" s="3977"/>
      <c r="K192" s="4182"/>
      <c r="L192" s="3975"/>
      <c r="M192" s="3976"/>
      <c r="N192" s="3977"/>
      <c r="O192" s="4182"/>
      <c r="P192" s="3975"/>
      <c r="Q192" s="3976"/>
      <c r="R192" s="3977"/>
      <c r="S192" s="4182"/>
      <c r="T192" s="3975"/>
      <c r="U192" s="3976"/>
      <c r="V192" s="3977"/>
      <c r="W192" s="4182"/>
      <c r="X192" s="3975"/>
      <c r="Y192" s="3976"/>
      <c r="Z192" s="3977"/>
      <c r="AA192" s="4182"/>
      <c r="AB192" s="3975"/>
      <c r="AC192" s="3976"/>
      <c r="AD192" s="3977"/>
      <c r="AE192" s="4182"/>
      <c r="AF192" s="3975"/>
      <c r="AG192" s="3976"/>
      <c r="AH192" s="3977"/>
      <c r="AI192" s="4182"/>
      <c r="AJ192" s="3975"/>
      <c r="AK192" s="3976"/>
      <c r="AL192" s="3977"/>
      <c r="AM192" s="4182"/>
      <c r="AN192" s="3975"/>
      <c r="AO192" s="3976"/>
      <c r="AP192" s="3977"/>
      <c r="AQ192" s="4182"/>
      <c r="AR192" s="3975"/>
      <c r="AS192" s="3976"/>
      <c r="AT192" s="3977"/>
      <c r="AU192" s="4182"/>
      <c r="AV192" s="3975"/>
      <c r="AW192" s="3976"/>
      <c r="AX192" s="3977"/>
      <c r="AY192" s="4182"/>
      <c r="AZ192" s="3975"/>
      <c r="BA192" s="3976"/>
      <c r="BB192" s="3977"/>
      <c r="BC192" s="4182"/>
      <c r="BD192" s="3975"/>
      <c r="BE192" s="3976"/>
      <c r="BF192" s="3977"/>
      <c r="BG192" s="4182"/>
      <c r="BH192" s="3975"/>
      <c r="BI192" s="3976"/>
      <c r="BJ192" s="3977"/>
      <c r="BK192" s="4182"/>
      <c r="BL192" s="3878"/>
      <c r="BM192" s="3878"/>
      <c r="BN192" s="3878"/>
    </row>
    <row r="193" hidden="true">
      <c r="A193" s="4183"/>
      <c r="B193" s="4184"/>
      <c r="C193" s="4185"/>
      <c r="D193" s="3972"/>
      <c r="E193" s="3972"/>
      <c r="F193" s="3972"/>
      <c r="G193" s="3972"/>
      <c r="H193" s="3972"/>
      <c r="I193" s="3972"/>
      <c r="J193" s="3972"/>
      <c r="K193" s="3972"/>
      <c r="L193" s="3972"/>
      <c r="M193" s="3972"/>
      <c r="N193" s="3972"/>
      <c r="O193" s="3972"/>
      <c r="P193" s="3972"/>
      <c r="Q193" s="3972"/>
      <c r="R193" s="3972"/>
      <c r="S193" s="3972"/>
      <c r="T193" s="3972"/>
      <c r="U193" s="3972"/>
      <c r="V193" s="3972"/>
      <c r="W193" s="3972"/>
      <c r="X193" s="3972"/>
      <c r="Y193" s="3972"/>
      <c r="Z193" s="3972"/>
      <c r="AA193" s="3972"/>
      <c r="AB193" s="3972"/>
      <c r="AC193" s="3972"/>
      <c r="AD193" s="3972"/>
      <c r="AE193" s="3972"/>
      <c r="AF193" s="3972"/>
      <c r="AG193" s="3972"/>
      <c r="AH193" s="3972"/>
      <c r="AI193" s="3972"/>
      <c r="AJ193" s="3972"/>
      <c r="AK193" s="3972"/>
      <c r="AL193" s="3972"/>
      <c r="AM193" s="3972"/>
      <c r="AN193" s="3972"/>
      <c r="AO193" s="3972"/>
      <c r="AP193" s="3972"/>
      <c r="AQ193" s="3972"/>
      <c r="AR193" s="3972"/>
      <c r="AS193" s="3972"/>
      <c r="AT193" s="3972"/>
      <c r="AU193" s="3972"/>
      <c r="AV193" s="3972"/>
      <c r="AW193" s="3972"/>
      <c r="AX193" s="3972"/>
      <c r="AY193" s="3972"/>
      <c r="AZ193" s="3972"/>
      <c r="BA193" s="3972"/>
      <c r="BB193" s="3972"/>
      <c r="BC193" s="3972"/>
      <c r="BD193" s="3972"/>
      <c r="BE193" s="3972"/>
      <c r="BF193" s="3972"/>
      <c r="BG193" s="3972"/>
      <c r="BH193" s="3972"/>
      <c r="BI193" s="3972"/>
      <c r="BJ193" s="3972"/>
      <c r="BK193" s="3972"/>
      <c r="BL193" s="3878"/>
      <c r="BM193" s="3878"/>
      <c r="BN193" s="3878"/>
    </row>
    <row r="194" hidden="true">
      <c r="A194" s="4187"/>
      <c r="B194" s="4187"/>
      <c r="C194" s="4187"/>
      <c r="D194" s="4044"/>
      <c r="E194" s="4044"/>
      <c r="F194" s="4044"/>
      <c r="G194" s="4044"/>
      <c r="H194" s="4044"/>
      <c r="I194" s="4044"/>
      <c r="J194" s="4044"/>
      <c r="K194" s="4044"/>
      <c r="L194" s="4044"/>
      <c r="M194" s="4044"/>
      <c r="N194" s="4044"/>
      <c r="O194" s="4044"/>
      <c r="P194" s="4044"/>
      <c r="Q194" s="4044"/>
      <c r="R194" s="4044"/>
      <c r="S194" s="4044"/>
      <c r="T194" s="4044"/>
      <c r="U194" s="4044"/>
      <c r="V194" s="4044"/>
      <c r="W194" s="4044"/>
      <c r="X194" s="4044"/>
      <c r="Y194" s="4044"/>
      <c r="Z194" s="4044"/>
      <c r="AA194" s="4044"/>
      <c r="AB194" s="4044"/>
      <c r="AC194" s="4044"/>
      <c r="AD194" s="4044"/>
      <c r="AE194" s="4044"/>
      <c r="AF194" s="4044"/>
      <c r="AG194" s="4044"/>
      <c r="AH194" s="4044"/>
      <c r="AI194" s="4044"/>
      <c r="AJ194" s="4044"/>
      <c r="AK194" s="4044"/>
      <c r="AL194" s="4044"/>
      <c r="AM194" s="4044"/>
      <c r="AN194" s="4044"/>
      <c r="AO194" s="4044"/>
      <c r="AP194" s="4044"/>
      <c r="AQ194" s="4044"/>
      <c r="AR194" s="4044"/>
      <c r="AS194" s="4044"/>
      <c r="AT194" s="4044"/>
      <c r="AU194" s="4044"/>
      <c r="AV194" s="4044"/>
      <c r="AW194" s="4044"/>
      <c r="AX194" s="4044"/>
      <c r="AY194" s="4044"/>
      <c r="AZ194" s="4044"/>
      <c r="BA194" s="4044"/>
      <c r="BB194" s="4044"/>
      <c r="BC194" s="4044"/>
      <c r="BD194" s="4044"/>
      <c r="BE194" s="4044"/>
      <c r="BF194" s="4044"/>
      <c r="BG194" s="4044"/>
      <c r="BH194" s="4044"/>
      <c r="BI194" s="4044"/>
      <c r="BJ194" s="4044"/>
      <c r="BK194" s="4044"/>
      <c r="BL194" s="3878"/>
      <c r="BM194" s="3878"/>
      <c r="BN194" s="3878"/>
    </row>
    <row r="195" hidden="true">
      <c r="A195" s="4170"/>
      <c r="B195" s="4170"/>
      <c r="C195" s="4170"/>
      <c r="D195" s="4170"/>
      <c r="E195" s="4170"/>
      <c r="F195" s="4050"/>
      <c r="G195" s="4050"/>
      <c r="H195" s="4170"/>
      <c r="I195" s="4170"/>
      <c r="J195" s="4050"/>
      <c r="K195" s="4050"/>
      <c r="L195" s="4170"/>
      <c r="M195" s="4170"/>
      <c r="N195" s="4050"/>
      <c r="O195" s="4050"/>
      <c r="P195" s="4170"/>
      <c r="Q195" s="4170"/>
      <c r="R195" s="4050"/>
      <c r="S195" s="4050"/>
      <c r="T195" s="4170"/>
      <c r="U195" s="4170"/>
      <c r="V195" s="4050"/>
      <c r="W195" s="4050"/>
      <c r="X195" s="4170"/>
      <c r="Y195" s="4170"/>
      <c r="Z195" s="4050"/>
      <c r="AA195" s="4050"/>
      <c r="AB195" s="4170"/>
      <c r="AC195" s="4170"/>
      <c r="AD195" s="4050"/>
      <c r="AE195" s="4050"/>
      <c r="AF195" s="4170"/>
      <c r="AG195" s="4170"/>
      <c r="AH195" s="4050"/>
      <c r="AI195" s="4050"/>
      <c r="AJ195" s="4170"/>
      <c r="AK195" s="4170"/>
      <c r="AL195" s="4050"/>
      <c r="AM195" s="4050"/>
      <c r="AN195" s="4170"/>
      <c r="AO195" s="4170"/>
      <c r="AP195" s="4050"/>
      <c r="AQ195" s="4050"/>
      <c r="AR195" s="4170"/>
      <c r="AS195" s="4170"/>
      <c r="AT195" s="4050"/>
      <c r="AU195" s="4050"/>
      <c r="AV195" s="4170"/>
      <c r="AW195" s="4170"/>
      <c r="AX195" s="4050"/>
      <c r="AY195" s="4050"/>
      <c r="AZ195" s="4170"/>
      <c r="BA195" s="4170"/>
      <c r="BB195" s="4050"/>
      <c r="BC195" s="4050"/>
      <c r="BD195" s="4170"/>
      <c r="BE195" s="4170"/>
      <c r="BF195" s="4050"/>
      <c r="BG195" s="4050"/>
      <c r="BH195" s="4170"/>
      <c r="BI195" s="4170"/>
      <c r="BJ195" s="4050"/>
      <c r="BK195" s="4050"/>
      <c r="BL195" s="3878"/>
      <c r="BM195" s="3878"/>
      <c r="BN195" s="3878"/>
    </row>
    <row r="196" hidden="true">
      <c r="A196" s="4172"/>
      <c r="B196" s="4173"/>
      <c r="C196" s="3954"/>
      <c r="D196" s="3908"/>
      <c r="E196" s="3909"/>
      <c r="F196" s="3955"/>
      <c r="G196" s="3956"/>
      <c r="H196" s="3908"/>
      <c r="I196" s="3909"/>
      <c r="J196" s="3955"/>
      <c r="K196" s="3956"/>
      <c r="L196" s="3908"/>
      <c r="M196" s="3909"/>
      <c r="N196" s="3955"/>
      <c r="O196" s="3956"/>
      <c r="P196" s="3908"/>
      <c r="Q196" s="3909"/>
      <c r="R196" s="3955"/>
      <c r="S196" s="3956"/>
      <c r="T196" s="3908"/>
      <c r="U196" s="3909"/>
      <c r="V196" s="3955"/>
      <c r="W196" s="3956"/>
      <c r="X196" s="3908"/>
      <c r="Y196" s="3909"/>
      <c r="Z196" s="3955"/>
      <c r="AA196" s="3956"/>
      <c r="AB196" s="3908"/>
      <c r="AC196" s="3909"/>
      <c r="AD196" s="3955"/>
      <c r="AE196" s="3956"/>
      <c r="AF196" s="3908"/>
      <c r="AG196" s="3909"/>
      <c r="AH196" s="3955"/>
      <c r="AI196" s="3956"/>
      <c r="AJ196" s="3908"/>
      <c r="AK196" s="3909"/>
      <c r="AL196" s="3955"/>
      <c r="AM196" s="3956"/>
      <c r="AN196" s="3908"/>
      <c r="AO196" s="3909"/>
      <c r="AP196" s="3955"/>
      <c r="AQ196" s="3956"/>
      <c r="AR196" s="3908"/>
      <c r="AS196" s="3909"/>
      <c r="AT196" s="3955"/>
      <c r="AU196" s="3956"/>
      <c r="AV196" s="3908"/>
      <c r="AW196" s="3909"/>
      <c r="AX196" s="3955"/>
      <c r="AY196" s="3956"/>
      <c r="AZ196" s="3908"/>
      <c r="BA196" s="3909"/>
      <c r="BB196" s="3955"/>
      <c r="BC196" s="3956"/>
      <c r="BD196" s="3908"/>
      <c r="BE196" s="3909"/>
      <c r="BF196" s="3955"/>
      <c r="BG196" s="3956"/>
      <c r="BH196" s="3908"/>
      <c r="BI196" s="3909"/>
      <c r="BJ196" s="3955"/>
      <c r="BK196" s="3956"/>
      <c r="BL196" s="3878"/>
      <c r="BM196" s="3878"/>
      <c r="BN196" s="3878"/>
    </row>
    <row r="197" hidden="true">
      <c r="A197" s="4172"/>
      <c r="B197" s="4174"/>
      <c r="C197" s="3918"/>
      <c r="D197" s="3919"/>
      <c r="E197" s="3920"/>
      <c r="F197" s="3921"/>
      <c r="G197" s="3922"/>
      <c r="H197" s="3919"/>
      <c r="I197" s="3920"/>
      <c r="J197" s="3921"/>
      <c r="K197" s="3922"/>
      <c r="L197" s="3919"/>
      <c r="M197" s="3920"/>
      <c r="N197" s="3921"/>
      <c r="O197" s="3922"/>
      <c r="P197" s="3919"/>
      <c r="Q197" s="3920"/>
      <c r="R197" s="3921"/>
      <c r="S197" s="3922"/>
      <c r="T197" s="3919"/>
      <c r="U197" s="3920"/>
      <c r="V197" s="3921"/>
      <c r="W197" s="3922"/>
      <c r="X197" s="3919"/>
      <c r="Y197" s="3920"/>
      <c r="Z197" s="3921"/>
      <c r="AA197" s="3922"/>
      <c r="AB197" s="3919"/>
      <c r="AC197" s="3920"/>
      <c r="AD197" s="3921"/>
      <c r="AE197" s="3922"/>
      <c r="AF197" s="3919"/>
      <c r="AG197" s="3920"/>
      <c r="AH197" s="3921"/>
      <c r="AI197" s="3922"/>
      <c r="AJ197" s="3919"/>
      <c r="AK197" s="3920"/>
      <c r="AL197" s="3921"/>
      <c r="AM197" s="3922"/>
      <c r="AN197" s="3919"/>
      <c r="AO197" s="3920"/>
      <c r="AP197" s="3921"/>
      <c r="AQ197" s="3922"/>
      <c r="AR197" s="3919"/>
      <c r="AS197" s="3920"/>
      <c r="AT197" s="3921"/>
      <c r="AU197" s="3922"/>
      <c r="AV197" s="3919"/>
      <c r="AW197" s="3920"/>
      <c r="AX197" s="3921"/>
      <c r="AY197" s="3922"/>
      <c r="AZ197" s="3919"/>
      <c r="BA197" s="3920"/>
      <c r="BB197" s="3921"/>
      <c r="BC197" s="3922"/>
      <c r="BD197" s="3919"/>
      <c r="BE197" s="3920"/>
      <c r="BF197" s="3921"/>
      <c r="BG197" s="3922"/>
      <c r="BH197" s="3919"/>
      <c r="BI197" s="3920"/>
      <c r="BJ197" s="3921"/>
      <c r="BK197" s="3922"/>
      <c r="BL197" s="3878"/>
      <c r="BM197" s="3878"/>
      <c r="BN197" s="3878"/>
    </row>
    <row r="198" hidden="true">
      <c r="A198" s="4172"/>
      <c r="B198" s="4175"/>
      <c r="C198" s="3926"/>
      <c r="D198" s="3927"/>
      <c r="E198" s="3928"/>
      <c r="F198" s="3929"/>
      <c r="G198" s="3930"/>
      <c r="H198" s="3927"/>
      <c r="I198" s="3928"/>
      <c r="J198" s="3929"/>
      <c r="K198" s="3930"/>
      <c r="L198" s="3927"/>
      <c r="M198" s="3928"/>
      <c r="N198" s="3929"/>
      <c r="O198" s="3930"/>
      <c r="P198" s="3927"/>
      <c r="Q198" s="3928"/>
      <c r="R198" s="3929"/>
      <c r="S198" s="3930"/>
      <c r="T198" s="3927"/>
      <c r="U198" s="3928"/>
      <c r="V198" s="3929"/>
      <c r="W198" s="3930"/>
      <c r="X198" s="3927"/>
      <c r="Y198" s="3928"/>
      <c r="Z198" s="3929"/>
      <c r="AA198" s="3930"/>
      <c r="AB198" s="3927"/>
      <c r="AC198" s="3928"/>
      <c r="AD198" s="3929"/>
      <c r="AE198" s="3930"/>
      <c r="AF198" s="3927"/>
      <c r="AG198" s="3928"/>
      <c r="AH198" s="3929"/>
      <c r="AI198" s="3930"/>
      <c r="AJ198" s="3927"/>
      <c r="AK198" s="3928"/>
      <c r="AL198" s="3929"/>
      <c r="AM198" s="3930"/>
      <c r="AN198" s="3927"/>
      <c r="AO198" s="3928"/>
      <c r="AP198" s="3929"/>
      <c r="AQ198" s="3930"/>
      <c r="AR198" s="3927"/>
      <c r="AS198" s="3928"/>
      <c r="AT198" s="3929"/>
      <c r="AU198" s="3930"/>
      <c r="AV198" s="3927"/>
      <c r="AW198" s="3928"/>
      <c r="AX198" s="3929"/>
      <c r="AY198" s="3930"/>
      <c r="AZ198" s="3927"/>
      <c r="BA198" s="3928"/>
      <c r="BB198" s="3929"/>
      <c r="BC198" s="3930"/>
      <c r="BD198" s="3927"/>
      <c r="BE198" s="3928"/>
      <c r="BF198" s="3929"/>
      <c r="BG198" s="3930"/>
      <c r="BH198" s="3927"/>
      <c r="BI198" s="3928"/>
      <c r="BJ198" s="3929"/>
      <c r="BK198" s="3930"/>
      <c r="BL198" s="3878"/>
      <c r="BM198" s="3878"/>
      <c r="BN198" s="3878"/>
    </row>
    <row r="199" hidden="true">
      <c r="A199" s="4172"/>
      <c r="B199" s="4176"/>
      <c r="C199" s="3907"/>
      <c r="D199" s="3933"/>
      <c r="E199" s="3934"/>
      <c r="F199" s="3935"/>
      <c r="G199" s="3936"/>
      <c r="H199" s="3933"/>
      <c r="I199" s="3934"/>
      <c r="J199" s="3935"/>
      <c r="K199" s="3936"/>
      <c r="L199" s="3933"/>
      <c r="M199" s="3934"/>
      <c r="N199" s="3935"/>
      <c r="O199" s="3936"/>
      <c r="P199" s="3933"/>
      <c r="Q199" s="3934"/>
      <c r="R199" s="3935"/>
      <c r="S199" s="3936"/>
      <c r="T199" s="3933"/>
      <c r="U199" s="3934"/>
      <c r="V199" s="3935"/>
      <c r="W199" s="3936"/>
      <c r="X199" s="3933"/>
      <c r="Y199" s="3934"/>
      <c r="Z199" s="3935"/>
      <c r="AA199" s="3936"/>
      <c r="AB199" s="3933"/>
      <c r="AC199" s="3934"/>
      <c r="AD199" s="3935"/>
      <c r="AE199" s="3936"/>
      <c r="AF199" s="3933"/>
      <c r="AG199" s="3934"/>
      <c r="AH199" s="3935"/>
      <c r="AI199" s="3936"/>
      <c r="AJ199" s="3933"/>
      <c r="AK199" s="3934"/>
      <c r="AL199" s="3935"/>
      <c r="AM199" s="3936"/>
      <c r="AN199" s="3933"/>
      <c r="AO199" s="3934"/>
      <c r="AP199" s="3935"/>
      <c r="AQ199" s="3936"/>
      <c r="AR199" s="3933"/>
      <c r="AS199" s="3934"/>
      <c r="AT199" s="3935"/>
      <c r="AU199" s="3936"/>
      <c r="AV199" s="3933"/>
      <c r="AW199" s="3934"/>
      <c r="AX199" s="3935"/>
      <c r="AY199" s="3936"/>
      <c r="AZ199" s="3933"/>
      <c r="BA199" s="3934"/>
      <c r="BB199" s="3935"/>
      <c r="BC199" s="3936"/>
      <c r="BD199" s="3933"/>
      <c r="BE199" s="3934"/>
      <c r="BF199" s="3935"/>
      <c r="BG199" s="3936"/>
      <c r="BH199" s="3933"/>
      <c r="BI199" s="3934"/>
      <c r="BJ199" s="3935"/>
      <c r="BK199" s="3936"/>
      <c r="BL199" s="3878"/>
      <c r="BM199" s="3878"/>
      <c r="BN199" s="3878"/>
    </row>
    <row r="200" hidden="true">
      <c r="A200" s="4172"/>
      <c r="B200" s="4174"/>
      <c r="C200" s="3918"/>
      <c r="D200" s="3919"/>
      <c r="E200" s="3920"/>
      <c r="F200" s="3921"/>
      <c r="G200" s="3922"/>
      <c r="H200" s="3919"/>
      <c r="I200" s="3920"/>
      <c r="J200" s="3921"/>
      <c r="K200" s="3922"/>
      <c r="L200" s="3919"/>
      <c r="M200" s="3920"/>
      <c r="N200" s="3921"/>
      <c r="O200" s="3922"/>
      <c r="P200" s="3919"/>
      <c r="Q200" s="3920"/>
      <c r="R200" s="3921"/>
      <c r="S200" s="3922"/>
      <c r="T200" s="3919"/>
      <c r="U200" s="3920"/>
      <c r="V200" s="3921"/>
      <c r="W200" s="3922"/>
      <c r="X200" s="3919"/>
      <c r="Y200" s="3920"/>
      <c r="Z200" s="3921"/>
      <c r="AA200" s="3922"/>
      <c r="AB200" s="3919"/>
      <c r="AC200" s="3920"/>
      <c r="AD200" s="3921"/>
      <c r="AE200" s="3922"/>
      <c r="AF200" s="3919"/>
      <c r="AG200" s="3920"/>
      <c r="AH200" s="3921"/>
      <c r="AI200" s="3922"/>
      <c r="AJ200" s="3919"/>
      <c r="AK200" s="3920"/>
      <c r="AL200" s="3921"/>
      <c r="AM200" s="3922"/>
      <c r="AN200" s="3919"/>
      <c r="AO200" s="3920"/>
      <c r="AP200" s="3921"/>
      <c r="AQ200" s="3922"/>
      <c r="AR200" s="3919"/>
      <c r="AS200" s="3920"/>
      <c r="AT200" s="3921"/>
      <c r="AU200" s="3922"/>
      <c r="AV200" s="3919"/>
      <c r="AW200" s="3920"/>
      <c r="AX200" s="3921"/>
      <c r="AY200" s="3922"/>
      <c r="AZ200" s="3919"/>
      <c r="BA200" s="3920"/>
      <c r="BB200" s="3921"/>
      <c r="BC200" s="3922"/>
      <c r="BD200" s="3919"/>
      <c r="BE200" s="3920"/>
      <c r="BF200" s="3921"/>
      <c r="BG200" s="3922"/>
      <c r="BH200" s="3919"/>
      <c r="BI200" s="3920"/>
      <c r="BJ200" s="3921"/>
      <c r="BK200" s="3922"/>
      <c r="BL200" s="3878"/>
      <c r="BM200" s="3878"/>
      <c r="BN200" s="3878"/>
    </row>
    <row r="201" hidden="true">
      <c r="A201" s="4172"/>
      <c r="B201" s="4174"/>
      <c r="C201" s="3918"/>
      <c r="D201" s="3919"/>
      <c r="E201" s="3920"/>
      <c r="F201" s="3921"/>
      <c r="G201" s="3922"/>
      <c r="H201" s="3919"/>
      <c r="I201" s="3920"/>
      <c r="J201" s="3921"/>
      <c r="K201" s="3922"/>
      <c r="L201" s="3919"/>
      <c r="M201" s="3920"/>
      <c r="N201" s="3921"/>
      <c r="O201" s="3922"/>
      <c r="P201" s="3919"/>
      <c r="Q201" s="3920"/>
      <c r="R201" s="3921"/>
      <c r="S201" s="3922"/>
      <c r="T201" s="3919"/>
      <c r="U201" s="3920"/>
      <c r="V201" s="3921"/>
      <c r="W201" s="3922"/>
      <c r="X201" s="3919"/>
      <c r="Y201" s="3920"/>
      <c r="Z201" s="3921"/>
      <c r="AA201" s="3922"/>
      <c r="AB201" s="3919"/>
      <c r="AC201" s="3920"/>
      <c r="AD201" s="3921"/>
      <c r="AE201" s="3922"/>
      <c r="AF201" s="3919"/>
      <c r="AG201" s="3920"/>
      <c r="AH201" s="3921"/>
      <c r="AI201" s="3922"/>
      <c r="AJ201" s="3919"/>
      <c r="AK201" s="3920"/>
      <c r="AL201" s="3921"/>
      <c r="AM201" s="3922"/>
      <c r="AN201" s="3919"/>
      <c r="AO201" s="3920"/>
      <c r="AP201" s="3921"/>
      <c r="AQ201" s="3922"/>
      <c r="AR201" s="3919"/>
      <c r="AS201" s="3920"/>
      <c r="AT201" s="3921"/>
      <c r="AU201" s="3922"/>
      <c r="AV201" s="3919"/>
      <c r="AW201" s="3920"/>
      <c r="AX201" s="3921"/>
      <c r="AY201" s="3922"/>
      <c r="AZ201" s="3919"/>
      <c r="BA201" s="3920"/>
      <c r="BB201" s="3921"/>
      <c r="BC201" s="3922"/>
      <c r="BD201" s="3919"/>
      <c r="BE201" s="3920"/>
      <c r="BF201" s="3921"/>
      <c r="BG201" s="3922"/>
      <c r="BH201" s="3919"/>
      <c r="BI201" s="3920"/>
      <c r="BJ201" s="3921"/>
      <c r="BK201" s="3922"/>
      <c r="BL201" s="3878"/>
      <c r="BM201" s="3878"/>
      <c r="BN201" s="3878"/>
    </row>
    <row r="202" hidden="true">
      <c r="A202" s="4172"/>
      <c r="B202" s="4174"/>
      <c r="C202" s="3918"/>
      <c r="D202" s="3919"/>
      <c r="E202" s="3920"/>
      <c r="F202" s="3921"/>
      <c r="G202" s="3922"/>
      <c r="H202" s="3919"/>
      <c r="I202" s="3920"/>
      <c r="J202" s="3921"/>
      <c r="K202" s="3922"/>
      <c r="L202" s="3919"/>
      <c r="M202" s="3920"/>
      <c r="N202" s="3921"/>
      <c r="O202" s="3922"/>
      <c r="P202" s="3919"/>
      <c r="Q202" s="3920"/>
      <c r="R202" s="3921"/>
      <c r="S202" s="3922"/>
      <c r="T202" s="3919"/>
      <c r="U202" s="3920"/>
      <c r="V202" s="3921"/>
      <c r="W202" s="3922"/>
      <c r="X202" s="3919"/>
      <c r="Y202" s="3920"/>
      <c r="Z202" s="3921"/>
      <c r="AA202" s="3922"/>
      <c r="AB202" s="3919"/>
      <c r="AC202" s="3920"/>
      <c r="AD202" s="3921"/>
      <c r="AE202" s="3922"/>
      <c r="AF202" s="3919"/>
      <c r="AG202" s="3920"/>
      <c r="AH202" s="3921"/>
      <c r="AI202" s="3922"/>
      <c r="AJ202" s="3919"/>
      <c r="AK202" s="3920"/>
      <c r="AL202" s="3921"/>
      <c r="AM202" s="3922"/>
      <c r="AN202" s="3919"/>
      <c r="AO202" s="3920"/>
      <c r="AP202" s="3921"/>
      <c r="AQ202" s="3922"/>
      <c r="AR202" s="3919"/>
      <c r="AS202" s="3920"/>
      <c r="AT202" s="3921"/>
      <c r="AU202" s="3922"/>
      <c r="AV202" s="3919"/>
      <c r="AW202" s="3920"/>
      <c r="AX202" s="3921"/>
      <c r="AY202" s="3922"/>
      <c r="AZ202" s="3919"/>
      <c r="BA202" s="3920"/>
      <c r="BB202" s="3921"/>
      <c r="BC202" s="3922"/>
      <c r="BD202" s="3919"/>
      <c r="BE202" s="3920"/>
      <c r="BF202" s="3921"/>
      <c r="BG202" s="3922"/>
      <c r="BH202" s="3919"/>
      <c r="BI202" s="3920"/>
      <c r="BJ202" s="3921"/>
      <c r="BK202" s="3922"/>
      <c r="BL202" s="3878"/>
      <c r="BM202" s="3878"/>
      <c r="BN202" s="3878"/>
    </row>
    <row r="203" hidden="true">
      <c r="A203" s="4172"/>
      <c r="B203" s="4177"/>
      <c r="C203" s="3946"/>
      <c r="D203" s="3947"/>
      <c r="E203" s="3948"/>
      <c r="F203" s="3949"/>
      <c r="G203" s="3950"/>
      <c r="H203" s="3947"/>
      <c r="I203" s="3948"/>
      <c r="J203" s="3949"/>
      <c r="K203" s="3950"/>
      <c r="L203" s="3947"/>
      <c r="M203" s="3948"/>
      <c r="N203" s="3949"/>
      <c r="O203" s="3950"/>
      <c r="P203" s="3947"/>
      <c r="Q203" s="3948"/>
      <c r="R203" s="3949"/>
      <c r="S203" s="3950"/>
      <c r="T203" s="3947"/>
      <c r="U203" s="3948"/>
      <c r="V203" s="3949"/>
      <c r="W203" s="3950"/>
      <c r="X203" s="3947"/>
      <c r="Y203" s="3948"/>
      <c r="Z203" s="3949"/>
      <c r="AA203" s="3950"/>
      <c r="AB203" s="3947"/>
      <c r="AC203" s="3948"/>
      <c r="AD203" s="3949"/>
      <c r="AE203" s="3950"/>
      <c r="AF203" s="3947"/>
      <c r="AG203" s="3948"/>
      <c r="AH203" s="3949"/>
      <c r="AI203" s="3950"/>
      <c r="AJ203" s="3947"/>
      <c r="AK203" s="3948"/>
      <c r="AL203" s="3949"/>
      <c r="AM203" s="3950"/>
      <c r="AN203" s="3947"/>
      <c r="AO203" s="3948"/>
      <c r="AP203" s="3949"/>
      <c r="AQ203" s="3950"/>
      <c r="AR203" s="3947"/>
      <c r="AS203" s="3948"/>
      <c r="AT203" s="3949"/>
      <c r="AU203" s="3950"/>
      <c r="AV203" s="3947"/>
      <c r="AW203" s="3948"/>
      <c r="AX203" s="3949"/>
      <c r="AY203" s="3950"/>
      <c r="AZ203" s="3947"/>
      <c r="BA203" s="3948"/>
      <c r="BB203" s="3949"/>
      <c r="BC203" s="3950"/>
      <c r="BD203" s="3947"/>
      <c r="BE203" s="3948"/>
      <c r="BF203" s="3949"/>
      <c r="BG203" s="3950"/>
      <c r="BH203" s="3947"/>
      <c r="BI203" s="3948"/>
      <c r="BJ203" s="3949"/>
      <c r="BK203" s="3950"/>
      <c r="BL203" s="3878"/>
      <c r="BM203" s="3878"/>
      <c r="BN203" s="3878"/>
    </row>
    <row r="204" hidden="true">
      <c r="A204" s="4172"/>
      <c r="B204" s="4173"/>
      <c r="C204" s="3954"/>
      <c r="D204" s="3908"/>
      <c r="E204" s="3909"/>
      <c r="F204" s="3955"/>
      <c r="G204" s="3956"/>
      <c r="H204" s="3908"/>
      <c r="I204" s="3909"/>
      <c r="J204" s="3955"/>
      <c r="K204" s="3956"/>
      <c r="L204" s="3908"/>
      <c r="M204" s="3909"/>
      <c r="N204" s="3955"/>
      <c r="O204" s="3956"/>
      <c r="P204" s="3908"/>
      <c r="Q204" s="3909"/>
      <c r="R204" s="3955"/>
      <c r="S204" s="3956"/>
      <c r="T204" s="3908"/>
      <c r="U204" s="3909"/>
      <c r="V204" s="3955"/>
      <c r="W204" s="3956"/>
      <c r="X204" s="3908"/>
      <c r="Y204" s="3909"/>
      <c r="Z204" s="3955"/>
      <c r="AA204" s="3956"/>
      <c r="AB204" s="3908"/>
      <c r="AC204" s="3909"/>
      <c r="AD204" s="3955"/>
      <c r="AE204" s="3956"/>
      <c r="AF204" s="3908"/>
      <c r="AG204" s="3909"/>
      <c r="AH204" s="3955"/>
      <c r="AI204" s="3956"/>
      <c r="AJ204" s="3908"/>
      <c r="AK204" s="3909"/>
      <c r="AL204" s="3955"/>
      <c r="AM204" s="3956"/>
      <c r="AN204" s="3908"/>
      <c r="AO204" s="3909"/>
      <c r="AP204" s="3955"/>
      <c r="AQ204" s="3956"/>
      <c r="AR204" s="3908"/>
      <c r="AS204" s="3909"/>
      <c r="AT204" s="3955"/>
      <c r="AU204" s="3956"/>
      <c r="AV204" s="3908"/>
      <c r="AW204" s="3909"/>
      <c r="AX204" s="3955"/>
      <c r="AY204" s="3956"/>
      <c r="AZ204" s="3908"/>
      <c r="BA204" s="3909"/>
      <c r="BB204" s="3955"/>
      <c r="BC204" s="3956"/>
      <c r="BD204" s="3908"/>
      <c r="BE204" s="3909"/>
      <c r="BF204" s="3955"/>
      <c r="BG204" s="3956"/>
      <c r="BH204" s="3908"/>
      <c r="BI204" s="3909"/>
      <c r="BJ204" s="3955"/>
      <c r="BK204" s="3956"/>
      <c r="BL204" s="3878"/>
      <c r="BM204" s="3878"/>
      <c r="BN204" s="3878"/>
    </row>
    <row r="205" hidden="true">
      <c r="A205" s="4172"/>
      <c r="B205" s="4174"/>
      <c r="C205" s="3918"/>
      <c r="D205" s="3919"/>
      <c r="E205" s="3920"/>
      <c r="F205" s="3921"/>
      <c r="G205" s="3922"/>
      <c r="H205" s="3919"/>
      <c r="I205" s="3920"/>
      <c r="J205" s="3921"/>
      <c r="K205" s="3922"/>
      <c r="L205" s="3919"/>
      <c r="M205" s="3920"/>
      <c r="N205" s="3921"/>
      <c r="O205" s="3922"/>
      <c r="P205" s="3919"/>
      <c r="Q205" s="3920"/>
      <c r="R205" s="3921"/>
      <c r="S205" s="3922"/>
      <c r="T205" s="3919"/>
      <c r="U205" s="3920"/>
      <c r="V205" s="3921"/>
      <c r="W205" s="3922"/>
      <c r="X205" s="3919"/>
      <c r="Y205" s="3920"/>
      <c r="Z205" s="3921"/>
      <c r="AA205" s="3922"/>
      <c r="AB205" s="3919"/>
      <c r="AC205" s="3920"/>
      <c r="AD205" s="3921"/>
      <c r="AE205" s="3922"/>
      <c r="AF205" s="3919"/>
      <c r="AG205" s="3920"/>
      <c r="AH205" s="3921"/>
      <c r="AI205" s="3922"/>
      <c r="AJ205" s="3919"/>
      <c r="AK205" s="3920"/>
      <c r="AL205" s="3921"/>
      <c r="AM205" s="3922"/>
      <c r="AN205" s="3919"/>
      <c r="AO205" s="3920"/>
      <c r="AP205" s="3921"/>
      <c r="AQ205" s="3922"/>
      <c r="AR205" s="3919"/>
      <c r="AS205" s="3920"/>
      <c r="AT205" s="3921"/>
      <c r="AU205" s="3922"/>
      <c r="AV205" s="3919"/>
      <c r="AW205" s="3920"/>
      <c r="AX205" s="3921"/>
      <c r="AY205" s="3922"/>
      <c r="AZ205" s="3919"/>
      <c r="BA205" s="3920"/>
      <c r="BB205" s="3921"/>
      <c r="BC205" s="3922"/>
      <c r="BD205" s="3919"/>
      <c r="BE205" s="3920"/>
      <c r="BF205" s="3921"/>
      <c r="BG205" s="3922"/>
      <c r="BH205" s="3919"/>
      <c r="BI205" s="3920"/>
      <c r="BJ205" s="3921"/>
      <c r="BK205" s="3922"/>
      <c r="BL205" s="3878"/>
      <c r="BM205" s="3878"/>
      <c r="BN205" s="3878"/>
    </row>
    <row r="206" hidden="true">
      <c r="A206" s="4172"/>
      <c r="B206" s="4174"/>
      <c r="C206" s="3918"/>
      <c r="D206" s="3919"/>
      <c r="E206" s="3920"/>
      <c r="F206" s="3921"/>
      <c r="G206" s="3922"/>
      <c r="H206" s="3919"/>
      <c r="I206" s="3920"/>
      <c r="J206" s="3921"/>
      <c r="K206" s="3922"/>
      <c r="L206" s="3919"/>
      <c r="M206" s="3920"/>
      <c r="N206" s="3921"/>
      <c r="O206" s="3922"/>
      <c r="P206" s="3919"/>
      <c r="Q206" s="3920"/>
      <c r="R206" s="3921"/>
      <c r="S206" s="3922"/>
      <c r="T206" s="3919"/>
      <c r="U206" s="3920"/>
      <c r="V206" s="3921"/>
      <c r="W206" s="3922"/>
      <c r="X206" s="3919"/>
      <c r="Y206" s="3920"/>
      <c r="Z206" s="3921"/>
      <c r="AA206" s="3922"/>
      <c r="AB206" s="3919"/>
      <c r="AC206" s="3920"/>
      <c r="AD206" s="3921"/>
      <c r="AE206" s="3922"/>
      <c r="AF206" s="3919"/>
      <c r="AG206" s="3920"/>
      <c r="AH206" s="3921"/>
      <c r="AI206" s="3922"/>
      <c r="AJ206" s="3919"/>
      <c r="AK206" s="3920"/>
      <c r="AL206" s="3921"/>
      <c r="AM206" s="3922"/>
      <c r="AN206" s="3919"/>
      <c r="AO206" s="3920"/>
      <c r="AP206" s="3921"/>
      <c r="AQ206" s="3922"/>
      <c r="AR206" s="3919"/>
      <c r="AS206" s="3920"/>
      <c r="AT206" s="3921"/>
      <c r="AU206" s="3922"/>
      <c r="AV206" s="3919"/>
      <c r="AW206" s="3920"/>
      <c r="AX206" s="3921"/>
      <c r="AY206" s="3922"/>
      <c r="AZ206" s="3919"/>
      <c r="BA206" s="3920"/>
      <c r="BB206" s="3921"/>
      <c r="BC206" s="3922"/>
      <c r="BD206" s="3919"/>
      <c r="BE206" s="3920"/>
      <c r="BF206" s="3921"/>
      <c r="BG206" s="3922"/>
      <c r="BH206" s="3919"/>
      <c r="BI206" s="3920"/>
      <c r="BJ206" s="3921"/>
      <c r="BK206" s="3922"/>
      <c r="BL206" s="3878"/>
      <c r="BM206" s="3878"/>
      <c r="BN206" s="3878"/>
    </row>
    <row r="207" hidden="true">
      <c r="A207" s="4172"/>
      <c r="B207" s="4174"/>
      <c r="C207" s="3918"/>
      <c r="D207" s="3919"/>
      <c r="E207" s="3920"/>
      <c r="F207" s="3921"/>
      <c r="G207" s="3922"/>
      <c r="H207" s="3919"/>
      <c r="I207" s="3920"/>
      <c r="J207" s="3921"/>
      <c r="K207" s="3922"/>
      <c r="L207" s="3919"/>
      <c r="M207" s="3920"/>
      <c r="N207" s="3921"/>
      <c r="O207" s="3922"/>
      <c r="P207" s="3919"/>
      <c r="Q207" s="3920"/>
      <c r="R207" s="3921"/>
      <c r="S207" s="3922"/>
      <c r="T207" s="3919"/>
      <c r="U207" s="3920"/>
      <c r="V207" s="3921"/>
      <c r="W207" s="3922"/>
      <c r="X207" s="3919"/>
      <c r="Y207" s="3920"/>
      <c r="Z207" s="3921"/>
      <c r="AA207" s="3922"/>
      <c r="AB207" s="3919"/>
      <c r="AC207" s="3920"/>
      <c r="AD207" s="3921"/>
      <c r="AE207" s="3922"/>
      <c r="AF207" s="3919"/>
      <c r="AG207" s="3920"/>
      <c r="AH207" s="3921"/>
      <c r="AI207" s="3922"/>
      <c r="AJ207" s="3919"/>
      <c r="AK207" s="3920"/>
      <c r="AL207" s="3921"/>
      <c r="AM207" s="3922"/>
      <c r="AN207" s="3919"/>
      <c r="AO207" s="3920"/>
      <c r="AP207" s="3921"/>
      <c r="AQ207" s="3922"/>
      <c r="AR207" s="3919"/>
      <c r="AS207" s="3920"/>
      <c r="AT207" s="3921"/>
      <c r="AU207" s="3922"/>
      <c r="AV207" s="3919"/>
      <c r="AW207" s="3920"/>
      <c r="AX207" s="3921"/>
      <c r="AY207" s="3922"/>
      <c r="AZ207" s="3919"/>
      <c r="BA207" s="3920"/>
      <c r="BB207" s="3921"/>
      <c r="BC207" s="3922"/>
      <c r="BD207" s="3919"/>
      <c r="BE207" s="3920"/>
      <c r="BF207" s="3921"/>
      <c r="BG207" s="3922"/>
      <c r="BH207" s="3919"/>
      <c r="BI207" s="3920"/>
      <c r="BJ207" s="3921"/>
      <c r="BK207" s="3922"/>
      <c r="BL207" s="3878"/>
      <c r="BM207" s="3878"/>
      <c r="BN207" s="3878"/>
    </row>
    <row r="208" hidden="true">
      <c r="A208" s="4172"/>
      <c r="B208" s="4175"/>
      <c r="C208" s="3926"/>
      <c r="D208" s="3927"/>
      <c r="E208" s="3928"/>
      <c r="F208" s="3929"/>
      <c r="G208" s="3930"/>
      <c r="H208" s="3927"/>
      <c r="I208" s="3928"/>
      <c r="J208" s="3929"/>
      <c r="K208" s="3930"/>
      <c r="L208" s="3927"/>
      <c r="M208" s="3928"/>
      <c r="N208" s="3929"/>
      <c r="O208" s="3930"/>
      <c r="P208" s="3927"/>
      <c r="Q208" s="3928"/>
      <c r="R208" s="3929"/>
      <c r="S208" s="3930"/>
      <c r="T208" s="3927"/>
      <c r="U208" s="3928"/>
      <c r="V208" s="3929"/>
      <c r="W208" s="3930"/>
      <c r="X208" s="3927"/>
      <c r="Y208" s="3928"/>
      <c r="Z208" s="3929"/>
      <c r="AA208" s="3930"/>
      <c r="AB208" s="3927"/>
      <c r="AC208" s="3928"/>
      <c r="AD208" s="3929"/>
      <c r="AE208" s="3930"/>
      <c r="AF208" s="3927"/>
      <c r="AG208" s="3928"/>
      <c r="AH208" s="3929"/>
      <c r="AI208" s="3930"/>
      <c r="AJ208" s="3927"/>
      <c r="AK208" s="3928"/>
      <c r="AL208" s="3929"/>
      <c r="AM208" s="3930"/>
      <c r="AN208" s="3927"/>
      <c r="AO208" s="3928"/>
      <c r="AP208" s="3929"/>
      <c r="AQ208" s="3930"/>
      <c r="AR208" s="3927"/>
      <c r="AS208" s="3928"/>
      <c r="AT208" s="3929"/>
      <c r="AU208" s="3930"/>
      <c r="AV208" s="3927"/>
      <c r="AW208" s="3928"/>
      <c r="AX208" s="3929"/>
      <c r="AY208" s="3930"/>
      <c r="AZ208" s="3927"/>
      <c r="BA208" s="3928"/>
      <c r="BB208" s="3929"/>
      <c r="BC208" s="3930"/>
      <c r="BD208" s="3927"/>
      <c r="BE208" s="3928"/>
      <c r="BF208" s="3929"/>
      <c r="BG208" s="3930"/>
      <c r="BH208" s="3927"/>
      <c r="BI208" s="3928"/>
      <c r="BJ208" s="3929"/>
      <c r="BK208" s="3930"/>
      <c r="BL208" s="3878"/>
      <c r="BM208" s="3878"/>
      <c r="BN208" s="3878"/>
    </row>
    <row r="209" hidden="true">
      <c r="A209" s="4172"/>
      <c r="B209" s="4178"/>
      <c r="C209" s="4179"/>
      <c r="D209" s="3972"/>
      <c r="E209" s="3972"/>
      <c r="F209" s="3972"/>
      <c r="G209" s="3972"/>
      <c r="H209" s="3972"/>
      <c r="I209" s="3972"/>
      <c r="J209" s="3972"/>
      <c r="K209" s="3972"/>
      <c r="L209" s="3972"/>
      <c r="M209" s="3972"/>
      <c r="N209" s="3972"/>
      <c r="O209" s="3972"/>
      <c r="P209" s="3972"/>
      <c r="Q209" s="3972"/>
      <c r="R209" s="3972"/>
      <c r="S209" s="3972"/>
      <c r="T209" s="3972"/>
      <c r="U209" s="3972"/>
      <c r="V209" s="3972"/>
      <c r="W209" s="3972"/>
      <c r="X209" s="3972"/>
      <c r="Y209" s="3972"/>
      <c r="Z209" s="3972"/>
      <c r="AA209" s="3972"/>
      <c r="AB209" s="3972"/>
      <c r="AC209" s="3972"/>
      <c r="AD209" s="3972"/>
      <c r="AE209" s="3972"/>
      <c r="AF209" s="3972"/>
      <c r="AG209" s="3972"/>
      <c r="AH209" s="3972"/>
      <c r="AI209" s="3972"/>
      <c r="AJ209" s="3972"/>
      <c r="AK209" s="3972"/>
      <c r="AL209" s="3972"/>
      <c r="AM209" s="3972"/>
      <c r="AN209" s="3972"/>
      <c r="AO209" s="3972"/>
      <c r="AP209" s="3972"/>
      <c r="AQ209" s="3972"/>
      <c r="AR209" s="3972"/>
      <c r="AS209" s="3972"/>
      <c r="AT209" s="3972"/>
      <c r="AU209" s="3972"/>
      <c r="AV209" s="3972"/>
      <c r="AW209" s="3972"/>
      <c r="AX209" s="3972"/>
      <c r="AY209" s="3972"/>
      <c r="AZ209" s="3972"/>
      <c r="BA209" s="3972"/>
      <c r="BB209" s="3972"/>
      <c r="BC209" s="3972"/>
      <c r="BD209" s="3972"/>
      <c r="BE209" s="3972"/>
      <c r="BF209" s="3972"/>
      <c r="BG209" s="3972"/>
      <c r="BH209" s="3972"/>
      <c r="BI209" s="3972"/>
      <c r="BJ209" s="3972"/>
      <c r="BK209" s="3972"/>
      <c r="BL209" s="3878"/>
      <c r="BM209" s="3878"/>
      <c r="BN209" s="3878"/>
    </row>
    <row r="210" hidden="true">
      <c r="A210" s="4172"/>
      <c r="B210" s="4180"/>
      <c r="C210" s="4181"/>
      <c r="D210" s="3975"/>
      <c r="E210" s="3976"/>
      <c r="F210" s="3977"/>
      <c r="G210" s="4182"/>
      <c r="H210" s="3975"/>
      <c r="I210" s="3976"/>
      <c r="J210" s="3977"/>
      <c r="K210" s="4182"/>
      <c r="L210" s="3975"/>
      <c r="M210" s="3976"/>
      <c r="N210" s="3977"/>
      <c r="O210" s="4182"/>
      <c r="P210" s="3975"/>
      <c r="Q210" s="3976"/>
      <c r="R210" s="3977"/>
      <c r="S210" s="4182"/>
      <c r="T210" s="3975"/>
      <c r="U210" s="3976"/>
      <c r="V210" s="3977"/>
      <c r="W210" s="4182"/>
      <c r="X210" s="3975"/>
      <c r="Y210" s="3976"/>
      <c r="Z210" s="3977"/>
      <c r="AA210" s="4182"/>
      <c r="AB210" s="3975"/>
      <c r="AC210" s="3976"/>
      <c r="AD210" s="3977"/>
      <c r="AE210" s="4182"/>
      <c r="AF210" s="3975"/>
      <c r="AG210" s="3976"/>
      <c r="AH210" s="3977"/>
      <c r="AI210" s="4182"/>
      <c r="AJ210" s="3975"/>
      <c r="AK210" s="3976"/>
      <c r="AL210" s="3977"/>
      <c r="AM210" s="4182"/>
      <c r="AN210" s="3975"/>
      <c r="AO210" s="3976"/>
      <c r="AP210" s="3977"/>
      <c r="AQ210" s="4182"/>
      <c r="AR210" s="3975"/>
      <c r="AS210" s="3976"/>
      <c r="AT210" s="3977"/>
      <c r="AU210" s="4182"/>
      <c r="AV210" s="3975"/>
      <c r="AW210" s="3976"/>
      <c r="AX210" s="3977"/>
      <c r="AY210" s="4182"/>
      <c r="AZ210" s="3975"/>
      <c r="BA210" s="3976"/>
      <c r="BB210" s="3977"/>
      <c r="BC210" s="4182"/>
      <c r="BD210" s="3975"/>
      <c r="BE210" s="3976"/>
      <c r="BF210" s="3977"/>
      <c r="BG210" s="4182"/>
      <c r="BH210" s="3975"/>
      <c r="BI210" s="3976"/>
      <c r="BJ210" s="3977"/>
      <c r="BK210" s="4182"/>
      <c r="BL210" s="3878"/>
      <c r="BM210" s="3878"/>
      <c r="BN210" s="3878"/>
    </row>
    <row r="211" hidden="true">
      <c r="A211" s="4183"/>
      <c r="B211" s="4184"/>
      <c r="C211" s="4185"/>
      <c r="D211" s="3972"/>
      <c r="E211" s="3972"/>
      <c r="F211" s="3972"/>
      <c r="G211" s="3972"/>
      <c r="H211" s="3972"/>
      <c r="I211" s="3972"/>
      <c r="J211" s="3972"/>
      <c r="K211" s="3972"/>
      <c r="L211" s="3972"/>
      <c r="M211" s="3972"/>
      <c r="N211" s="3972"/>
      <c r="O211" s="3972"/>
      <c r="P211" s="3972"/>
      <c r="Q211" s="3972"/>
      <c r="R211" s="3972"/>
      <c r="S211" s="3972"/>
      <c r="T211" s="3972"/>
      <c r="U211" s="3972"/>
      <c r="V211" s="3972"/>
      <c r="W211" s="3972"/>
      <c r="X211" s="3972"/>
      <c r="Y211" s="3972"/>
      <c r="Z211" s="3972"/>
      <c r="AA211" s="3972"/>
      <c r="AB211" s="3972"/>
      <c r="AC211" s="3972"/>
      <c r="AD211" s="3972"/>
      <c r="AE211" s="3972"/>
      <c r="AF211" s="3972"/>
      <c r="AG211" s="3972"/>
      <c r="AH211" s="3972"/>
      <c r="AI211" s="3972"/>
      <c r="AJ211" s="3972"/>
      <c r="AK211" s="3972"/>
      <c r="AL211" s="3972"/>
      <c r="AM211" s="3972"/>
      <c r="AN211" s="3972"/>
      <c r="AO211" s="3972"/>
      <c r="AP211" s="3972"/>
      <c r="AQ211" s="3972"/>
      <c r="AR211" s="3972"/>
      <c r="AS211" s="3972"/>
      <c r="AT211" s="3972"/>
      <c r="AU211" s="3972"/>
      <c r="AV211" s="3972"/>
      <c r="AW211" s="3972"/>
      <c r="AX211" s="3972"/>
      <c r="AY211" s="3972"/>
      <c r="AZ211" s="3972"/>
      <c r="BA211" s="3972"/>
      <c r="BB211" s="3972"/>
      <c r="BC211" s="3972"/>
      <c r="BD211" s="3972"/>
      <c r="BE211" s="3972"/>
      <c r="BF211" s="3972"/>
      <c r="BG211" s="3972"/>
      <c r="BH211" s="3972"/>
      <c r="BI211" s="3972"/>
      <c r="BJ211" s="3972"/>
      <c r="BK211" s="3972"/>
      <c r="BL211" s="3878"/>
      <c r="BM211" s="3878"/>
      <c r="BN211" s="3878"/>
    </row>
    <row r="212" hidden="true">
      <c r="A212" s="4186"/>
      <c r="B212" s="4173"/>
      <c r="C212" s="3954"/>
      <c r="D212" s="3908"/>
      <c r="E212" s="3909"/>
      <c r="F212" s="3955"/>
      <c r="G212" s="3956"/>
      <c r="H212" s="3908"/>
      <c r="I212" s="3909"/>
      <c r="J212" s="3955"/>
      <c r="K212" s="3956"/>
      <c r="L212" s="3908"/>
      <c r="M212" s="3909"/>
      <c r="N212" s="3955"/>
      <c r="O212" s="3956"/>
      <c r="P212" s="3908"/>
      <c r="Q212" s="3909"/>
      <c r="R212" s="3955"/>
      <c r="S212" s="3956"/>
      <c r="T212" s="3908"/>
      <c r="U212" s="3909"/>
      <c r="V212" s="3955"/>
      <c r="W212" s="3956"/>
      <c r="X212" s="3908"/>
      <c r="Y212" s="3909"/>
      <c r="Z212" s="3955"/>
      <c r="AA212" s="3956"/>
      <c r="AB212" s="3908"/>
      <c r="AC212" s="3909"/>
      <c r="AD212" s="3955"/>
      <c r="AE212" s="3956"/>
      <c r="AF212" s="3908"/>
      <c r="AG212" s="3909"/>
      <c r="AH212" s="3955"/>
      <c r="AI212" s="3956"/>
      <c r="AJ212" s="3908"/>
      <c r="AK212" s="3909"/>
      <c r="AL212" s="3955"/>
      <c r="AM212" s="3956"/>
      <c r="AN212" s="3908"/>
      <c r="AO212" s="3909"/>
      <c r="AP212" s="3955"/>
      <c r="AQ212" s="3956"/>
      <c r="AR212" s="3908"/>
      <c r="AS212" s="3909"/>
      <c r="AT212" s="3955"/>
      <c r="AU212" s="3956"/>
      <c r="AV212" s="3908"/>
      <c r="AW212" s="3909"/>
      <c r="AX212" s="3955"/>
      <c r="AY212" s="3956"/>
      <c r="AZ212" s="3908"/>
      <c r="BA212" s="3909"/>
      <c r="BB212" s="3955"/>
      <c r="BC212" s="3956"/>
      <c r="BD212" s="3908"/>
      <c r="BE212" s="3909"/>
      <c r="BF212" s="3955"/>
      <c r="BG212" s="3956"/>
      <c r="BH212" s="3908"/>
      <c r="BI212" s="3909"/>
      <c r="BJ212" s="3955"/>
      <c r="BK212" s="3956"/>
      <c r="BL212" s="3878"/>
      <c r="BM212" s="3878"/>
      <c r="BN212" s="3878"/>
    </row>
    <row r="213" hidden="true">
      <c r="A213" s="4172"/>
      <c r="B213" s="4174"/>
      <c r="C213" s="3918"/>
      <c r="D213" s="3919"/>
      <c r="E213" s="3920"/>
      <c r="F213" s="3921"/>
      <c r="G213" s="3922"/>
      <c r="H213" s="3919"/>
      <c r="I213" s="3920"/>
      <c r="J213" s="3921"/>
      <c r="K213" s="3922"/>
      <c r="L213" s="3919"/>
      <c r="M213" s="3920"/>
      <c r="N213" s="3921"/>
      <c r="O213" s="3922"/>
      <c r="P213" s="3919"/>
      <c r="Q213" s="3920"/>
      <c r="R213" s="3921"/>
      <c r="S213" s="3922"/>
      <c r="T213" s="3919"/>
      <c r="U213" s="3920"/>
      <c r="V213" s="3921"/>
      <c r="W213" s="3922"/>
      <c r="X213" s="3919"/>
      <c r="Y213" s="3920"/>
      <c r="Z213" s="3921"/>
      <c r="AA213" s="3922"/>
      <c r="AB213" s="3919"/>
      <c r="AC213" s="3920"/>
      <c r="AD213" s="3921"/>
      <c r="AE213" s="3922"/>
      <c r="AF213" s="3919"/>
      <c r="AG213" s="3920"/>
      <c r="AH213" s="3921"/>
      <c r="AI213" s="3922"/>
      <c r="AJ213" s="3919"/>
      <c r="AK213" s="3920"/>
      <c r="AL213" s="3921"/>
      <c r="AM213" s="3922"/>
      <c r="AN213" s="3919"/>
      <c r="AO213" s="3920"/>
      <c r="AP213" s="3921"/>
      <c r="AQ213" s="3922"/>
      <c r="AR213" s="3919"/>
      <c r="AS213" s="3920"/>
      <c r="AT213" s="3921"/>
      <c r="AU213" s="3922"/>
      <c r="AV213" s="3919"/>
      <c r="AW213" s="3920"/>
      <c r="AX213" s="3921"/>
      <c r="AY213" s="3922"/>
      <c r="AZ213" s="3919"/>
      <c r="BA213" s="3920"/>
      <c r="BB213" s="3921"/>
      <c r="BC213" s="3922"/>
      <c r="BD213" s="3919"/>
      <c r="BE213" s="3920"/>
      <c r="BF213" s="3921"/>
      <c r="BG213" s="3922"/>
      <c r="BH213" s="3919"/>
      <c r="BI213" s="3920"/>
      <c r="BJ213" s="3921"/>
      <c r="BK213" s="3922"/>
      <c r="BL213" s="3878"/>
      <c r="BM213" s="3878"/>
      <c r="BN213" s="3878"/>
    </row>
    <row r="214" hidden="true">
      <c r="A214" s="4172"/>
      <c r="B214" s="4175"/>
      <c r="C214" s="3926"/>
      <c r="D214" s="3927"/>
      <c r="E214" s="3928"/>
      <c r="F214" s="3929"/>
      <c r="G214" s="3930"/>
      <c r="H214" s="3927"/>
      <c r="I214" s="3928"/>
      <c r="J214" s="3929"/>
      <c r="K214" s="3930"/>
      <c r="L214" s="3927"/>
      <c r="M214" s="3928"/>
      <c r="N214" s="3929"/>
      <c r="O214" s="3930"/>
      <c r="P214" s="3927"/>
      <c r="Q214" s="3928"/>
      <c r="R214" s="3929"/>
      <c r="S214" s="3930"/>
      <c r="T214" s="3927"/>
      <c r="U214" s="3928"/>
      <c r="V214" s="3929"/>
      <c r="W214" s="3930"/>
      <c r="X214" s="3927"/>
      <c r="Y214" s="3928"/>
      <c r="Z214" s="3929"/>
      <c r="AA214" s="3930"/>
      <c r="AB214" s="3927"/>
      <c r="AC214" s="3928"/>
      <c r="AD214" s="3929"/>
      <c r="AE214" s="3930"/>
      <c r="AF214" s="3927"/>
      <c r="AG214" s="3928"/>
      <c r="AH214" s="3929"/>
      <c r="AI214" s="3930"/>
      <c r="AJ214" s="3927"/>
      <c r="AK214" s="3928"/>
      <c r="AL214" s="3929"/>
      <c r="AM214" s="3930"/>
      <c r="AN214" s="3927"/>
      <c r="AO214" s="3928"/>
      <c r="AP214" s="3929"/>
      <c r="AQ214" s="3930"/>
      <c r="AR214" s="3927"/>
      <c r="AS214" s="3928"/>
      <c r="AT214" s="3929"/>
      <c r="AU214" s="3930"/>
      <c r="AV214" s="3927"/>
      <c r="AW214" s="3928"/>
      <c r="AX214" s="3929"/>
      <c r="AY214" s="3930"/>
      <c r="AZ214" s="3927"/>
      <c r="BA214" s="3928"/>
      <c r="BB214" s="3929"/>
      <c r="BC214" s="3930"/>
      <c r="BD214" s="3927"/>
      <c r="BE214" s="3928"/>
      <c r="BF214" s="3929"/>
      <c r="BG214" s="3930"/>
      <c r="BH214" s="3927"/>
      <c r="BI214" s="3928"/>
      <c r="BJ214" s="3929"/>
      <c r="BK214" s="3930"/>
      <c r="BL214" s="3878"/>
      <c r="BM214" s="3878"/>
      <c r="BN214" s="3878"/>
    </row>
    <row r="215" hidden="true">
      <c r="A215" s="4172"/>
      <c r="B215" s="4176"/>
      <c r="C215" s="3907"/>
      <c r="D215" s="3933"/>
      <c r="E215" s="3934"/>
      <c r="F215" s="3935"/>
      <c r="G215" s="3936"/>
      <c r="H215" s="3933"/>
      <c r="I215" s="3934"/>
      <c r="J215" s="3935"/>
      <c r="K215" s="3936"/>
      <c r="L215" s="3933"/>
      <c r="M215" s="3934"/>
      <c r="N215" s="3935"/>
      <c r="O215" s="3936"/>
      <c r="P215" s="3933"/>
      <c r="Q215" s="3934"/>
      <c r="R215" s="3935"/>
      <c r="S215" s="3936"/>
      <c r="T215" s="3933"/>
      <c r="U215" s="3934"/>
      <c r="V215" s="3935"/>
      <c r="W215" s="3936"/>
      <c r="X215" s="3933"/>
      <c r="Y215" s="3934"/>
      <c r="Z215" s="3935"/>
      <c r="AA215" s="3936"/>
      <c r="AB215" s="3933"/>
      <c r="AC215" s="3934"/>
      <c r="AD215" s="3935"/>
      <c r="AE215" s="3936"/>
      <c r="AF215" s="3933"/>
      <c r="AG215" s="3934"/>
      <c r="AH215" s="3935"/>
      <c r="AI215" s="3936"/>
      <c r="AJ215" s="3933"/>
      <c r="AK215" s="3934"/>
      <c r="AL215" s="3935"/>
      <c r="AM215" s="3936"/>
      <c r="AN215" s="3933"/>
      <c r="AO215" s="3934"/>
      <c r="AP215" s="3935"/>
      <c r="AQ215" s="3936"/>
      <c r="AR215" s="3933"/>
      <c r="AS215" s="3934"/>
      <c r="AT215" s="3935"/>
      <c r="AU215" s="3936"/>
      <c r="AV215" s="3933"/>
      <c r="AW215" s="3934"/>
      <c r="AX215" s="3935"/>
      <c r="AY215" s="3936"/>
      <c r="AZ215" s="3933"/>
      <c r="BA215" s="3934"/>
      <c r="BB215" s="3935"/>
      <c r="BC215" s="3936"/>
      <c r="BD215" s="3933"/>
      <c r="BE215" s="3934"/>
      <c r="BF215" s="3935"/>
      <c r="BG215" s="3936"/>
      <c r="BH215" s="3933"/>
      <c r="BI215" s="3934"/>
      <c r="BJ215" s="3935"/>
      <c r="BK215" s="3936"/>
      <c r="BL215" s="3878"/>
      <c r="BM215" s="3878"/>
      <c r="BN215" s="3878"/>
    </row>
    <row r="216" hidden="true">
      <c r="A216" s="4172"/>
      <c r="B216" s="4174"/>
      <c r="C216" s="3918"/>
      <c r="D216" s="3919"/>
      <c r="E216" s="3920"/>
      <c r="F216" s="3921"/>
      <c r="G216" s="3922"/>
      <c r="H216" s="3919"/>
      <c r="I216" s="3920"/>
      <c r="J216" s="3921"/>
      <c r="K216" s="3922"/>
      <c r="L216" s="3919"/>
      <c r="M216" s="3920"/>
      <c r="N216" s="3921"/>
      <c r="O216" s="3922"/>
      <c r="P216" s="3919"/>
      <c r="Q216" s="3920"/>
      <c r="R216" s="3921"/>
      <c r="S216" s="3922"/>
      <c r="T216" s="3919"/>
      <c r="U216" s="3920"/>
      <c r="V216" s="3921"/>
      <c r="W216" s="3922"/>
      <c r="X216" s="3919"/>
      <c r="Y216" s="3920"/>
      <c r="Z216" s="3921"/>
      <c r="AA216" s="3922"/>
      <c r="AB216" s="3919"/>
      <c r="AC216" s="3920"/>
      <c r="AD216" s="3921"/>
      <c r="AE216" s="3922"/>
      <c r="AF216" s="3919"/>
      <c r="AG216" s="3920"/>
      <c r="AH216" s="3921"/>
      <c r="AI216" s="3922"/>
      <c r="AJ216" s="3919"/>
      <c r="AK216" s="3920"/>
      <c r="AL216" s="3921"/>
      <c r="AM216" s="3922"/>
      <c r="AN216" s="3919"/>
      <c r="AO216" s="3920"/>
      <c r="AP216" s="3921"/>
      <c r="AQ216" s="3922"/>
      <c r="AR216" s="3919"/>
      <c r="AS216" s="3920"/>
      <c r="AT216" s="3921"/>
      <c r="AU216" s="3922"/>
      <c r="AV216" s="3919"/>
      <c r="AW216" s="3920"/>
      <c r="AX216" s="3921"/>
      <c r="AY216" s="3922"/>
      <c r="AZ216" s="3919"/>
      <c r="BA216" s="3920"/>
      <c r="BB216" s="3921"/>
      <c r="BC216" s="3922"/>
      <c r="BD216" s="3919"/>
      <c r="BE216" s="3920"/>
      <c r="BF216" s="3921"/>
      <c r="BG216" s="3922"/>
      <c r="BH216" s="3919"/>
      <c r="BI216" s="3920"/>
      <c r="BJ216" s="3921"/>
      <c r="BK216" s="3922"/>
      <c r="BL216" s="3878"/>
      <c r="BM216" s="3878"/>
      <c r="BN216" s="3878"/>
    </row>
    <row r="217" hidden="true">
      <c r="A217" s="4172"/>
      <c r="B217" s="4174"/>
      <c r="C217" s="3918"/>
      <c r="D217" s="3919"/>
      <c r="E217" s="3920"/>
      <c r="F217" s="3921"/>
      <c r="G217" s="3922"/>
      <c r="H217" s="3919"/>
      <c r="I217" s="3920"/>
      <c r="J217" s="3921"/>
      <c r="K217" s="3922"/>
      <c r="L217" s="3919"/>
      <c r="M217" s="3920"/>
      <c r="N217" s="3921"/>
      <c r="O217" s="3922"/>
      <c r="P217" s="3919"/>
      <c r="Q217" s="3920"/>
      <c r="R217" s="3921"/>
      <c r="S217" s="3922"/>
      <c r="T217" s="3919"/>
      <c r="U217" s="3920"/>
      <c r="V217" s="3921"/>
      <c r="W217" s="3922"/>
      <c r="X217" s="3919"/>
      <c r="Y217" s="3920"/>
      <c r="Z217" s="3921"/>
      <c r="AA217" s="3922"/>
      <c r="AB217" s="3919"/>
      <c r="AC217" s="3920"/>
      <c r="AD217" s="3921"/>
      <c r="AE217" s="3922"/>
      <c r="AF217" s="3919"/>
      <c r="AG217" s="3920"/>
      <c r="AH217" s="3921"/>
      <c r="AI217" s="3922"/>
      <c r="AJ217" s="3919"/>
      <c r="AK217" s="3920"/>
      <c r="AL217" s="3921"/>
      <c r="AM217" s="3922"/>
      <c r="AN217" s="3919"/>
      <c r="AO217" s="3920"/>
      <c r="AP217" s="3921"/>
      <c r="AQ217" s="3922"/>
      <c r="AR217" s="3919"/>
      <c r="AS217" s="3920"/>
      <c r="AT217" s="3921"/>
      <c r="AU217" s="3922"/>
      <c r="AV217" s="3919"/>
      <c r="AW217" s="3920"/>
      <c r="AX217" s="3921"/>
      <c r="AY217" s="3922"/>
      <c r="AZ217" s="3919"/>
      <c r="BA217" s="3920"/>
      <c r="BB217" s="3921"/>
      <c r="BC217" s="3922"/>
      <c r="BD217" s="3919"/>
      <c r="BE217" s="3920"/>
      <c r="BF217" s="3921"/>
      <c r="BG217" s="3922"/>
      <c r="BH217" s="3919"/>
      <c r="BI217" s="3920"/>
      <c r="BJ217" s="3921"/>
      <c r="BK217" s="3922"/>
      <c r="BL217" s="3878"/>
      <c r="BM217" s="3878"/>
      <c r="BN217" s="3878"/>
    </row>
    <row r="218" hidden="true">
      <c r="A218" s="4172"/>
      <c r="B218" s="4174"/>
      <c r="C218" s="3918"/>
      <c r="D218" s="3919"/>
      <c r="E218" s="3920"/>
      <c r="F218" s="3921"/>
      <c r="G218" s="3922"/>
      <c r="H218" s="3919"/>
      <c r="I218" s="3920"/>
      <c r="J218" s="3921"/>
      <c r="K218" s="3922"/>
      <c r="L218" s="3919"/>
      <c r="M218" s="3920"/>
      <c r="N218" s="3921"/>
      <c r="O218" s="3922"/>
      <c r="P218" s="3919"/>
      <c r="Q218" s="3920"/>
      <c r="R218" s="3921"/>
      <c r="S218" s="3922"/>
      <c r="T218" s="3919"/>
      <c r="U218" s="3920"/>
      <c r="V218" s="3921"/>
      <c r="W218" s="3922"/>
      <c r="X218" s="3919"/>
      <c r="Y218" s="3920"/>
      <c r="Z218" s="3921"/>
      <c r="AA218" s="3922"/>
      <c r="AB218" s="3919"/>
      <c r="AC218" s="3920"/>
      <c r="AD218" s="3921"/>
      <c r="AE218" s="3922"/>
      <c r="AF218" s="3919"/>
      <c r="AG218" s="3920"/>
      <c r="AH218" s="3921"/>
      <c r="AI218" s="3922"/>
      <c r="AJ218" s="3919"/>
      <c r="AK218" s="3920"/>
      <c r="AL218" s="3921"/>
      <c r="AM218" s="3922"/>
      <c r="AN218" s="3919"/>
      <c r="AO218" s="3920"/>
      <c r="AP218" s="3921"/>
      <c r="AQ218" s="3922"/>
      <c r="AR218" s="3919"/>
      <c r="AS218" s="3920"/>
      <c r="AT218" s="3921"/>
      <c r="AU218" s="3922"/>
      <c r="AV218" s="3919"/>
      <c r="AW218" s="3920"/>
      <c r="AX218" s="3921"/>
      <c r="AY218" s="3922"/>
      <c r="AZ218" s="3919"/>
      <c r="BA218" s="3920"/>
      <c r="BB218" s="3921"/>
      <c r="BC218" s="3922"/>
      <c r="BD218" s="3919"/>
      <c r="BE218" s="3920"/>
      <c r="BF218" s="3921"/>
      <c r="BG218" s="3922"/>
      <c r="BH218" s="3919"/>
      <c r="BI218" s="3920"/>
      <c r="BJ218" s="3921"/>
      <c r="BK218" s="3922"/>
      <c r="BL218" s="3878"/>
      <c r="BM218" s="3878"/>
      <c r="BN218" s="3878"/>
    </row>
    <row r="219" hidden="true">
      <c r="A219" s="4172"/>
      <c r="B219" s="4177"/>
      <c r="C219" s="3946"/>
      <c r="D219" s="3947"/>
      <c r="E219" s="3948"/>
      <c r="F219" s="3949"/>
      <c r="G219" s="3950"/>
      <c r="H219" s="3947"/>
      <c r="I219" s="3948"/>
      <c r="J219" s="3949"/>
      <c r="K219" s="3950"/>
      <c r="L219" s="3947"/>
      <c r="M219" s="3948"/>
      <c r="N219" s="3949"/>
      <c r="O219" s="3950"/>
      <c r="P219" s="3947"/>
      <c r="Q219" s="3948"/>
      <c r="R219" s="3949"/>
      <c r="S219" s="3950"/>
      <c r="T219" s="3947"/>
      <c r="U219" s="3948"/>
      <c r="V219" s="3949"/>
      <c r="W219" s="3950"/>
      <c r="X219" s="3947"/>
      <c r="Y219" s="3948"/>
      <c r="Z219" s="3949"/>
      <c r="AA219" s="3950"/>
      <c r="AB219" s="3947"/>
      <c r="AC219" s="3948"/>
      <c r="AD219" s="3949"/>
      <c r="AE219" s="3950"/>
      <c r="AF219" s="3947"/>
      <c r="AG219" s="3948"/>
      <c r="AH219" s="3949"/>
      <c r="AI219" s="3950"/>
      <c r="AJ219" s="3947"/>
      <c r="AK219" s="3948"/>
      <c r="AL219" s="3949"/>
      <c r="AM219" s="3950"/>
      <c r="AN219" s="3947"/>
      <c r="AO219" s="3948"/>
      <c r="AP219" s="3949"/>
      <c r="AQ219" s="3950"/>
      <c r="AR219" s="3947"/>
      <c r="AS219" s="3948"/>
      <c r="AT219" s="3949"/>
      <c r="AU219" s="3950"/>
      <c r="AV219" s="3947"/>
      <c r="AW219" s="3948"/>
      <c r="AX219" s="3949"/>
      <c r="AY219" s="3950"/>
      <c r="AZ219" s="3947"/>
      <c r="BA219" s="3948"/>
      <c r="BB219" s="3949"/>
      <c r="BC219" s="3950"/>
      <c r="BD219" s="3947"/>
      <c r="BE219" s="3948"/>
      <c r="BF219" s="3949"/>
      <c r="BG219" s="3950"/>
      <c r="BH219" s="3947"/>
      <c r="BI219" s="3948"/>
      <c r="BJ219" s="3949"/>
      <c r="BK219" s="3950"/>
      <c r="BL219" s="3878"/>
      <c r="BM219" s="3878"/>
      <c r="BN219" s="3878"/>
    </row>
    <row r="220" hidden="true">
      <c r="A220" s="4172"/>
      <c r="B220" s="4173"/>
      <c r="C220" s="3954"/>
      <c r="D220" s="3908"/>
      <c r="E220" s="3909"/>
      <c r="F220" s="3955"/>
      <c r="G220" s="3956"/>
      <c r="H220" s="3908"/>
      <c r="I220" s="3909"/>
      <c r="J220" s="3955"/>
      <c r="K220" s="3956"/>
      <c r="L220" s="3908"/>
      <c r="M220" s="3909"/>
      <c r="N220" s="3955"/>
      <c r="O220" s="3956"/>
      <c r="P220" s="3908"/>
      <c r="Q220" s="3909"/>
      <c r="R220" s="3955"/>
      <c r="S220" s="3956"/>
      <c r="T220" s="3908"/>
      <c r="U220" s="3909"/>
      <c r="V220" s="3955"/>
      <c r="W220" s="3956"/>
      <c r="X220" s="3908"/>
      <c r="Y220" s="3909"/>
      <c r="Z220" s="3955"/>
      <c r="AA220" s="3956"/>
      <c r="AB220" s="3908"/>
      <c r="AC220" s="3909"/>
      <c r="AD220" s="3955"/>
      <c r="AE220" s="3956"/>
      <c r="AF220" s="3908"/>
      <c r="AG220" s="3909"/>
      <c r="AH220" s="3955"/>
      <c r="AI220" s="3956"/>
      <c r="AJ220" s="3908"/>
      <c r="AK220" s="3909"/>
      <c r="AL220" s="3955"/>
      <c r="AM220" s="3956"/>
      <c r="AN220" s="3908"/>
      <c r="AO220" s="3909"/>
      <c r="AP220" s="3955"/>
      <c r="AQ220" s="3956"/>
      <c r="AR220" s="3908"/>
      <c r="AS220" s="3909"/>
      <c r="AT220" s="3955"/>
      <c r="AU220" s="3956"/>
      <c r="AV220" s="3908"/>
      <c r="AW220" s="3909"/>
      <c r="AX220" s="3955"/>
      <c r="AY220" s="3956"/>
      <c r="AZ220" s="3908"/>
      <c r="BA220" s="3909"/>
      <c r="BB220" s="3955"/>
      <c r="BC220" s="3956"/>
      <c r="BD220" s="3908"/>
      <c r="BE220" s="3909"/>
      <c r="BF220" s="3955"/>
      <c r="BG220" s="3956"/>
      <c r="BH220" s="3908"/>
      <c r="BI220" s="3909"/>
      <c r="BJ220" s="3955"/>
      <c r="BK220" s="3956"/>
      <c r="BL220" s="3878"/>
      <c r="BM220" s="3878"/>
      <c r="BN220" s="3878"/>
    </row>
    <row r="221" hidden="true">
      <c r="A221" s="4172"/>
      <c r="B221" s="4174"/>
      <c r="C221" s="3918"/>
      <c r="D221" s="3919"/>
      <c r="E221" s="3920"/>
      <c r="F221" s="3921"/>
      <c r="G221" s="3922"/>
      <c r="H221" s="3919"/>
      <c r="I221" s="3920"/>
      <c r="J221" s="3921"/>
      <c r="K221" s="3922"/>
      <c r="L221" s="3919"/>
      <c r="M221" s="3920"/>
      <c r="N221" s="3921"/>
      <c r="O221" s="3922"/>
      <c r="P221" s="3919"/>
      <c r="Q221" s="3920"/>
      <c r="R221" s="3921"/>
      <c r="S221" s="3922"/>
      <c r="T221" s="3919"/>
      <c r="U221" s="3920"/>
      <c r="V221" s="3921"/>
      <c r="W221" s="3922"/>
      <c r="X221" s="3919"/>
      <c r="Y221" s="3920"/>
      <c r="Z221" s="3921"/>
      <c r="AA221" s="3922"/>
      <c r="AB221" s="3919"/>
      <c r="AC221" s="3920"/>
      <c r="AD221" s="3921"/>
      <c r="AE221" s="3922"/>
      <c r="AF221" s="3919"/>
      <c r="AG221" s="3920"/>
      <c r="AH221" s="3921"/>
      <c r="AI221" s="3922"/>
      <c r="AJ221" s="3919"/>
      <c r="AK221" s="3920"/>
      <c r="AL221" s="3921"/>
      <c r="AM221" s="3922"/>
      <c r="AN221" s="3919"/>
      <c r="AO221" s="3920"/>
      <c r="AP221" s="3921"/>
      <c r="AQ221" s="3922"/>
      <c r="AR221" s="3919"/>
      <c r="AS221" s="3920"/>
      <c r="AT221" s="3921"/>
      <c r="AU221" s="3922"/>
      <c r="AV221" s="3919"/>
      <c r="AW221" s="3920"/>
      <c r="AX221" s="3921"/>
      <c r="AY221" s="3922"/>
      <c r="AZ221" s="3919"/>
      <c r="BA221" s="3920"/>
      <c r="BB221" s="3921"/>
      <c r="BC221" s="3922"/>
      <c r="BD221" s="3919"/>
      <c r="BE221" s="3920"/>
      <c r="BF221" s="3921"/>
      <c r="BG221" s="3922"/>
      <c r="BH221" s="3919"/>
      <c r="BI221" s="3920"/>
      <c r="BJ221" s="3921"/>
      <c r="BK221" s="3922"/>
      <c r="BL221" s="3878"/>
      <c r="BM221" s="3878"/>
      <c r="BN221" s="3878"/>
    </row>
    <row r="222" hidden="true">
      <c r="A222" s="4172"/>
      <c r="B222" s="4174"/>
      <c r="C222" s="3918"/>
      <c r="D222" s="3919"/>
      <c r="E222" s="3920"/>
      <c r="F222" s="3921"/>
      <c r="G222" s="3922"/>
      <c r="H222" s="3919"/>
      <c r="I222" s="3920"/>
      <c r="J222" s="3921"/>
      <c r="K222" s="3922"/>
      <c r="L222" s="3919"/>
      <c r="M222" s="3920"/>
      <c r="N222" s="3921"/>
      <c r="O222" s="3922"/>
      <c r="P222" s="3919"/>
      <c r="Q222" s="3920"/>
      <c r="R222" s="3921"/>
      <c r="S222" s="3922"/>
      <c r="T222" s="3919"/>
      <c r="U222" s="3920"/>
      <c r="V222" s="3921"/>
      <c r="W222" s="3922"/>
      <c r="X222" s="3919"/>
      <c r="Y222" s="3920"/>
      <c r="Z222" s="3921"/>
      <c r="AA222" s="3922"/>
      <c r="AB222" s="3919"/>
      <c r="AC222" s="3920"/>
      <c r="AD222" s="3921"/>
      <c r="AE222" s="3922"/>
      <c r="AF222" s="3919"/>
      <c r="AG222" s="3920"/>
      <c r="AH222" s="3921"/>
      <c r="AI222" s="3922"/>
      <c r="AJ222" s="3919"/>
      <c r="AK222" s="3920"/>
      <c r="AL222" s="3921"/>
      <c r="AM222" s="3922"/>
      <c r="AN222" s="3919"/>
      <c r="AO222" s="3920"/>
      <c r="AP222" s="3921"/>
      <c r="AQ222" s="3922"/>
      <c r="AR222" s="3919"/>
      <c r="AS222" s="3920"/>
      <c r="AT222" s="3921"/>
      <c r="AU222" s="3922"/>
      <c r="AV222" s="3919"/>
      <c r="AW222" s="3920"/>
      <c r="AX222" s="3921"/>
      <c r="AY222" s="3922"/>
      <c r="AZ222" s="3919"/>
      <c r="BA222" s="3920"/>
      <c r="BB222" s="3921"/>
      <c r="BC222" s="3922"/>
      <c r="BD222" s="3919"/>
      <c r="BE222" s="3920"/>
      <c r="BF222" s="3921"/>
      <c r="BG222" s="3922"/>
      <c r="BH222" s="3919"/>
      <c r="BI222" s="3920"/>
      <c r="BJ222" s="3921"/>
      <c r="BK222" s="3922"/>
      <c r="BL222" s="3878"/>
      <c r="BM222" s="3878"/>
      <c r="BN222" s="3878"/>
    </row>
    <row r="223" hidden="true">
      <c r="A223" s="4172"/>
      <c r="B223" s="4174"/>
      <c r="C223" s="3918"/>
      <c r="D223" s="3919"/>
      <c r="E223" s="3920"/>
      <c r="F223" s="3921"/>
      <c r="G223" s="3922"/>
      <c r="H223" s="3919"/>
      <c r="I223" s="3920"/>
      <c r="J223" s="3921"/>
      <c r="K223" s="3922"/>
      <c r="L223" s="3919"/>
      <c r="M223" s="3920"/>
      <c r="N223" s="3921"/>
      <c r="O223" s="3922"/>
      <c r="P223" s="3919"/>
      <c r="Q223" s="3920"/>
      <c r="R223" s="3921"/>
      <c r="S223" s="3922"/>
      <c r="T223" s="3919"/>
      <c r="U223" s="3920"/>
      <c r="V223" s="3921"/>
      <c r="W223" s="3922"/>
      <c r="X223" s="3919"/>
      <c r="Y223" s="3920"/>
      <c r="Z223" s="3921"/>
      <c r="AA223" s="3922"/>
      <c r="AB223" s="3919"/>
      <c r="AC223" s="3920"/>
      <c r="AD223" s="3921"/>
      <c r="AE223" s="3922"/>
      <c r="AF223" s="3919"/>
      <c r="AG223" s="3920"/>
      <c r="AH223" s="3921"/>
      <c r="AI223" s="3922"/>
      <c r="AJ223" s="3919"/>
      <c r="AK223" s="3920"/>
      <c r="AL223" s="3921"/>
      <c r="AM223" s="3922"/>
      <c r="AN223" s="3919"/>
      <c r="AO223" s="3920"/>
      <c r="AP223" s="3921"/>
      <c r="AQ223" s="3922"/>
      <c r="AR223" s="3919"/>
      <c r="AS223" s="3920"/>
      <c r="AT223" s="3921"/>
      <c r="AU223" s="3922"/>
      <c r="AV223" s="3919"/>
      <c r="AW223" s="3920"/>
      <c r="AX223" s="3921"/>
      <c r="AY223" s="3922"/>
      <c r="AZ223" s="3919"/>
      <c r="BA223" s="3920"/>
      <c r="BB223" s="3921"/>
      <c r="BC223" s="3922"/>
      <c r="BD223" s="3919"/>
      <c r="BE223" s="3920"/>
      <c r="BF223" s="3921"/>
      <c r="BG223" s="3922"/>
      <c r="BH223" s="3919"/>
      <c r="BI223" s="3920"/>
      <c r="BJ223" s="3921"/>
      <c r="BK223" s="3922"/>
      <c r="BL223" s="3878"/>
      <c r="BM223" s="3878"/>
      <c r="BN223" s="3878"/>
    </row>
    <row r="224" hidden="true">
      <c r="A224" s="4172"/>
      <c r="B224" s="4175"/>
      <c r="C224" s="3926"/>
      <c r="D224" s="3927"/>
      <c r="E224" s="3928"/>
      <c r="F224" s="3929"/>
      <c r="G224" s="3930"/>
      <c r="H224" s="3927"/>
      <c r="I224" s="3928"/>
      <c r="J224" s="3929"/>
      <c r="K224" s="3930"/>
      <c r="L224" s="3927"/>
      <c r="M224" s="3928"/>
      <c r="N224" s="3929"/>
      <c r="O224" s="3930"/>
      <c r="P224" s="3927"/>
      <c r="Q224" s="3928"/>
      <c r="R224" s="3929"/>
      <c r="S224" s="3930"/>
      <c r="T224" s="3927"/>
      <c r="U224" s="3928"/>
      <c r="V224" s="3929"/>
      <c r="W224" s="3930"/>
      <c r="X224" s="3927"/>
      <c r="Y224" s="3928"/>
      <c r="Z224" s="3929"/>
      <c r="AA224" s="3930"/>
      <c r="AB224" s="3927"/>
      <c r="AC224" s="3928"/>
      <c r="AD224" s="3929"/>
      <c r="AE224" s="3930"/>
      <c r="AF224" s="3927"/>
      <c r="AG224" s="3928"/>
      <c r="AH224" s="3929"/>
      <c r="AI224" s="3930"/>
      <c r="AJ224" s="3927"/>
      <c r="AK224" s="3928"/>
      <c r="AL224" s="3929"/>
      <c r="AM224" s="3930"/>
      <c r="AN224" s="3927"/>
      <c r="AO224" s="3928"/>
      <c r="AP224" s="3929"/>
      <c r="AQ224" s="3930"/>
      <c r="AR224" s="3927"/>
      <c r="AS224" s="3928"/>
      <c r="AT224" s="3929"/>
      <c r="AU224" s="3930"/>
      <c r="AV224" s="3927"/>
      <c r="AW224" s="3928"/>
      <c r="AX224" s="3929"/>
      <c r="AY224" s="3930"/>
      <c r="AZ224" s="3927"/>
      <c r="BA224" s="3928"/>
      <c r="BB224" s="3929"/>
      <c r="BC224" s="3930"/>
      <c r="BD224" s="3927"/>
      <c r="BE224" s="3928"/>
      <c r="BF224" s="3929"/>
      <c r="BG224" s="3930"/>
      <c r="BH224" s="3927"/>
      <c r="BI224" s="3928"/>
      <c r="BJ224" s="3929"/>
      <c r="BK224" s="3930"/>
      <c r="BL224" s="3878"/>
      <c r="BM224" s="3878"/>
      <c r="BN224" s="3878"/>
    </row>
    <row r="225" hidden="true">
      <c r="A225" s="4172"/>
      <c r="B225" s="4178"/>
      <c r="C225" s="4179"/>
      <c r="D225" s="3972"/>
      <c r="E225" s="3972"/>
      <c r="F225" s="3972"/>
      <c r="G225" s="3972"/>
      <c r="H225" s="3972"/>
      <c r="I225" s="3972"/>
      <c r="J225" s="3972"/>
      <c r="K225" s="3972"/>
      <c r="L225" s="3972"/>
      <c r="M225" s="3972"/>
      <c r="N225" s="3972"/>
      <c r="O225" s="3972"/>
      <c r="P225" s="3972"/>
      <c r="Q225" s="3972"/>
      <c r="R225" s="3972"/>
      <c r="S225" s="3972"/>
      <c r="T225" s="3972"/>
      <c r="U225" s="3972"/>
      <c r="V225" s="3972"/>
      <c r="W225" s="3972"/>
      <c r="X225" s="3972"/>
      <c r="Y225" s="3972"/>
      <c r="Z225" s="3972"/>
      <c r="AA225" s="3972"/>
      <c r="AB225" s="3972"/>
      <c r="AC225" s="3972"/>
      <c r="AD225" s="3972"/>
      <c r="AE225" s="3972"/>
      <c r="AF225" s="3972"/>
      <c r="AG225" s="3972"/>
      <c r="AH225" s="3972"/>
      <c r="AI225" s="3972"/>
      <c r="AJ225" s="3972"/>
      <c r="AK225" s="3972"/>
      <c r="AL225" s="3972"/>
      <c r="AM225" s="3972"/>
      <c r="AN225" s="3972"/>
      <c r="AO225" s="3972"/>
      <c r="AP225" s="3972"/>
      <c r="AQ225" s="3972"/>
      <c r="AR225" s="3972"/>
      <c r="AS225" s="3972"/>
      <c r="AT225" s="3972"/>
      <c r="AU225" s="3972"/>
      <c r="AV225" s="3972"/>
      <c r="AW225" s="3972"/>
      <c r="AX225" s="3972"/>
      <c r="AY225" s="3972"/>
      <c r="AZ225" s="3972"/>
      <c r="BA225" s="3972"/>
      <c r="BB225" s="3972"/>
      <c r="BC225" s="3972"/>
      <c r="BD225" s="3972"/>
      <c r="BE225" s="3972"/>
      <c r="BF225" s="3972"/>
      <c r="BG225" s="3972"/>
      <c r="BH225" s="3972"/>
      <c r="BI225" s="3972"/>
      <c r="BJ225" s="3972"/>
      <c r="BK225" s="3972"/>
      <c r="BL225" s="3878"/>
      <c r="BM225" s="3878"/>
      <c r="BN225" s="3878"/>
    </row>
    <row r="226" hidden="true">
      <c r="A226" s="4172"/>
      <c r="B226" s="4180"/>
      <c r="C226" s="4181"/>
      <c r="D226" s="3975"/>
      <c r="E226" s="3976"/>
      <c r="F226" s="3977"/>
      <c r="G226" s="4182"/>
      <c r="H226" s="3975"/>
      <c r="I226" s="3976"/>
      <c r="J226" s="3977"/>
      <c r="K226" s="4182"/>
      <c r="L226" s="3975"/>
      <c r="M226" s="3976"/>
      <c r="N226" s="3977"/>
      <c r="O226" s="4182"/>
      <c r="P226" s="3975"/>
      <c r="Q226" s="3976"/>
      <c r="R226" s="3977"/>
      <c r="S226" s="4182"/>
      <c r="T226" s="3975"/>
      <c r="U226" s="3976"/>
      <c r="V226" s="3977"/>
      <c r="W226" s="4182"/>
      <c r="X226" s="3975"/>
      <c r="Y226" s="3976"/>
      <c r="Z226" s="3977"/>
      <c r="AA226" s="4182"/>
      <c r="AB226" s="3975"/>
      <c r="AC226" s="3976"/>
      <c r="AD226" s="3977"/>
      <c r="AE226" s="4182"/>
      <c r="AF226" s="3975"/>
      <c r="AG226" s="3976"/>
      <c r="AH226" s="3977"/>
      <c r="AI226" s="4182"/>
      <c r="AJ226" s="3975"/>
      <c r="AK226" s="3976"/>
      <c r="AL226" s="3977"/>
      <c r="AM226" s="4182"/>
      <c r="AN226" s="3975"/>
      <c r="AO226" s="3976"/>
      <c r="AP226" s="3977"/>
      <c r="AQ226" s="4182"/>
      <c r="AR226" s="3975"/>
      <c r="AS226" s="3976"/>
      <c r="AT226" s="3977"/>
      <c r="AU226" s="4182"/>
      <c r="AV226" s="3975"/>
      <c r="AW226" s="3976"/>
      <c r="AX226" s="3977"/>
      <c r="AY226" s="4182"/>
      <c r="AZ226" s="3975"/>
      <c r="BA226" s="3976"/>
      <c r="BB226" s="3977"/>
      <c r="BC226" s="4182"/>
      <c r="BD226" s="3975"/>
      <c r="BE226" s="3976"/>
      <c r="BF226" s="3977"/>
      <c r="BG226" s="4182"/>
      <c r="BH226" s="3975"/>
      <c r="BI226" s="3976"/>
      <c r="BJ226" s="3977"/>
      <c r="BK226" s="4182"/>
      <c r="BL226" s="3878"/>
      <c r="BM226" s="3878"/>
      <c r="BN226" s="3878"/>
    </row>
    <row r="227" hidden="true">
      <c r="A227" s="4183"/>
      <c r="B227" s="4184"/>
      <c r="C227" s="4185"/>
      <c r="D227" s="3972"/>
      <c r="E227" s="3972"/>
      <c r="F227" s="3972"/>
      <c r="G227" s="3972"/>
      <c r="H227" s="3972"/>
      <c r="I227" s="3972"/>
      <c r="J227" s="3972"/>
      <c r="K227" s="3972"/>
      <c r="L227" s="3972"/>
      <c r="M227" s="3972"/>
      <c r="N227" s="3972"/>
      <c r="O227" s="3972"/>
      <c r="P227" s="3972"/>
      <c r="Q227" s="3972"/>
      <c r="R227" s="3972"/>
      <c r="S227" s="3972"/>
      <c r="T227" s="3972"/>
      <c r="U227" s="3972"/>
      <c r="V227" s="3972"/>
      <c r="W227" s="3972"/>
      <c r="X227" s="3972"/>
      <c r="Y227" s="3972"/>
      <c r="Z227" s="3972"/>
      <c r="AA227" s="3972"/>
      <c r="AB227" s="3972"/>
      <c r="AC227" s="3972"/>
      <c r="AD227" s="3972"/>
      <c r="AE227" s="3972"/>
      <c r="AF227" s="3972"/>
      <c r="AG227" s="3972"/>
      <c r="AH227" s="3972"/>
      <c r="AI227" s="3972"/>
      <c r="AJ227" s="3972"/>
      <c r="AK227" s="3972"/>
      <c r="AL227" s="3972"/>
      <c r="AM227" s="3972"/>
      <c r="AN227" s="3972"/>
      <c r="AO227" s="3972"/>
      <c r="AP227" s="3972"/>
      <c r="AQ227" s="3972"/>
      <c r="AR227" s="3972"/>
      <c r="AS227" s="3972"/>
      <c r="AT227" s="3972"/>
      <c r="AU227" s="3972"/>
      <c r="AV227" s="3972"/>
      <c r="AW227" s="3972"/>
      <c r="AX227" s="3972"/>
      <c r="AY227" s="3972"/>
      <c r="AZ227" s="3972"/>
      <c r="BA227" s="3972"/>
      <c r="BB227" s="3972"/>
      <c r="BC227" s="3972"/>
      <c r="BD227" s="3972"/>
      <c r="BE227" s="3972"/>
      <c r="BF227" s="3972"/>
      <c r="BG227" s="3972"/>
      <c r="BH227" s="3972"/>
      <c r="BI227" s="3972"/>
      <c r="BJ227" s="3972"/>
      <c r="BK227" s="3972"/>
      <c r="BL227" s="3878"/>
      <c r="BM227" s="3878"/>
      <c r="BN227" s="3878"/>
    </row>
    <row r="228" hidden="true">
      <c r="A228" s="4187"/>
      <c r="B228" s="4187"/>
      <c r="C228" s="4187"/>
      <c r="D228" s="4044"/>
      <c r="E228" s="4044"/>
      <c r="F228" s="4044"/>
      <c r="G228" s="4044"/>
      <c r="H228" s="4044"/>
      <c r="I228" s="4044"/>
      <c r="J228" s="4044"/>
      <c r="K228" s="4044"/>
      <c r="L228" s="4044"/>
      <c r="M228" s="4044"/>
      <c r="N228" s="4044"/>
      <c r="O228" s="4044"/>
      <c r="P228" s="4044"/>
      <c r="Q228" s="4044"/>
      <c r="R228" s="4044"/>
      <c r="S228" s="4044"/>
      <c r="T228" s="4044"/>
      <c r="U228" s="4044"/>
      <c r="V228" s="4044"/>
      <c r="W228" s="4044"/>
      <c r="X228" s="4044"/>
      <c r="Y228" s="4044"/>
      <c r="Z228" s="4044"/>
      <c r="AA228" s="4044"/>
      <c r="AB228" s="4044"/>
      <c r="AC228" s="4044"/>
      <c r="AD228" s="4044"/>
      <c r="AE228" s="4044"/>
      <c r="AF228" s="4044"/>
      <c r="AG228" s="4044"/>
      <c r="AH228" s="4044"/>
      <c r="AI228" s="4044"/>
      <c r="AJ228" s="4044"/>
      <c r="AK228" s="4044"/>
      <c r="AL228" s="4044"/>
      <c r="AM228" s="4044"/>
      <c r="AN228" s="4044"/>
      <c r="AO228" s="4044"/>
      <c r="AP228" s="4044"/>
      <c r="AQ228" s="4044"/>
      <c r="AR228" s="4044"/>
      <c r="AS228" s="4044"/>
      <c r="AT228" s="4044"/>
      <c r="AU228" s="4044"/>
      <c r="AV228" s="4044"/>
      <c r="AW228" s="4044"/>
      <c r="AX228" s="4044"/>
      <c r="AY228" s="4044"/>
      <c r="AZ228" s="4044"/>
      <c r="BA228" s="4044"/>
      <c r="BB228" s="4044"/>
      <c r="BC228" s="4044"/>
      <c r="BD228" s="4044"/>
      <c r="BE228" s="4044"/>
      <c r="BF228" s="4044"/>
      <c r="BG228" s="4044"/>
      <c r="BH228" s="4044"/>
      <c r="BI228" s="4044"/>
      <c r="BJ228" s="4044"/>
      <c r="BK228" s="4044"/>
      <c r="BL228" s="3878"/>
      <c r="BM228" s="3878"/>
      <c r="BN228" s="3878"/>
    </row>
    <row r="229" hidden="true">
      <c r="A229" s="4170"/>
      <c r="B229" s="4170"/>
      <c r="C229" s="4170"/>
      <c r="D229" s="4170"/>
      <c r="E229" s="4170"/>
      <c r="F229" s="4050"/>
      <c r="G229" s="4050"/>
      <c r="H229" s="4170"/>
      <c r="I229" s="4170"/>
      <c r="J229" s="4050"/>
      <c r="K229" s="4050"/>
      <c r="L229" s="4170"/>
      <c r="M229" s="4170"/>
      <c r="N229" s="4050"/>
      <c r="O229" s="4050"/>
      <c r="P229" s="4170"/>
      <c r="Q229" s="4170"/>
      <c r="R229" s="4050"/>
      <c r="S229" s="4050"/>
      <c r="T229" s="4170"/>
      <c r="U229" s="4170"/>
      <c r="V229" s="4050"/>
      <c r="W229" s="4050"/>
      <c r="X229" s="4170"/>
      <c r="Y229" s="4170"/>
      <c r="Z229" s="4050"/>
      <c r="AA229" s="4050"/>
      <c r="AB229" s="4170"/>
      <c r="AC229" s="4170"/>
      <c r="AD229" s="4050"/>
      <c r="AE229" s="4050"/>
      <c r="AF229" s="4170"/>
      <c r="AG229" s="4170"/>
      <c r="AH229" s="4050"/>
      <c r="AI229" s="4050"/>
      <c r="AJ229" s="4170"/>
      <c r="AK229" s="4170"/>
      <c r="AL229" s="4050"/>
      <c r="AM229" s="4050"/>
      <c r="AN229" s="4170"/>
      <c r="AO229" s="4170"/>
      <c r="AP229" s="4050"/>
      <c r="AQ229" s="4050"/>
      <c r="AR229" s="4170"/>
      <c r="AS229" s="4170"/>
      <c r="AT229" s="4050"/>
      <c r="AU229" s="4050"/>
      <c r="AV229" s="4170"/>
      <c r="AW229" s="4170"/>
      <c r="AX229" s="4050"/>
      <c r="AY229" s="4050"/>
      <c r="AZ229" s="4170"/>
      <c r="BA229" s="4170"/>
      <c r="BB229" s="4050"/>
      <c r="BC229" s="4050"/>
      <c r="BD229" s="4170"/>
      <c r="BE229" s="4170"/>
      <c r="BF229" s="4050"/>
      <c r="BG229" s="4050"/>
      <c r="BH229" s="4170"/>
      <c r="BI229" s="4170"/>
      <c r="BJ229" s="4050"/>
      <c r="BK229" s="4050"/>
      <c r="BL229" s="3878"/>
      <c r="BM229" s="3878"/>
      <c r="BN229" s="3878"/>
    </row>
    <row r="230" hidden="true">
      <c r="A230" s="4172"/>
      <c r="B230" s="4173"/>
      <c r="C230" s="3954"/>
      <c r="D230" s="3908"/>
      <c r="E230" s="3909"/>
      <c r="F230" s="3955"/>
      <c r="G230" s="3956"/>
      <c r="H230" s="3908"/>
      <c r="I230" s="3909"/>
      <c r="J230" s="3955"/>
      <c r="K230" s="3956"/>
      <c r="L230" s="3908"/>
      <c r="M230" s="3909"/>
      <c r="N230" s="3955"/>
      <c r="O230" s="3956"/>
      <c r="P230" s="3908"/>
      <c r="Q230" s="3909"/>
      <c r="R230" s="3955"/>
      <c r="S230" s="3956"/>
      <c r="T230" s="3908"/>
      <c r="U230" s="3909"/>
      <c r="V230" s="3955"/>
      <c r="W230" s="3956"/>
      <c r="X230" s="3908"/>
      <c r="Y230" s="3909"/>
      <c r="Z230" s="3955"/>
      <c r="AA230" s="3956"/>
      <c r="AB230" s="3908"/>
      <c r="AC230" s="3909"/>
      <c r="AD230" s="3955"/>
      <c r="AE230" s="3956"/>
      <c r="AF230" s="3908"/>
      <c r="AG230" s="3909"/>
      <c r="AH230" s="3955"/>
      <c r="AI230" s="3956"/>
      <c r="AJ230" s="3908"/>
      <c r="AK230" s="3909"/>
      <c r="AL230" s="3955"/>
      <c r="AM230" s="3956"/>
      <c r="AN230" s="3908"/>
      <c r="AO230" s="3909"/>
      <c r="AP230" s="3955"/>
      <c r="AQ230" s="3956"/>
      <c r="AR230" s="3908"/>
      <c r="AS230" s="3909"/>
      <c r="AT230" s="3955"/>
      <c r="AU230" s="3956"/>
      <c r="AV230" s="3908"/>
      <c r="AW230" s="3909"/>
      <c r="AX230" s="3955"/>
      <c r="AY230" s="3956"/>
      <c r="AZ230" s="3908"/>
      <c r="BA230" s="3909"/>
      <c r="BB230" s="3955"/>
      <c r="BC230" s="3956"/>
      <c r="BD230" s="3908"/>
      <c r="BE230" s="3909"/>
      <c r="BF230" s="3955"/>
      <c r="BG230" s="3956"/>
      <c r="BH230" s="3908"/>
      <c r="BI230" s="3909"/>
      <c r="BJ230" s="3955"/>
      <c r="BK230" s="3956"/>
      <c r="BL230" s="3878"/>
      <c r="BM230" s="3878"/>
      <c r="BN230" s="3878"/>
    </row>
    <row r="231" hidden="true">
      <c r="A231" s="4172"/>
      <c r="B231" s="4174"/>
      <c r="C231" s="3918"/>
      <c r="D231" s="3919"/>
      <c r="E231" s="3920"/>
      <c r="F231" s="3921"/>
      <c r="G231" s="3922"/>
      <c r="H231" s="3919"/>
      <c r="I231" s="3920"/>
      <c r="J231" s="3921"/>
      <c r="K231" s="3922"/>
      <c r="L231" s="3919"/>
      <c r="M231" s="3920"/>
      <c r="N231" s="3921"/>
      <c r="O231" s="3922"/>
      <c r="P231" s="3919"/>
      <c r="Q231" s="3920"/>
      <c r="R231" s="3921"/>
      <c r="S231" s="3922"/>
      <c r="T231" s="3919"/>
      <c r="U231" s="3920"/>
      <c r="V231" s="3921"/>
      <c r="W231" s="3922"/>
      <c r="X231" s="3919"/>
      <c r="Y231" s="3920"/>
      <c r="Z231" s="3921"/>
      <c r="AA231" s="3922"/>
      <c r="AB231" s="3919"/>
      <c r="AC231" s="3920"/>
      <c r="AD231" s="3921"/>
      <c r="AE231" s="3922"/>
      <c r="AF231" s="3919"/>
      <c r="AG231" s="3920"/>
      <c r="AH231" s="3921"/>
      <c r="AI231" s="3922"/>
      <c r="AJ231" s="3919"/>
      <c r="AK231" s="3920"/>
      <c r="AL231" s="3921"/>
      <c r="AM231" s="3922"/>
      <c r="AN231" s="3919"/>
      <c r="AO231" s="3920"/>
      <c r="AP231" s="3921"/>
      <c r="AQ231" s="3922"/>
      <c r="AR231" s="3919"/>
      <c r="AS231" s="3920"/>
      <c r="AT231" s="3921"/>
      <c r="AU231" s="3922"/>
      <c r="AV231" s="3919"/>
      <c r="AW231" s="3920"/>
      <c r="AX231" s="3921"/>
      <c r="AY231" s="3922"/>
      <c r="AZ231" s="3919"/>
      <c r="BA231" s="3920"/>
      <c r="BB231" s="3921"/>
      <c r="BC231" s="3922"/>
      <c r="BD231" s="3919"/>
      <c r="BE231" s="3920"/>
      <c r="BF231" s="3921"/>
      <c r="BG231" s="3922"/>
      <c r="BH231" s="3919"/>
      <c r="BI231" s="3920"/>
      <c r="BJ231" s="3921"/>
      <c r="BK231" s="3922"/>
      <c r="BL231" s="3878"/>
      <c r="BM231" s="3878"/>
      <c r="BN231" s="3878"/>
    </row>
    <row r="232" hidden="true">
      <c r="A232" s="4172"/>
      <c r="B232" s="4175"/>
      <c r="C232" s="3926"/>
      <c r="D232" s="3927"/>
      <c r="E232" s="3928"/>
      <c r="F232" s="3929"/>
      <c r="G232" s="3930"/>
      <c r="H232" s="3927"/>
      <c r="I232" s="3928"/>
      <c r="J232" s="3929"/>
      <c r="K232" s="3930"/>
      <c r="L232" s="3927"/>
      <c r="M232" s="3928"/>
      <c r="N232" s="3929"/>
      <c r="O232" s="3930"/>
      <c r="P232" s="3927"/>
      <c r="Q232" s="3928"/>
      <c r="R232" s="3929"/>
      <c r="S232" s="3930"/>
      <c r="T232" s="3927"/>
      <c r="U232" s="3928"/>
      <c r="V232" s="3929"/>
      <c r="W232" s="3930"/>
      <c r="X232" s="3927"/>
      <c r="Y232" s="3928"/>
      <c r="Z232" s="3929"/>
      <c r="AA232" s="3930"/>
      <c r="AB232" s="3927"/>
      <c r="AC232" s="3928"/>
      <c r="AD232" s="3929"/>
      <c r="AE232" s="3930"/>
      <c r="AF232" s="3927"/>
      <c r="AG232" s="3928"/>
      <c r="AH232" s="3929"/>
      <c r="AI232" s="3930"/>
      <c r="AJ232" s="3927"/>
      <c r="AK232" s="3928"/>
      <c r="AL232" s="3929"/>
      <c r="AM232" s="3930"/>
      <c r="AN232" s="3927"/>
      <c r="AO232" s="3928"/>
      <c r="AP232" s="3929"/>
      <c r="AQ232" s="3930"/>
      <c r="AR232" s="3927"/>
      <c r="AS232" s="3928"/>
      <c r="AT232" s="3929"/>
      <c r="AU232" s="3930"/>
      <c r="AV232" s="3927"/>
      <c r="AW232" s="3928"/>
      <c r="AX232" s="3929"/>
      <c r="AY232" s="3930"/>
      <c r="AZ232" s="3927"/>
      <c r="BA232" s="3928"/>
      <c r="BB232" s="3929"/>
      <c r="BC232" s="3930"/>
      <c r="BD232" s="3927"/>
      <c r="BE232" s="3928"/>
      <c r="BF232" s="3929"/>
      <c r="BG232" s="3930"/>
      <c r="BH232" s="3927"/>
      <c r="BI232" s="3928"/>
      <c r="BJ232" s="3929"/>
      <c r="BK232" s="3930"/>
      <c r="BL232" s="3878"/>
      <c r="BM232" s="3878"/>
      <c r="BN232" s="3878"/>
    </row>
    <row r="233" hidden="true">
      <c r="A233" s="4172"/>
      <c r="B233" s="4176"/>
      <c r="C233" s="3907"/>
      <c r="D233" s="3933"/>
      <c r="E233" s="3934"/>
      <c r="F233" s="3935"/>
      <c r="G233" s="3936"/>
      <c r="H233" s="3933"/>
      <c r="I233" s="3934"/>
      <c r="J233" s="3935"/>
      <c r="K233" s="3936"/>
      <c r="L233" s="3933"/>
      <c r="M233" s="3934"/>
      <c r="N233" s="3935"/>
      <c r="O233" s="3936"/>
      <c r="P233" s="3933"/>
      <c r="Q233" s="3934"/>
      <c r="R233" s="3935"/>
      <c r="S233" s="3936"/>
      <c r="T233" s="3933"/>
      <c r="U233" s="3934"/>
      <c r="V233" s="3935"/>
      <c r="W233" s="3936"/>
      <c r="X233" s="3933"/>
      <c r="Y233" s="3934"/>
      <c r="Z233" s="3935"/>
      <c r="AA233" s="3936"/>
      <c r="AB233" s="3933"/>
      <c r="AC233" s="3934"/>
      <c r="AD233" s="3935"/>
      <c r="AE233" s="3936"/>
      <c r="AF233" s="3933"/>
      <c r="AG233" s="3934"/>
      <c r="AH233" s="3935"/>
      <c r="AI233" s="3936"/>
      <c r="AJ233" s="3933"/>
      <c r="AK233" s="3934"/>
      <c r="AL233" s="3935"/>
      <c r="AM233" s="3936"/>
      <c r="AN233" s="3933"/>
      <c r="AO233" s="3934"/>
      <c r="AP233" s="3935"/>
      <c r="AQ233" s="3936"/>
      <c r="AR233" s="3933"/>
      <c r="AS233" s="3934"/>
      <c r="AT233" s="3935"/>
      <c r="AU233" s="3936"/>
      <c r="AV233" s="3933"/>
      <c r="AW233" s="3934"/>
      <c r="AX233" s="3935"/>
      <c r="AY233" s="3936"/>
      <c r="AZ233" s="3933"/>
      <c r="BA233" s="3934"/>
      <c r="BB233" s="3935"/>
      <c r="BC233" s="3936"/>
      <c r="BD233" s="3933"/>
      <c r="BE233" s="3934"/>
      <c r="BF233" s="3935"/>
      <c r="BG233" s="3936"/>
      <c r="BH233" s="3933"/>
      <c r="BI233" s="3934"/>
      <c r="BJ233" s="3935"/>
      <c r="BK233" s="3936"/>
      <c r="BL233" s="3878"/>
      <c r="BM233" s="3878"/>
      <c r="BN233" s="3878"/>
    </row>
    <row r="234" hidden="true">
      <c r="A234" s="4172"/>
      <c r="B234" s="4174"/>
      <c r="C234" s="3918"/>
      <c r="D234" s="3919"/>
      <c r="E234" s="3920"/>
      <c r="F234" s="3921"/>
      <c r="G234" s="3922"/>
      <c r="H234" s="3919"/>
      <c r="I234" s="3920"/>
      <c r="J234" s="3921"/>
      <c r="K234" s="3922"/>
      <c r="L234" s="3919"/>
      <c r="M234" s="3920"/>
      <c r="N234" s="3921"/>
      <c r="O234" s="3922"/>
      <c r="P234" s="3919"/>
      <c r="Q234" s="3920"/>
      <c r="R234" s="3921"/>
      <c r="S234" s="3922"/>
      <c r="T234" s="3919"/>
      <c r="U234" s="3920"/>
      <c r="V234" s="3921"/>
      <c r="W234" s="3922"/>
      <c r="X234" s="3919"/>
      <c r="Y234" s="3920"/>
      <c r="Z234" s="3921"/>
      <c r="AA234" s="3922"/>
      <c r="AB234" s="3919"/>
      <c r="AC234" s="3920"/>
      <c r="AD234" s="3921"/>
      <c r="AE234" s="3922"/>
      <c r="AF234" s="3919"/>
      <c r="AG234" s="3920"/>
      <c r="AH234" s="3921"/>
      <c r="AI234" s="3922"/>
      <c r="AJ234" s="3919"/>
      <c r="AK234" s="3920"/>
      <c r="AL234" s="3921"/>
      <c r="AM234" s="3922"/>
      <c r="AN234" s="3919"/>
      <c r="AO234" s="3920"/>
      <c r="AP234" s="3921"/>
      <c r="AQ234" s="3922"/>
      <c r="AR234" s="3919"/>
      <c r="AS234" s="3920"/>
      <c r="AT234" s="3921"/>
      <c r="AU234" s="3922"/>
      <c r="AV234" s="3919"/>
      <c r="AW234" s="3920"/>
      <c r="AX234" s="3921"/>
      <c r="AY234" s="3922"/>
      <c r="AZ234" s="3919"/>
      <c r="BA234" s="3920"/>
      <c r="BB234" s="3921"/>
      <c r="BC234" s="3922"/>
      <c r="BD234" s="3919"/>
      <c r="BE234" s="3920"/>
      <c r="BF234" s="3921"/>
      <c r="BG234" s="3922"/>
      <c r="BH234" s="3919"/>
      <c r="BI234" s="3920"/>
      <c r="BJ234" s="3921"/>
      <c r="BK234" s="3922"/>
      <c r="BL234" s="3878"/>
      <c r="BM234" s="3878"/>
      <c r="BN234" s="3878"/>
    </row>
    <row r="235" hidden="true">
      <c r="A235" s="4172"/>
      <c r="B235" s="4174"/>
      <c r="C235" s="3918"/>
      <c r="D235" s="3919"/>
      <c r="E235" s="3920"/>
      <c r="F235" s="3921"/>
      <c r="G235" s="3922"/>
      <c r="H235" s="3919"/>
      <c r="I235" s="3920"/>
      <c r="J235" s="3921"/>
      <c r="K235" s="3922"/>
      <c r="L235" s="3919"/>
      <c r="M235" s="3920"/>
      <c r="N235" s="3921"/>
      <c r="O235" s="3922"/>
      <c r="P235" s="3919"/>
      <c r="Q235" s="3920"/>
      <c r="R235" s="3921"/>
      <c r="S235" s="3922"/>
      <c r="T235" s="3919"/>
      <c r="U235" s="3920"/>
      <c r="V235" s="3921"/>
      <c r="W235" s="3922"/>
      <c r="X235" s="3919"/>
      <c r="Y235" s="3920"/>
      <c r="Z235" s="3921"/>
      <c r="AA235" s="3922"/>
      <c r="AB235" s="3919"/>
      <c r="AC235" s="3920"/>
      <c r="AD235" s="3921"/>
      <c r="AE235" s="3922"/>
      <c r="AF235" s="3919"/>
      <c r="AG235" s="3920"/>
      <c r="AH235" s="3921"/>
      <c r="AI235" s="3922"/>
      <c r="AJ235" s="3919"/>
      <c r="AK235" s="3920"/>
      <c r="AL235" s="3921"/>
      <c r="AM235" s="3922"/>
      <c r="AN235" s="3919"/>
      <c r="AO235" s="3920"/>
      <c r="AP235" s="3921"/>
      <c r="AQ235" s="3922"/>
      <c r="AR235" s="3919"/>
      <c r="AS235" s="3920"/>
      <c r="AT235" s="3921"/>
      <c r="AU235" s="3922"/>
      <c r="AV235" s="3919"/>
      <c r="AW235" s="3920"/>
      <c r="AX235" s="3921"/>
      <c r="AY235" s="3922"/>
      <c r="AZ235" s="3919"/>
      <c r="BA235" s="3920"/>
      <c r="BB235" s="3921"/>
      <c r="BC235" s="3922"/>
      <c r="BD235" s="3919"/>
      <c r="BE235" s="3920"/>
      <c r="BF235" s="3921"/>
      <c r="BG235" s="3922"/>
      <c r="BH235" s="3919"/>
      <c r="BI235" s="3920"/>
      <c r="BJ235" s="3921"/>
      <c r="BK235" s="3922"/>
      <c r="BL235" s="3878"/>
      <c r="BM235" s="3878"/>
      <c r="BN235" s="3878"/>
    </row>
    <row r="236" hidden="true">
      <c r="A236" s="4172"/>
      <c r="B236" s="4174"/>
      <c r="C236" s="3918"/>
      <c r="D236" s="3919"/>
      <c r="E236" s="3920"/>
      <c r="F236" s="3921"/>
      <c r="G236" s="3922"/>
      <c r="H236" s="3919"/>
      <c r="I236" s="3920"/>
      <c r="J236" s="3921"/>
      <c r="K236" s="3922"/>
      <c r="L236" s="3919"/>
      <c r="M236" s="3920"/>
      <c r="N236" s="3921"/>
      <c r="O236" s="3922"/>
      <c r="P236" s="3919"/>
      <c r="Q236" s="3920"/>
      <c r="R236" s="3921"/>
      <c r="S236" s="3922"/>
      <c r="T236" s="3919"/>
      <c r="U236" s="3920"/>
      <c r="V236" s="3921"/>
      <c r="W236" s="3922"/>
      <c r="X236" s="3919"/>
      <c r="Y236" s="3920"/>
      <c r="Z236" s="3921"/>
      <c r="AA236" s="3922"/>
      <c r="AB236" s="3919"/>
      <c r="AC236" s="3920"/>
      <c r="AD236" s="3921"/>
      <c r="AE236" s="3922"/>
      <c r="AF236" s="3919"/>
      <c r="AG236" s="3920"/>
      <c r="AH236" s="3921"/>
      <c r="AI236" s="3922"/>
      <c r="AJ236" s="3919"/>
      <c r="AK236" s="3920"/>
      <c r="AL236" s="3921"/>
      <c r="AM236" s="3922"/>
      <c r="AN236" s="3919"/>
      <c r="AO236" s="3920"/>
      <c r="AP236" s="3921"/>
      <c r="AQ236" s="3922"/>
      <c r="AR236" s="3919"/>
      <c r="AS236" s="3920"/>
      <c r="AT236" s="3921"/>
      <c r="AU236" s="3922"/>
      <c r="AV236" s="3919"/>
      <c r="AW236" s="3920"/>
      <c r="AX236" s="3921"/>
      <c r="AY236" s="3922"/>
      <c r="AZ236" s="3919"/>
      <c r="BA236" s="3920"/>
      <c r="BB236" s="3921"/>
      <c r="BC236" s="3922"/>
      <c r="BD236" s="3919"/>
      <c r="BE236" s="3920"/>
      <c r="BF236" s="3921"/>
      <c r="BG236" s="3922"/>
      <c r="BH236" s="3919"/>
      <c r="BI236" s="3920"/>
      <c r="BJ236" s="3921"/>
      <c r="BK236" s="3922"/>
      <c r="BL236" s="3878"/>
      <c r="BM236" s="3878"/>
      <c r="BN236" s="3878"/>
    </row>
    <row r="237" hidden="true">
      <c r="A237" s="4172"/>
      <c r="B237" s="4177"/>
      <c r="C237" s="3946"/>
      <c r="D237" s="3947"/>
      <c r="E237" s="3948"/>
      <c r="F237" s="3949"/>
      <c r="G237" s="3950"/>
      <c r="H237" s="3947"/>
      <c r="I237" s="3948"/>
      <c r="J237" s="3949"/>
      <c r="K237" s="3950"/>
      <c r="L237" s="3947"/>
      <c r="M237" s="3948"/>
      <c r="N237" s="3949"/>
      <c r="O237" s="3950"/>
      <c r="P237" s="3947"/>
      <c r="Q237" s="3948"/>
      <c r="R237" s="3949"/>
      <c r="S237" s="3950"/>
      <c r="T237" s="3947"/>
      <c r="U237" s="3948"/>
      <c r="V237" s="3949"/>
      <c r="W237" s="3950"/>
      <c r="X237" s="3947"/>
      <c r="Y237" s="3948"/>
      <c r="Z237" s="3949"/>
      <c r="AA237" s="3950"/>
      <c r="AB237" s="3947"/>
      <c r="AC237" s="3948"/>
      <c r="AD237" s="3949"/>
      <c r="AE237" s="3950"/>
      <c r="AF237" s="3947"/>
      <c r="AG237" s="3948"/>
      <c r="AH237" s="3949"/>
      <c r="AI237" s="3950"/>
      <c r="AJ237" s="3947"/>
      <c r="AK237" s="3948"/>
      <c r="AL237" s="3949"/>
      <c r="AM237" s="3950"/>
      <c r="AN237" s="3947"/>
      <c r="AO237" s="3948"/>
      <c r="AP237" s="3949"/>
      <c r="AQ237" s="3950"/>
      <c r="AR237" s="3947"/>
      <c r="AS237" s="3948"/>
      <c r="AT237" s="3949"/>
      <c r="AU237" s="3950"/>
      <c r="AV237" s="3947"/>
      <c r="AW237" s="3948"/>
      <c r="AX237" s="3949"/>
      <c r="AY237" s="3950"/>
      <c r="AZ237" s="3947"/>
      <c r="BA237" s="3948"/>
      <c r="BB237" s="3949"/>
      <c r="BC237" s="3950"/>
      <c r="BD237" s="3947"/>
      <c r="BE237" s="3948"/>
      <c r="BF237" s="3949"/>
      <c r="BG237" s="3950"/>
      <c r="BH237" s="3947"/>
      <c r="BI237" s="3948"/>
      <c r="BJ237" s="3949"/>
      <c r="BK237" s="3950"/>
      <c r="BL237" s="3878"/>
      <c r="BM237" s="3878"/>
      <c r="BN237" s="3878"/>
    </row>
    <row r="238" hidden="true">
      <c r="A238" s="4172"/>
      <c r="B238" s="4173"/>
      <c r="C238" s="3954"/>
      <c r="D238" s="3908"/>
      <c r="E238" s="3909"/>
      <c r="F238" s="3955"/>
      <c r="G238" s="3956"/>
      <c r="H238" s="3908"/>
      <c r="I238" s="3909"/>
      <c r="J238" s="3955"/>
      <c r="K238" s="3956"/>
      <c r="L238" s="3908"/>
      <c r="M238" s="3909"/>
      <c r="N238" s="3955"/>
      <c r="O238" s="3956"/>
      <c r="P238" s="3908"/>
      <c r="Q238" s="3909"/>
      <c r="R238" s="3955"/>
      <c r="S238" s="3956"/>
      <c r="T238" s="3908"/>
      <c r="U238" s="3909"/>
      <c r="V238" s="3955"/>
      <c r="W238" s="3956"/>
      <c r="X238" s="3908"/>
      <c r="Y238" s="3909"/>
      <c r="Z238" s="3955"/>
      <c r="AA238" s="3956"/>
      <c r="AB238" s="3908"/>
      <c r="AC238" s="3909"/>
      <c r="AD238" s="3955"/>
      <c r="AE238" s="3956"/>
      <c r="AF238" s="3908"/>
      <c r="AG238" s="3909"/>
      <c r="AH238" s="3955"/>
      <c r="AI238" s="3956"/>
      <c r="AJ238" s="3908"/>
      <c r="AK238" s="3909"/>
      <c r="AL238" s="3955"/>
      <c r="AM238" s="3956"/>
      <c r="AN238" s="3908"/>
      <c r="AO238" s="3909"/>
      <c r="AP238" s="3955"/>
      <c r="AQ238" s="3956"/>
      <c r="AR238" s="3908"/>
      <c r="AS238" s="3909"/>
      <c r="AT238" s="3955"/>
      <c r="AU238" s="3956"/>
      <c r="AV238" s="3908"/>
      <c r="AW238" s="3909"/>
      <c r="AX238" s="3955"/>
      <c r="AY238" s="3956"/>
      <c r="AZ238" s="3908"/>
      <c r="BA238" s="3909"/>
      <c r="BB238" s="3955"/>
      <c r="BC238" s="3956"/>
      <c r="BD238" s="3908"/>
      <c r="BE238" s="3909"/>
      <c r="BF238" s="3955"/>
      <c r="BG238" s="3956"/>
      <c r="BH238" s="3908"/>
      <c r="BI238" s="3909"/>
      <c r="BJ238" s="3955"/>
      <c r="BK238" s="3956"/>
      <c r="BL238" s="3878"/>
      <c r="BM238" s="3878"/>
      <c r="BN238" s="3878"/>
    </row>
    <row r="239" hidden="true">
      <c r="A239" s="4172"/>
      <c r="B239" s="4174"/>
      <c r="C239" s="3918"/>
      <c r="D239" s="3919"/>
      <c r="E239" s="3920"/>
      <c r="F239" s="3921"/>
      <c r="G239" s="3922"/>
      <c r="H239" s="3919"/>
      <c r="I239" s="3920"/>
      <c r="J239" s="3921"/>
      <c r="K239" s="3922"/>
      <c r="L239" s="3919"/>
      <c r="M239" s="3920"/>
      <c r="N239" s="3921"/>
      <c r="O239" s="3922"/>
      <c r="P239" s="3919"/>
      <c r="Q239" s="3920"/>
      <c r="R239" s="3921"/>
      <c r="S239" s="3922"/>
      <c r="T239" s="3919"/>
      <c r="U239" s="3920"/>
      <c r="V239" s="3921"/>
      <c r="W239" s="3922"/>
      <c r="X239" s="3919"/>
      <c r="Y239" s="3920"/>
      <c r="Z239" s="3921"/>
      <c r="AA239" s="3922"/>
      <c r="AB239" s="3919"/>
      <c r="AC239" s="3920"/>
      <c r="AD239" s="3921"/>
      <c r="AE239" s="3922"/>
      <c r="AF239" s="3919"/>
      <c r="AG239" s="3920"/>
      <c r="AH239" s="3921"/>
      <c r="AI239" s="3922"/>
      <c r="AJ239" s="3919"/>
      <c r="AK239" s="3920"/>
      <c r="AL239" s="3921"/>
      <c r="AM239" s="3922"/>
      <c r="AN239" s="3919"/>
      <c r="AO239" s="3920"/>
      <c r="AP239" s="3921"/>
      <c r="AQ239" s="3922"/>
      <c r="AR239" s="3919"/>
      <c r="AS239" s="3920"/>
      <c r="AT239" s="3921"/>
      <c r="AU239" s="3922"/>
      <c r="AV239" s="3919"/>
      <c r="AW239" s="3920"/>
      <c r="AX239" s="3921"/>
      <c r="AY239" s="3922"/>
      <c r="AZ239" s="3919"/>
      <c r="BA239" s="3920"/>
      <c r="BB239" s="3921"/>
      <c r="BC239" s="3922"/>
      <c r="BD239" s="3919"/>
      <c r="BE239" s="3920"/>
      <c r="BF239" s="3921"/>
      <c r="BG239" s="3922"/>
      <c r="BH239" s="3919"/>
      <c r="BI239" s="3920"/>
      <c r="BJ239" s="3921"/>
      <c r="BK239" s="3922"/>
      <c r="BL239" s="3878"/>
      <c r="BM239" s="3878"/>
      <c r="BN239" s="3878"/>
    </row>
    <row r="240" hidden="true">
      <c r="A240" s="4172"/>
      <c r="B240" s="4174"/>
      <c r="C240" s="3918"/>
      <c r="D240" s="3919"/>
      <c r="E240" s="3920"/>
      <c r="F240" s="3921"/>
      <c r="G240" s="3922"/>
      <c r="H240" s="3919"/>
      <c r="I240" s="3920"/>
      <c r="J240" s="3921"/>
      <c r="K240" s="3922"/>
      <c r="L240" s="3919"/>
      <c r="M240" s="3920"/>
      <c r="N240" s="3921"/>
      <c r="O240" s="3922"/>
      <c r="P240" s="3919"/>
      <c r="Q240" s="3920"/>
      <c r="R240" s="3921"/>
      <c r="S240" s="3922"/>
      <c r="T240" s="3919"/>
      <c r="U240" s="3920"/>
      <c r="V240" s="3921"/>
      <c r="W240" s="3922"/>
      <c r="X240" s="3919"/>
      <c r="Y240" s="3920"/>
      <c r="Z240" s="3921"/>
      <c r="AA240" s="3922"/>
      <c r="AB240" s="3919"/>
      <c r="AC240" s="3920"/>
      <c r="AD240" s="3921"/>
      <c r="AE240" s="3922"/>
      <c r="AF240" s="3919"/>
      <c r="AG240" s="3920"/>
      <c r="AH240" s="3921"/>
      <c r="AI240" s="3922"/>
      <c r="AJ240" s="3919"/>
      <c r="AK240" s="3920"/>
      <c r="AL240" s="3921"/>
      <c r="AM240" s="3922"/>
      <c r="AN240" s="3919"/>
      <c r="AO240" s="3920"/>
      <c r="AP240" s="3921"/>
      <c r="AQ240" s="3922"/>
      <c r="AR240" s="3919"/>
      <c r="AS240" s="3920"/>
      <c r="AT240" s="3921"/>
      <c r="AU240" s="3922"/>
      <c r="AV240" s="3919"/>
      <c r="AW240" s="3920"/>
      <c r="AX240" s="3921"/>
      <c r="AY240" s="3922"/>
      <c r="AZ240" s="3919"/>
      <c r="BA240" s="3920"/>
      <c r="BB240" s="3921"/>
      <c r="BC240" s="3922"/>
      <c r="BD240" s="3919"/>
      <c r="BE240" s="3920"/>
      <c r="BF240" s="3921"/>
      <c r="BG240" s="3922"/>
      <c r="BH240" s="3919"/>
      <c r="BI240" s="3920"/>
      <c r="BJ240" s="3921"/>
      <c r="BK240" s="3922"/>
      <c r="BL240" s="3878"/>
      <c r="BM240" s="3878"/>
      <c r="BN240" s="3878"/>
    </row>
    <row r="241" hidden="true">
      <c r="A241" s="4172"/>
      <c r="B241" s="4174"/>
      <c r="C241" s="3918"/>
      <c r="D241" s="3919"/>
      <c r="E241" s="3920"/>
      <c r="F241" s="3921"/>
      <c r="G241" s="3922"/>
      <c r="H241" s="3919"/>
      <c r="I241" s="3920"/>
      <c r="J241" s="3921"/>
      <c r="K241" s="3922"/>
      <c r="L241" s="3919"/>
      <c r="M241" s="3920"/>
      <c r="N241" s="3921"/>
      <c r="O241" s="3922"/>
      <c r="P241" s="3919"/>
      <c r="Q241" s="3920"/>
      <c r="R241" s="3921"/>
      <c r="S241" s="3922"/>
      <c r="T241" s="3919"/>
      <c r="U241" s="3920"/>
      <c r="V241" s="3921"/>
      <c r="W241" s="3922"/>
      <c r="X241" s="3919"/>
      <c r="Y241" s="3920"/>
      <c r="Z241" s="3921"/>
      <c r="AA241" s="3922"/>
      <c r="AB241" s="3919"/>
      <c r="AC241" s="3920"/>
      <c r="AD241" s="3921"/>
      <c r="AE241" s="3922"/>
      <c r="AF241" s="3919"/>
      <c r="AG241" s="3920"/>
      <c r="AH241" s="3921"/>
      <c r="AI241" s="3922"/>
      <c r="AJ241" s="3919"/>
      <c r="AK241" s="3920"/>
      <c r="AL241" s="3921"/>
      <c r="AM241" s="3922"/>
      <c r="AN241" s="3919"/>
      <c r="AO241" s="3920"/>
      <c r="AP241" s="3921"/>
      <c r="AQ241" s="3922"/>
      <c r="AR241" s="3919"/>
      <c r="AS241" s="3920"/>
      <c r="AT241" s="3921"/>
      <c r="AU241" s="3922"/>
      <c r="AV241" s="3919"/>
      <c r="AW241" s="3920"/>
      <c r="AX241" s="3921"/>
      <c r="AY241" s="3922"/>
      <c r="AZ241" s="3919"/>
      <c r="BA241" s="3920"/>
      <c r="BB241" s="3921"/>
      <c r="BC241" s="3922"/>
      <c r="BD241" s="3919"/>
      <c r="BE241" s="3920"/>
      <c r="BF241" s="3921"/>
      <c r="BG241" s="3922"/>
      <c r="BH241" s="3919"/>
      <c r="BI241" s="3920"/>
      <c r="BJ241" s="3921"/>
      <c r="BK241" s="3922"/>
      <c r="BL241" s="3878"/>
      <c r="BM241" s="3878"/>
      <c r="BN241" s="3878"/>
    </row>
    <row r="242" hidden="true">
      <c r="A242" s="4172"/>
      <c r="B242" s="4175"/>
      <c r="C242" s="3926"/>
      <c r="D242" s="3927"/>
      <c r="E242" s="3928"/>
      <c r="F242" s="3929"/>
      <c r="G242" s="3930"/>
      <c r="H242" s="3927"/>
      <c r="I242" s="3928"/>
      <c r="J242" s="3929"/>
      <c r="K242" s="3930"/>
      <c r="L242" s="3927"/>
      <c r="M242" s="3928"/>
      <c r="N242" s="3929"/>
      <c r="O242" s="3930"/>
      <c r="P242" s="3927"/>
      <c r="Q242" s="3928"/>
      <c r="R242" s="3929"/>
      <c r="S242" s="3930"/>
      <c r="T242" s="3927"/>
      <c r="U242" s="3928"/>
      <c r="V242" s="3929"/>
      <c r="W242" s="3930"/>
      <c r="X242" s="3927"/>
      <c r="Y242" s="3928"/>
      <c r="Z242" s="3929"/>
      <c r="AA242" s="3930"/>
      <c r="AB242" s="3927"/>
      <c r="AC242" s="3928"/>
      <c r="AD242" s="3929"/>
      <c r="AE242" s="3930"/>
      <c r="AF242" s="3927"/>
      <c r="AG242" s="3928"/>
      <c r="AH242" s="3929"/>
      <c r="AI242" s="3930"/>
      <c r="AJ242" s="3927"/>
      <c r="AK242" s="3928"/>
      <c r="AL242" s="3929"/>
      <c r="AM242" s="3930"/>
      <c r="AN242" s="3927"/>
      <c r="AO242" s="3928"/>
      <c r="AP242" s="3929"/>
      <c r="AQ242" s="3930"/>
      <c r="AR242" s="3927"/>
      <c r="AS242" s="3928"/>
      <c r="AT242" s="3929"/>
      <c r="AU242" s="3930"/>
      <c r="AV242" s="3927"/>
      <c r="AW242" s="3928"/>
      <c r="AX242" s="3929"/>
      <c r="AY242" s="3930"/>
      <c r="AZ242" s="3927"/>
      <c r="BA242" s="3928"/>
      <c r="BB242" s="3929"/>
      <c r="BC242" s="3930"/>
      <c r="BD242" s="3927"/>
      <c r="BE242" s="3928"/>
      <c r="BF242" s="3929"/>
      <c r="BG242" s="3930"/>
      <c r="BH242" s="3927"/>
      <c r="BI242" s="3928"/>
      <c r="BJ242" s="3929"/>
      <c r="BK242" s="3930"/>
      <c r="BL242" s="3878"/>
      <c r="BM242" s="3878"/>
      <c r="BN242" s="3878"/>
    </row>
    <row r="243" hidden="true">
      <c r="A243" s="4172"/>
      <c r="B243" s="4178"/>
      <c r="C243" s="4179"/>
      <c r="D243" s="3972"/>
      <c r="E243" s="3972"/>
      <c r="F243" s="3972"/>
      <c r="G243" s="3972"/>
      <c r="H243" s="3972"/>
      <c r="I243" s="3972"/>
      <c r="J243" s="3972"/>
      <c r="K243" s="3972"/>
      <c r="L243" s="3972"/>
      <c r="M243" s="3972"/>
      <c r="N243" s="3972"/>
      <c r="O243" s="3972"/>
      <c r="P243" s="3972"/>
      <c r="Q243" s="3972"/>
      <c r="R243" s="3972"/>
      <c r="S243" s="3972"/>
      <c r="T243" s="3972"/>
      <c r="U243" s="3972"/>
      <c r="V243" s="3972"/>
      <c r="W243" s="3972"/>
      <c r="X243" s="3972"/>
      <c r="Y243" s="3972"/>
      <c r="Z243" s="3972"/>
      <c r="AA243" s="3972"/>
      <c r="AB243" s="3972"/>
      <c r="AC243" s="3972"/>
      <c r="AD243" s="3972"/>
      <c r="AE243" s="3972"/>
      <c r="AF243" s="3972"/>
      <c r="AG243" s="3972"/>
      <c r="AH243" s="3972"/>
      <c r="AI243" s="3972"/>
      <c r="AJ243" s="3972"/>
      <c r="AK243" s="3972"/>
      <c r="AL243" s="3972"/>
      <c r="AM243" s="3972"/>
      <c r="AN243" s="3972"/>
      <c r="AO243" s="3972"/>
      <c r="AP243" s="3972"/>
      <c r="AQ243" s="3972"/>
      <c r="AR243" s="3972"/>
      <c r="AS243" s="3972"/>
      <c r="AT243" s="3972"/>
      <c r="AU243" s="3972"/>
      <c r="AV243" s="3972"/>
      <c r="AW243" s="3972"/>
      <c r="AX243" s="3972"/>
      <c r="AY243" s="3972"/>
      <c r="AZ243" s="3972"/>
      <c r="BA243" s="3972"/>
      <c r="BB243" s="3972"/>
      <c r="BC243" s="3972"/>
      <c r="BD243" s="3972"/>
      <c r="BE243" s="3972"/>
      <c r="BF243" s="3972"/>
      <c r="BG243" s="3972"/>
      <c r="BH243" s="3972"/>
      <c r="BI243" s="3972"/>
      <c r="BJ243" s="3972"/>
      <c r="BK243" s="3972"/>
      <c r="BL243" s="3878"/>
      <c r="BM243" s="3878"/>
      <c r="BN243" s="3878"/>
    </row>
    <row r="244" hidden="true">
      <c r="A244" s="4172"/>
      <c r="B244" s="4180"/>
      <c r="C244" s="4181"/>
      <c r="D244" s="3975"/>
      <c r="E244" s="3976"/>
      <c r="F244" s="3977"/>
      <c r="G244" s="4182"/>
      <c r="H244" s="3975"/>
      <c r="I244" s="3976"/>
      <c r="J244" s="3977"/>
      <c r="K244" s="4182"/>
      <c r="L244" s="3975"/>
      <c r="M244" s="3976"/>
      <c r="N244" s="3977"/>
      <c r="O244" s="4182"/>
      <c r="P244" s="3975"/>
      <c r="Q244" s="3976"/>
      <c r="R244" s="3977"/>
      <c r="S244" s="4182"/>
      <c r="T244" s="3975"/>
      <c r="U244" s="3976"/>
      <c r="V244" s="3977"/>
      <c r="W244" s="4182"/>
      <c r="X244" s="3975"/>
      <c r="Y244" s="3976"/>
      <c r="Z244" s="3977"/>
      <c r="AA244" s="4182"/>
      <c r="AB244" s="3975"/>
      <c r="AC244" s="3976"/>
      <c r="AD244" s="3977"/>
      <c r="AE244" s="4182"/>
      <c r="AF244" s="3975"/>
      <c r="AG244" s="3976"/>
      <c r="AH244" s="3977"/>
      <c r="AI244" s="4182"/>
      <c r="AJ244" s="3975"/>
      <c r="AK244" s="3976"/>
      <c r="AL244" s="3977"/>
      <c r="AM244" s="4182"/>
      <c r="AN244" s="3975"/>
      <c r="AO244" s="3976"/>
      <c r="AP244" s="3977"/>
      <c r="AQ244" s="4182"/>
      <c r="AR244" s="3975"/>
      <c r="AS244" s="3976"/>
      <c r="AT244" s="3977"/>
      <c r="AU244" s="4182"/>
      <c r="AV244" s="3975"/>
      <c r="AW244" s="3976"/>
      <c r="AX244" s="3977"/>
      <c r="AY244" s="4182"/>
      <c r="AZ244" s="3975"/>
      <c r="BA244" s="3976"/>
      <c r="BB244" s="3977"/>
      <c r="BC244" s="4182"/>
      <c r="BD244" s="3975"/>
      <c r="BE244" s="3976"/>
      <c r="BF244" s="3977"/>
      <c r="BG244" s="4182"/>
      <c r="BH244" s="3975"/>
      <c r="BI244" s="3976"/>
      <c r="BJ244" s="3977"/>
      <c r="BK244" s="4182"/>
      <c r="BL244" s="3878"/>
      <c r="BM244" s="3878"/>
      <c r="BN244" s="3878"/>
    </row>
    <row r="245" hidden="true">
      <c r="A245" s="4183"/>
      <c r="B245" s="4184"/>
      <c r="C245" s="4185"/>
      <c r="D245" s="3972"/>
      <c r="E245" s="3972"/>
      <c r="F245" s="3972"/>
      <c r="G245" s="3972"/>
      <c r="H245" s="3972"/>
      <c r="I245" s="3972"/>
      <c r="J245" s="3972"/>
      <c r="K245" s="3972"/>
      <c r="L245" s="3972"/>
      <c r="M245" s="3972"/>
      <c r="N245" s="3972"/>
      <c r="O245" s="3972"/>
      <c r="P245" s="3972"/>
      <c r="Q245" s="3972"/>
      <c r="R245" s="3972"/>
      <c r="S245" s="3972"/>
      <c r="T245" s="3972"/>
      <c r="U245" s="3972"/>
      <c r="V245" s="3972"/>
      <c r="W245" s="3972"/>
      <c r="X245" s="3972"/>
      <c r="Y245" s="3972"/>
      <c r="Z245" s="3972"/>
      <c r="AA245" s="3972"/>
      <c r="AB245" s="3972"/>
      <c r="AC245" s="3972"/>
      <c r="AD245" s="3972"/>
      <c r="AE245" s="3972"/>
      <c r="AF245" s="3972"/>
      <c r="AG245" s="3972"/>
      <c r="AH245" s="3972"/>
      <c r="AI245" s="3972"/>
      <c r="AJ245" s="3972"/>
      <c r="AK245" s="3972"/>
      <c r="AL245" s="3972"/>
      <c r="AM245" s="3972"/>
      <c r="AN245" s="3972"/>
      <c r="AO245" s="3972"/>
      <c r="AP245" s="3972"/>
      <c r="AQ245" s="3972"/>
      <c r="AR245" s="3972"/>
      <c r="AS245" s="3972"/>
      <c r="AT245" s="3972"/>
      <c r="AU245" s="3972"/>
      <c r="AV245" s="3972"/>
      <c r="AW245" s="3972"/>
      <c r="AX245" s="3972"/>
      <c r="AY245" s="3972"/>
      <c r="AZ245" s="3972"/>
      <c r="BA245" s="3972"/>
      <c r="BB245" s="3972"/>
      <c r="BC245" s="3972"/>
      <c r="BD245" s="3972"/>
      <c r="BE245" s="3972"/>
      <c r="BF245" s="3972"/>
      <c r="BG245" s="3972"/>
      <c r="BH245" s="3972"/>
      <c r="BI245" s="3972"/>
      <c r="BJ245" s="3972"/>
      <c r="BK245" s="3972"/>
      <c r="BL245" s="3878"/>
      <c r="BM245" s="3878"/>
      <c r="BN245" s="3878"/>
    </row>
    <row r="246" hidden="true">
      <c r="A246" s="4186"/>
      <c r="B246" s="4173"/>
      <c r="C246" s="3954"/>
      <c r="D246" s="3908"/>
      <c r="E246" s="3909"/>
      <c r="F246" s="3955"/>
      <c r="G246" s="3956"/>
      <c r="H246" s="3908"/>
      <c r="I246" s="3909"/>
      <c r="J246" s="3955"/>
      <c r="K246" s="3956"/>
      <c r="L246" s="3908"/>
      <c r="M246" s="3909"/>
      <c r="N246" s="3955"/>
      <c r="O246" s="3956"/>
      <c r="P246" s="3908"/>
      <c r="Q246" s="3909"/>
      <c r="R246" s="3955"/>
      <c r="S246" s="3956"/>
      <c r="T246" s="3908"/>
      <c r="U246" s="3909"/>
      <c r="V246" s="3955"/>
      <c r="W246" s="3956"/>
      <c r="X246" s="3908"/>
      <c r="Y246" s="3909"/>
      <c r="Z246" s="3955"/>
      <c r="AA246" s="3956"/>
      <c r="AB246" s="3908"/>
      <c r="AC246" s="3909"/>
      <c r="AD246" s="3955"/>
      <c r="AE246" s="3956"/>
      <c r="AF246" s="3908"/>
      <c r="AG246" s="3909"/>
      <c r="AH246" s="3955"/>
      <c r="AI246" s="3956"/>
      <c r="AJ246" s="3908"/>
      <c r="AK246" s="3909"/>
      <c r="AL246" s="3955"/>
      <c r="AM246" s="3956"/>
      <c r="AN246" s="3908"/>
      <c r="AO246" s="3909"/>
      <c r="AP246" s="3955"/>
      <c r="AQ246" s="3956"/>
      <c r="AR246" s="3908"/>
      <c r="AS246" s="3909"/>
      <c r="AT246" s="3955"/>
      <c r="AU246" s="3956"/>
      <c r="AV246" s="3908"/>
      <c r="AW246" s="3909"/>
      <c r="AX246" s="3955"/>
      <c r="AY246" s="3956"/>
      <c r="AZ246" s="3908"/>
      <c r="BA246" s="3909"/>
      <c r="BB246" s="3955"/>
      <c r="BC246" s="3956"/>
      <c r="BD246" s="3908"/>
      <c r="BE246" s="3909"/>
      <c r="BF246" s="3955"/>
      <c r="BG246" s="3956"/>
      <c r="BH246" s="3908"/>
      <c r="BI246" s="3909"/>
      <c r="BJ246" s="3955"/>
      <c r="BK246" s="3956"/>
      <c r="BL246" s="3878"/>
      <c r="BM246" s="3878"/>
      <c r="BN246" s="3878"/>
    </row>
    <row r="247" hidden="true">
      <c r="A247" s="4172"/>
      <c r="B247" s="4174"/>
      <c r="C247" s="3918"/>
      <c r="D247" s="3919"/>
      <c r="E247" s="3920"/>
      <c r="F247" s="3921"/>
      <c r="G247" s="3922"/>
      <c r="H247" s="3919"/>
      <c r="I247" s="3920"/>
      <c r="J247" s="3921"/>
      <c r="K247" s="3922"/>
      <c r="L247" s="3919"/>
      <c r="M247" s="3920"/>
      <c r="N247" s="3921"/>
      <c r="O247" s="3922"/>
      <c r="P247" s="3919"/>
      <c r="Q247" s="3920"/>
      <c r="R247" s="3921"/>
      <c r="S247" s="3922"/>
      <c r="T247" s="3919"/>
      <c r="U247" s="3920"/>
      <c r="V247" s="3921"/>
      <c r="W247" s="3922"/>
      <c r="X247" s="3919"/>
      <c r="Y247" s="3920"/>
      <c r="Z247" s="3921"/>
      <c r="AA247" s="3922"/>
      <c r="AB247" s="3919"/>
      <c r="AC247" s="3920"/>
      <c r="AD247" s="3921"/>
      <c r="AE247" s="3922"/>
      <c r="AF247" s="3919"/>
      <c r="AG247" s="3920"/>
      <c r="AH247" s="3921"/>
      <c r="AI247" s="3922"/>
      <c r="AJ247" s="3919"/>
      <c r="AK247" s="3920"/>
      <c r="AL247" s="3921"/>
      <c r="AM247" s="3922"/>
      <c r="AN247" s="3919"/>
      <c r="AO247" s="3920"/>
      <c r="AP247" s="3921"/>
      <c r="AQ247" s="3922"/>
      <c r="AR247" s="3919"/>
      <c r="AS247" s="3920"/>
      <c r="AT247" s="3921"/>
      <c r="AU247" s="3922"/>
      <c r="AV247" s="3919"/>
      <c r="AW247" s="3920"/>
      <c r="AX247" s="3921"/>
      <c r="AY247" s="3922"/>
      <c r="AZ247" s="3919"/>
      <c r="BA247" s="3920"/>
      <c r="BB247" s="3921"/>
      <c r="BC247" s="3922"/>
      <c r="BD247" s="3919"/>
      <c r="BE247" s="3920"/>
      <c r="BF247" s="3921"/>
      <c r="BG247" s="3922"/>
      <c r="BH247" s="3919"/>
      <c r="BI247" s="3920"/>
      <c r="BJ247" s="3921"/>
      <c r="BK247" s="3922"/>
      <c r="BL247" s="3878"/>
      <c r="BM247" s="3878"/>
      <c r="BN247" s="3878"/>
    </row>
    <row r="248" hidden="true">
      <c r="A248" s="4172"/>
      <c r="B248" s="4175"/>
      <c r="C248" s="3926"/>
      <c r="D248" s="3927"/>
      <c r="E248" s="3928"/>
      <c r="F248" s="3929"/>
      <c r="G248" s="3930"/>
      <c r="H248" s="3927"/>
      <c r="I248" s="3928"/>
      <c r="J248" s="3929"/>
      <c r="K248" s="3930"/>
      <c r="L248" s="3927"/>
      <c r="M248" s="3928"/>
      <c r="N248" s="3929"/>
      <c r="O248" s="3930"/>
      <c r="P248" s="3927"/>
      <c r="Q248" s="3928"/>
      <c r="R248" s="3929"/>
      <c r="S248" s="3930"/>
      <c r="T248" s="3927"/>
      <c r="U248" s="3928"/>
      <c r="V248" s="3929"/>
      <c r="W248" s="3930"/>
      <c r="X248" s="3927"/>
      <c r="Y248" s="3928"/>
      <c r="Z248" s="3929"/>
      <c r="AA248" s="3930"/>
      <c r="AB248" s="3927"/>
      <c r="AC248" s="3928"/>
      <c r="AD248" s="3929"/>
      <c r="AE248" s="3930"/>
      <c r="AF248" s="3927"/>
      <c r="AG248" s="3928"/>
      <c r="AH248" s="3929"/>
      <c r="AI248" s="3930"/>
      <c r="AJ248" s="3927"/>
      <c r="AK248" s="3928"/>
      <c r="AL248" s="3929"/>
      <c r="AM248" s="3930"/>
      <c r="AN248" s="3927"/>
      <c r="AO248" s="3928"/>
      <c r="AP248" s="3929"/>
      <c r="AQ248" s="3930"/>
      <c r="AR248" s="3927"/>
      <c r="AS248" s="3928"/>
      <c r="AT248" s="3929"/>
      <c r="AU248" s="3930"/>
      <c r="AV248" s="3927"/>
      <c r="AW248" s="3928"/>
      <c r="AX248" s="3929"/>
      <c r="AY248" s="3930"/>
      <c r="AZ248" s="3927"/>
      <c r="BA248" s="3928"/>
      <c r="BB248" s="3929"/>
      <c r="BC248" s="3930"/>
      <c r="BD248" s="3927"/>
      <c r="BE248" s="3928"/>
      <c r="BF248" s="3929"/>
      <c r="BG248" s="3930"/>
      <c r="BH248" s="3927"/>
      <c r="BI248" s="3928"/>
      <c r="BJ248" s="3929"/>
      <c r="BK248" s="3930"/>
      <c r="BL248" s="3878"/>
      <c r="BM248" s="3878"/>
      <c r="BN248" s="3878"/>
    </row>
    <row r="249" hidden="true">
      <c r="A249" s="4172"/>
      <c r="B249" s="4176"/>
      <c r="C249" s="3907"/>
      <c r="D249" s="3933"/>
      <c r="E249" s="3934"/>
      <c r="F249" s="3935"/>
      <c r="G249" s="3936"/>
      <c r="H249" s="3933"/>
      <c r="I249" s="3934"/>
      <c r="J249" s="3935"/>
      <c r="K249" s="3936"/>
      <c r="L249" s="3933"/>
      <c r="M249" s="3934"/>
      <c r="N249" s="3935"/>
      <c r="O249" s="3936"/>
      <c r="P249" s="3933"/>
      <c r="Q249" s="3934"/>
      <c r="R249" s="3935"/>
      <c r="S249" s="3936"/>
      <c r="T249" s="3933"/>
      <c r="U249" s="3934"/>
      <c r="V249" s="3935"/>
      <c r="W249" s="3936"/>
      <c r="X249" s="3933"/>
      <c r="Y249" s="3934"/>
      <c r="Z249" s="3935"/>
      <c r="AA249" s="3936"/>
      <c r="AB249" s="3933"/>
      <c r="AC249" s="3934"/>
      <c r="AD249" s="3935"/>
      <c r="AE249" s="3936"/>
      <c r="AF249" s="3933"/>
      <c r="AG249" s="3934"/>
      <c r="AH249" s="3935"/>
      <c r="AI249" s="3936"/>
      <c r="AJ249" s="3933"/>
      <c r="AK249" s="3934"/>
      <c r="AL249" s="3935"/>
      <c r="AM249" s="3936"/>
      <c r="AN249" s="3933"/>
      <c r="AO249" s="3934"/>
      <c r="AP249" s="3935"/>
      <c r="AQ249" s="3936"/>
      <c r="AR249" s="3933"/>
      <c r="AS249" s="3934"/>
      <c r="AT249" s="3935"/>
      <c r="AU249" s="3936"/>
      <c r="AV249" s="3933"/>
      <c r="AW249" s="3934"/>
      <c r="AX249" s="3935"/>
      <c r="AY249" s="3936"/>
      <c r="AZ249" s="3933"/>
      <c r="BA249" s="3934"/>
      <c r="BB249" s="3935"/>
      <c r="BC249" s="3936"/>
      <c r="BD249" s="3933"/>
      <c r="BE249" s="3934"/>
      <c r="BF249" s="3935"/>
      <c r="BG249" s="3936"/>
      <c r="BH249" s="3933"/>
      <c r="BI249" s="3934"/>
      <c r="BJ249" s="3935"/>
      <c r="BK249" s="3936"/>
      <c r="BL249" s="3878"/>
      <c r="BM249" s="3878"/>
      <c r="BN249" s="3878"/>
    </row>
    <row r="250" hidden="true">
      <c r="A250" s="4172"/>
      <c r="B250" s="4174"/>
      <c r="C250" s="3918"/>
      <c r="D250" s="3919"/>
      <c r="E250" s="3920"/>
      <c r="F250" s="3921"/>
      <c r="G250" s="3922"/>
      <c r="H250" s="3919"/>
      <c r="I250" s="3920"/>
      <c r="J250" s="3921"/>
      <c r="K250" s="3922"/>
      <c r="L250" s="3919"/>
      <c r="M250" s="3920"/>
      <c r="N250" s="3921"/>
      <c r="O250" s="3922"/>
      <c r="P250" s="3919"/>
      <c r="Q250" s="3920"/>
      <c r="R250" s="3921"/>
      <c r="S250" s="3922"/>
      <c r="T250" s="3919"/>
      <c r="U250" s="3920"/>
      <c r="V250" s="3921"/>
      <c r="W250" s="3922"/>
      <c r="X250" s="3919"/>
      <c r="Y250" s="3920"/>
      <c r="Z250" s="3921"/>
      <c r="AA250" s="3922"/>
      <c r="AB250" s="3919"/>
      <c r="AC250" s="3920"/>
      <c r="AD250" s="3921"/>
      <c r="AE250" s="3922"/>
      <c r="AF250" s="3919"/>
      <c r="AG250" s="3920"/>
      <c r="AH250" s="3921"/>
      <c r="AI250" s="3922"/>
      <c r="AJ250" s="3919"/>
      <c r="AK250" s="3920"/>
      <c r="AL250" s="3921"/>
      <c r="AM250" s="3922"/>
      <c r="AN250" s="3919"/>
      <c r="AO250" s="3920"/>
      <c r="AP250" s="3921"/>
      <c r="AQ250" s="3922"/>
      <c r="AR250" s="3919"/>
      <c r="AS250" s="3920"/>
      <c r="AT250" s="3921"/>
      <c r="AU250" s="3922"/>
      <c r="AV250" s="3919"/>
      <c r="AW250" s="3920"/>
      <c r="AX250" s="3921"/>
      <c r="AY250" s="3922"/>
      <c r="AZ250" s="3919"/>
      <c r="BA250" s="3920"/>
      <c r="BB250" s="3921"/>
      <c r="BC250" s="3922"/>
      <c r="BD250" s="3919"/>
      <c r="BE250" s="3920"/>
      <c r="BF250" s="3921"/>
      <c r="BG250" s="3922"/>
      <c r="BH250" s="3919"/>
      <c r="BI250" s="3920"/>
      <c r="BJ250" s="3921"/>
      <c r="BK250" s="3922"/>
      <c r="BL250" s="3878"/>
      <c r="BM250" s="3878"/>
      <c r="BN250" s="3878"/>
    </row>
    <row r="251" hidden="true">
      <c r="A251" s="4172"/>
      <c r="B251" s="4174"/>
      <c r="C251" s="3918"/>
      <c r="D251" s="3919"/>
      <c r="E251" s="3920"/>
      <c r="F251" s="3921"/>
      <c r="G251" s="3922"/>
      <c r="H251" s="3919"/>
      <c r="I251" s="3920"/>
      <c r="J251" s="3921"/>
      <c r="K251" s="3922"/>
      <c r="L251" s="3919"/>
      <c r="M251" s="3920"/>
      <c r="N251" s="3921"/>
      <c r="O251" s="3922"/>
      <c r="P251" s="3919"/>
      <c r="Q251" s="3920"/>
      <c r="R251" s="3921"/>
      <c r="S251" s="3922"/>
      <c r="T251" s="3919"/>
      <c r="U251" s="3920"/>
      <c r="V251" s="3921"/>
      <c r="W251" s="3922"/>
      <c r="X251" s="3919"/>
      <c r="Y251" s="3920"/>
      <c r="Z251" s="3921"/>
      <c r="AA251" s="3922"/>
      <c r="AB251" s="3919"/>
      <c r="AC251" s="3920"/>
      <c r="AD251" s="3921"/>
      <c r="AE251" s="3922"/>
      <c r="AF251" s="3919"/>
      <c r="AG251" s="3920"/>
      <c r="AH251" s="3921"/>
      <c r="AI251" s="3922"/>
      <c r="AJ251" s="3919"/>
      <c r="AK251" s="3920"/>
      <c r="AL251" s="3921"/>
      <c r="AM251" s="3922"/>
      <c r="AN251" s="3919"/>
      <c r="AO251" s="3920"/>
      <c r="AP251" s="3921"/>
      <c r="AQ251" s="3922"/>
      <c r="AR251" s="3919"/>
      <c r="AS251" s="3920"/>
      <c r="AT251" s="3921"/>
      <c r="AU251" s="3922"/>
      <c r="AV251" s="3919"/>
      <c r="AW251" s="3920"/>
      <c r="AX251" s="3921"/>
      <c r="AY251" s="3922"/>
      <c r="AZ251" s="3919"/>
      <c r="BA251" s="3920"/>
      <c r="BB251" s="3921"/>
      <c r="BC251" s="3922"/>
      <c r="BD251" s="3919"/>
      <c r="BE251" s="3920"/>
      <c r="BF251" s="3921"/>
      <c r="BG251" s="3922"/>
      <c r="BH251" s="3919"/>
      <c r="BI251" s="3920"/>
      <c r="BJ251" s="3921"/>
      <c r="BK251" s="3922"/>
      <c r="BL251" s="3878"/>
      <c r="BM251" s="3878"/>
      <c r="BN251" s="3878"/>
    </row>
    <row r="252" hidden="true">
      <c r="A252" s="4172"/>
      <c r="B252" s="4174"/>
      <c r="C252" s="3918"/>
      <c r="D252" s="3919"/>
      <c r="E252" s="3920"/>
      <c r="F252" s="3921"/>
      <c r="G252" s="3922"/>
      <c r="H252" s="3919"/>
      <c r="I252" s="3920"/>
      <c r="J252" s="3921"/>
      <c r="K252" s="3922"/>
      <c r="L252" s="3919"/>
      <c r="M252" s="3920"/>
      <c r="N252" s="3921"/>
      <c r="O252" s="3922"/>
      <c r="P252" s="3919"/>
      <c r="Q252" s="3920"/>
      <c r="R252" s="3921"/>
      <c r="S252" s="3922"/>
      <c r="T252" s="3919"/>
      <c r="U252" s="3920"/>
      <c r="V252" s="3921"/>
      <c r="W252" s="3922"/>
      <c r="X252" s="3919"/>
      <c r="Y252" s="3920"/>
      <c r="Z252" s="3921"/>
      <c r="AA252" s="3922"/>
      <c r="AB252" s="3919"/>
      <c r="AC252" s="3920"/>
      <c r="AD252" s="3921"/>
      <c r="AE252" s="3922"/>
      <c r="AF252" s="3919"/>
      <c r="AG252" s="3920"/>
      <c r="AH252" s="3921"/>
      <c r="AI252" s="3922"/>
      <c r="AJ252" s="3919"/>
      <c r="AK252" s="3920"/>
      <c r="AL252" s="3921"/>
      <c r="AM252" s="3922"/>
      <c r="AN252" s="3919"/>
      <c r="AO252" s="3920"/>
      <c r="AP252" s="3921"/>
      <c r="AQ252" s="3922"/>
      <c r="AR252" s="3919"/>
      <c r="AS252" s="3920"/>
      <c r="AT252" s="3921"/>
      <c r="AU252" s="3922"/>
      <c r="AV252" s="3919"/>
      <c r="AW252" s="3920"/>
      <c r="AX252" s="3921"/>
      <c r="AY252" s="3922"/>
      <c r="AZ252" s="3919"/>
      <c r="BA252" s="3920"/>
      <c r="BB252" s="3921"/>
      <c r="BC252" s="3922"/>
      <c r="BD252" s="3919"/>
      <c r="BE252" s="3920"/>
      <c r="BF252" s="3921"/>
      <c r="BG252" s="3922"/>
      <c r="BH252" s="3919"/>
      <c r="BI252" s="3920"/>
      <c r="BJ252" s="3921"/>
      <c r="BK252" s="3922"/>
      <c r="BL252" s="3878"/>
      <c r="BM252" s="3878"/>
      <c r="BN252" s="3878"/>
    </row>
    <row r="253" hidden="true">
      <c r="A253" s="4172"/>
      <c r="B253" s="4177"/>
      <c r="C253" s="3946"/>
      <c r="D253" s="3947"/>
      <c r="E253" s="3948"/>
      <c r="F253" s="3949"/>
      <c r="G253" s="3950"/>
      <c r="H253" s="3947"/>
      <c r="I253" s="3948"/>
      <c r="J253" s="3949"/>
      <c r="K253" s="3950"/>
      <c r="L253" s="3947"/>
      <c r="M253" s="3948"/>
      <c r="N253" s="3949"/>
      <c r="O253" s="3950"/>
      <c r="P253" s="3947"/>
      <c r="Q253" s="3948"/>
      <c r="R253" s="3949"/>
      <c r="S253" s="3950"/>
      <c r="T253" s="3947"/>
      <c r="U253" s="3948"/>
      <c r="V253" s="3949"/>
      <c r="W253" s="3950"/>
      <c r="X253" s="3947"/>
      <c r="Y253" s="3948"/>
      <c r="Z253" s="3949"/>
      <c r="AA253" s="3950"/>
      <c r="AB253" s="3947"/>
      <c r="AC253" s="3948"/>
      <c r="AD253" s="3949"/>
      <c r="AE253" s="3950"/>
      <c r="AF253" s="3947"/>
      <c r="AG253" s="3948"/>
      <c r="AH253" s="3949"/>
      <c r="AI253" s="3950"/>
      <c r="AJ253" s="3947"/>
      <c r="AK253" s="3948"/>
      <c r="AL253" s="3949"/>
      <c r="AM253" s="3950"/>
      <c r="AN253" s="3947"/>
      <c r="AO253" s="3948"/>
      <c r="AP253" s="3949"/>
      <c r="AQ253" s="3950"/>
      <c r="AR253" s="3947"/>
      <c r="AS253" s="3948"/>
      <c r="AT253" s="3949"/>
      <c r="AU253" s="3950"/>
      <c r="AV253" s="3947"/>
      <c r="AW253" s="3948"/>
      <c r="AX253" s="3949"/>
      <c r="AY253" s="3950"/>
      <c r="AZ253" s="3947"/>
      <c r="BA253" s="3948"/>
      <c r="BB253" s="3949"/>
      <c r="BC253" s="3950"/>
      <c r="BD253" s="3947"/>
      <c r="BE253" s="3948"/>
      <c r="BF253" s="3949"/>
      <c r="BG253" s="3950"/>
      <c r="BH253" s="3947"/>
      <c r="BI253" s="3948"/>
      <c r="BJ253" s="3949"/>
      <c r="BK253" s="3950"/>
      <c r="BL253" s="3878"/>
      <c r="BM253" s="3878"/>
      <c r="BN253" s="3878"/>
    </row>
    <row r="254" hidden="true">
      <c r="A254" s="4172"/>
      <c r="B254" s="4173"/>
      <c r="C254" s="3954"/>
      <c r="D254" s="3908"/>
      <c r="E254" s="3909"/>
      <c r="F254" s="3955"/>
      <c r="G254" s="3956"/>
      <c r="H254" s="3908"/>
      <c r="I254" s="3909"/>
      <c r="J254" s="3955"/>
      <c r="K254" s="3956"/>
      <c r="L254" s="3908"/>
      <c r="M254" s="3909"/>
      <c r="N254" s="3955"/>
      <c r="O254" s="3956"/>
      <c r="P254" s="3908"/>
      <c r="Q254" s="3909"/>
      <c r="R254" s="3955"/>
      <c r="S254" s="3956"/>
      <c r="T254" s="3908"/>
      <c r="U254" s="3909"/>
      <c r="V254" s="3955"/>
      <c r="W254" s="3956"/>
      <c r="X254" s="3908"/>
      <c r="Y254" s="3909"/>
      <c r="Z254" s="3955"/>
      <c r="AA254" s="3956"/>
      <c r="AB254" s="3908"/>
      <c r="AC254" s="3909"/>
      <c r="AD254" s="3955"/>
      <c r="AE254" s="3956"/>
      <c r="AF254" s="3908"/>
      <c r="AG254" s="3909"/>
      <c r="AH254" s="3955"/>
      <c r="AI254" s="3956"/>
      <c r="AJ254" s="3908"/>
      <c r="AK254" s="3909"/>
      <c r="AL254" s="3955"/>
      <c r="AM254" s="3956"/>
      <c r="AN254" s="3908"/>
      <c r="AO254" s="3909"/>
      <c r="AP254" s="3955"/>
      <c r="AQ254" s="3956"/>
      <c r="AR254" s="3908"/>
      <c r="AS254" s="3909"/>
      <c r="AT254" s="3955"/>
      <c r="AU254" s="3956"/>
      <c r="AV254" s="3908"/>
      <c r="AW254" s="3909"/>
      <c r="AX254" s="3955"/>
      <c r="AY254" s="3956"/>
      <c r="AZ254" s="3908"/>
      <c r="BA254" s="3909"/>
      <c r="BB254" s="3955"/>
      <c r="BC254" s="3956"/>
      <c r="BD254" s="3908"/>
      <c r="BE254" s="3909"/>
      <c r="BF254" s="3955"/>
      <c r="BG254" s="3956"/>
      <c r="BH254" s="3908"/>
      <c r="BI254" s="3909"/>
      <c r="BJ254" s="3955"/>
      <c r="BK254" s="3956"/>
      <c r="BL254" s="3878"/>
      <c r="BM254" s="3878"/>
      <c r="BN254" s="3878"/>
    </row>
    <row r="255" hidden="true">
      <c r="A255" s="4172"/>
      <c r="B255" s="4174"/>
      <c r="C255" s="3918"/>
      <c r="D255" s="3919"/>
      <c r="E255" s="3920"/>
      <c r="F255" s="3921"/>
      <c r="G255" s="3922"/>
      <c r="H255" s="3919"/>
      <c r="I255" s="3920"/>
      <c r="J255" s="3921"/>
      <c r="K255" s="3922"/>
      <c r="L255" s="3919"/>
      <c r="M255" s="3920"/>
      <c r="N255" s="3921"/>
      <c r="O255" s="3922"/>
      <c r="P255" s="3919"/>
      <c r="Q255" s="3920"/>
      <c r="R255" s="3921"/>
      <c r="S255" s="3922"/>
      <c r="T255" s="3919"/>
      <c r="U255" s="3920"/>
      <c r="V255" s="3921"/>
      <c r="W255" s="3922"/>
      <c r="X255" s="3919"/>
      <c r="Y255" s="3920"/>
      <c r="Z255" s="3921"/>
      <c r="AA255" s="3922"/>
      <c r="AB255" s="3919"/>
      <c r="AC255" s="3920"/>
      <c r="AD255" s="3921"/>
      <c r="AE255" s="3922"/>
      <c r="AF255" s="3919"/>
      <c r="AG255" s="3920"/>
      <c r="AH255" s="3921"/>
      <c r="AI255" s="3922"/>
      <c r="AJ255" s="3919"/>
      <c r="AK255" s="3920"/>
      <c r="AL255" s="3921"/>
      <c r="AM255" s="3922"/>
      <c r="AN255" s="3919"/>
      <c r="AO255" s="3920"/>
      <c r="AP255" s="3921"/>
      <c r="AQ255" s="3922"/>
      <c r="AR255" s="3919"/>
      <c r="AS255" s="3920"/>
      <c r="AT255" s="3921"/>
      <c r="AU255" s="3922"/>
      <c r="AV255" s="3919"/>
      <c r="AW255" s="3920"/>
      <c r="AX255" s="3921"/>
      <c r="AY255" s="3922"/>
      <c r="AZ255" s="3919"/>
      <c r="BA255" s="3920"/>
      <c r="BB255" s="3921"/>
      <c r="BC255" s="3922"/>
      <c r="BD255" s="3919"/>
      <c r="BE255" s="3920"/>
      <c r="BF255" s="3921"/>
      <c r="BG255" s="3922"/>
      <c r="BH255" s="3919"/>
      <c r="BI255" s="3920"/>
      <c r="BJ255" s="3921"/>
      <c r="BK255" s="3922"/>
      <c r="BL255" s="3878"/>
      <c r="BM255" s="3878"/>
      <c r="BN255" s="3878"/>
    </row>
    <row r="256" hidden="true">
      <c r="A256" s="4172"/>
      <c r="B256" s="4174"/>
      <c r="C256" s="3918"/>
      <c r="D256" s="3919"/>
      <c r="E256" s="3920"/>
      <c r="F256" s="3921"/>
      <c r="G256" s="3922"/>
      <c r="H256" s="3919"/>
      <c r="I256" s="3920"/>
      <c r="J256" s="3921"/>
      <c r="K256" s="3922"/>
      <c r="L256" s="3919"/>
      <c r="M256" s="3920"/>
      <c r="N256" s="3921"/>
      <c r="O256" s="3922"/>
      <c r="P256" s="3919"/>
      <c r="Q256" s="3920"/>
      <c r="R256" s="3921"/>
      <c r="S256" s="3922"/>
      <c r="T256" s="3919"/>
      <c r="U256" s="3920"/>
      <c r="V256" s="3921"/>
      <c r="W256" s="3922"/>
      <c r="X256" s="3919"/>
      <c r="Y256" s="3920"/>
      <c r="Z256" s="3921"/>
      <c r="AA256" s="3922"/>
      <c r="AB256" s="3919"/>
      <c r="AC256" s="3920"/>
      <c r="AD256" s="3921"/>
      <c r="AE256" s="3922"/>
      <c r="AF256" s="3919"/>
      <c r="AG256" s="3920"/>
      <c r="AH256" s="3921"/>
      <c r="AI256" s="3922"/>
      <c r="AJ256" s="3919"/>
      <c r="AK256" s="3920"/>
      <c r="AL256" s="3921"/>
      <c r="AM256" s="3922"/>
      <c r="AN256" s="3919"/>
      <c r="AO256" s="3920"/>
      <c r="AP256" s="3921"/>
      <c r="AQ256" s="3922"/>
      <c r="AR256" s="3919"/>
      <c r="AS256" s="3920"/>
      <c r="AT256" s="3921"/>
      <c r="AU256" s="3922"/>
      <c r="AV256" s="3919"/>
      <c r="AW256" s="3920"/>
      <c r="AX256" s="3921"/>
      <c r="AY256" s="3922"/>
      <c r="AZ256" s="3919"/>
      <c r="BA256" s="3920"/>
      <c r="BB256" s="3921"/>
      <c r="BC256" s="3922"/>
      <c r="BD256" s="3919"/>
      <c r="BE256" s="3920"/>
      <c r="BF256" s="3921"/>
      <c r="BG256" s="3922"/>
      <c r="BH256" s="3919"/>
      <c r="BI256" s="3920"/>
      <c r="BJ256" s="3921"/>
      <c r="BK256" s="3922"/>
      <c r="BL256" s="3878"/>
      <c r="BM256" s="3878"/>
      <c r="BN256" s="3878"/>
    </row>
    <row r="257" hidden="true">
      <c r="A257" s="4172"/>
      <c r="B257" s="4174"/>
      <c r="C257" s="3918"/>
      <c r="D257" s="3919"/>
      <c r="E257" s="3920"/>
      <c r="F257" s="3921"/>
      <c r="G257" s="3922"/>
      <c r="H257" s="3919"/>
      <c r="I257" s="3920"/>
      <c r="J257" s="3921"/>
      <c r="K257" s="3922"/>
      <c r="L257" s="3919"/>
      <c r="M257" s="3920"/>
      <c r="N257" s="3921"/>
      <c r="O257" s="3922"/>
      <c r="P257" s="3919"/>
      <c r="Q257" s="3920"/>
      <c r="R257" s="3921"/>
      <c r="S257" s="3922"/>
      <c r="T257" s="3919"/>
      <c r="U257" s="3920"/>
      <c r="V257" s="3921"/>
      <c r="W257" s="3922"/>
      <c r="X257" s="3919"/>
      <c r="Y257" s="3920"/>
      <c r="Z257" s="3921"/>
      <c r="AA257" s="3922"/>
      <c r="AB257" s="3919"/>
      <c r="AC257" s="3920"/>
      <c r="AD257" s="3921"/>
      <c r="AE257" s="3922"/>
      <c r="AF257" s="3919"/>
      <c r="AG257" s="3920"/>
      <c r="AH257" s="3921"/>
      <c r="AI257" s="3922"/>
      <c r="AJ257" s="3919"/>
      <c r="AK257" s="3920"/>
      <c r="AL257" s="3921"/>
      <c r="AM257" s="3922"/>
      <c r="AN257" s="3919"/>
      <c r="AO257" s="3920"/>
      <c r="AP257" s="3921"/>
      <c r="AQ257" s="3922"/>
      <c r="AR257" s="3919"/>
      <c r="AS257" s="3920"/>
      <c r="AT257" s="3921"/>
      <c r="AU257" s="3922"/>
      <c r="AV257" s="3919"/>
      <c r="AW257" s="3920"/>
      <c r="AX257" s="3921"/>
      <c r="AY257" s="3922"/>
      <c r="AZ257" s="3919"/>
      <c r="BA257" s="3920"/>
      <c r="BB257" s="3921"/>
      <c r="BC257" s="3922"/>
      <c r="BD257" s="3919"/>
      <c r="BE257" s="3920"/>
      <c r="BF257" s="3921"/>
      <c r="BG257" s="3922"/>
      <c r="BH257" s="3919"/>
      <c r="BI257" s="3920"/>
      <c r="BJ257" s="3921"/>
      <c r="BK257" s="3922"/>
      <c r="BL257" s="3878"/>
      <c r="BM257" s="3878"/>
      <c r="BN257" s="3878"/>
    </row>
    <row r="258" hidden="true">
      <c r="A258" s="4172"/>
      <c r="B258" s="4175"/>
      <c r="C258" s="3926"/>
      <c r="D258" s="3927"/>
      <c r="E258" s="3928"/>
      <c r="F258" s="3929"/>
      <c r="G258" s="3930"/>
      <c r="H258" s="3927"/>
      <c r="I258" s="3928"/>
      <c r="J258" s="3929"/>
      <c r="K258" s="3930"/>
      <c r="L258" s="3927"/>
      <c r="M258" s="3928"/>
      <c r="N258" s="3929"/>
      <c r="O258" s="3930"/>
      <c r="P258" s="3927"/>
      <c r="Q258" s="3928"/>
      <c r="R258" s="3929"/>
      <c r="S258" s="3930"/>
      <c r="T258" s="3927"/>
      <c r="U258" s="3928"/>
      <c r="V258" s="3929"/>
      <c r="W258" s="3930"/>
      <c r="X258" s="3927"/>
      <c r="Y258" s="3928"/>
      <c r="Z258" s="3929"/>
      <c r="AA258" s="3930"/>
      <c r="AB258" s="3927"/>
      <c r="AC258" s="3928"/>
      <c r="AD258" s="3929"/>
      <c r="AE258" s="3930"/>
      <c r="AF258" s="3927"/>
      <c r="AG258" s="3928"/>
      <c r="AH258" s="3929"/>
      <c r="AI258" s="3930"/>
      <c r="AJ258" s="3927"/>
      <c r="AK258" s="3928"/>
      <c r="AL258" s="3929"/>
      <c r="AM258" s="3930"/>
      <c r="AN258" s="3927"/>
      <c r="AO258" s="3928"/>
      <c r="AP258" s="3929"/>
      <c r="AQ258" s="3930"/>
      <c r="AR258" s="3927"/>
      <c r="AS258" s="3928"/>
      <c r="AT258" s="3929"/>
      <c r="AU258" s="3930"/>
      <c r="AV258" s="3927"/>
      <c r="AW258" s="3928"/>
      <c r="AX258" s="3929"/>
      <c r="AY258" s="3930"/>
      <c r="AZ258" s="3927"/>
      <c r="BA258" s="3928"/>
      <c r="BB258" s="3929"/>
      <c r="BC258" s="3930"/>
      <c r="BD258" s="3927"/>
      <c r="BE258" s="3928"/>
      <c r="BF258" s="3929"/>
      <c r="BG258" s="3930"/>
      <c r="BH258" s="3927"/>
      <c r="BI258" s="3928"/>
      <c r="BJ258" s="3929"/>
      <c r="BK258" s="3930"/>
      <c r="BL258" s="3878"/>
      <c r="BM258" s="3878"/>
      <c r="BN258" s="3878"/>
    </row>
    <row r="259" hidden="true">
      <c r="A259" s="4172"/>
      <c r="B259" s="4178"/>
      <c r="C259" s="4179"/>
      <c r="D259" s="3972"/>
      <c r="E259" s="3972"/>
      <c r="F259" s="3972"/>
      <c r="G259" s="3972"/>
      <c r="H259" s="3972"/>
      <c r="I259" s="3972"/>
      <c r="J259" s="3972"/>
      <c r="K259" s="3972"/>
      <c r="L259" s="3972"/>
      <c r="M259" s="3972"/>
      <c r="N259" s="3972"/>
      <c r="O259" s="3972"/>
      <c r="P259" s="3972"/>
      <c r="Q259" s="3972"/>
      <c r="R259" s="3972"/>
      <c r="S259" s="3972"/>
      <c r="T259" s="3972"/>
      <c r="U259" s="3972"/>
      <c r="V259" s="3972"/>
      <c r="W259" s="3972"/>
      <c r="X259" s="3972"/>
      <c r="Y259" s="3972"/>
      <c r="Z259" s="3972"/>
      <c r="AA259" s="3972"/>
      <c r="AB259" s="3972"/>
      <c r="AC259" s="3972"/>
      <c r="AD259" s="3972"/>
      <c r="AE259" s="3972"/>
      <c r="AF259" s="3972"/>
      <c r="AG259" s="3972"/>
      <c r="AH259" s="3972"/>
      <c r="AI259" s="3972"/>
      <c r="AJ259" s="3972"/>
      <c r="AK259" s="3972"/>
      <c r="AL259" s="3972"/>
      <c r="AM259" s="3972"/>
      <c r="AN259" s="3972"/>
      <c r="AO259" s="3972"/>
      <c r="AP259" s="3972"/>
      <c r="AQ259" s="3972"/>
      <c r="AR259" s="3972"/>
      <c r="AS259" s="3972"/>
      <c r="AT259" s="3972"/>
      <c r="AU259" s="3972"/>
      <c r="AV259" s="3972"/>
      <c r="AW259" s="3972"/>
      <c r="AX259" s="3972"/>
      <c r="AY259" s="3972"/>
      <c r="AZ259" s="3972"/>
      <c r="BA259" s="3972"/>
      <c r="BB259" s="3972"/>
      <c r="BC259" s="3972"/>
      <c r="BD259" s="3972"/>
      <c r="BE259" s="3972"/>
      <c r="BF259" s="3972"/>
      <c r="BG259" s="3972"/>
      <c r="BH259" s="3972"/>
      <c r="BI259" s="3972"/>
      <c r="BJ259" s="3972"/>
      <c r="BK259" s="3972"/>
      <c r="BL259" s="3878"/>
      <c r="BM259" s="3878"/>
      <c r="BN259" s="3878"/>
    </row>
    <row r="260" hidden="true">
      <c r="A260" s="4172"/>
      <c r="B260" s="4180"/>
      <c r="C260" s="4181"/>
      <c r="D260" s="3975"/>
      <c r="E260" s="3976"/>
      <c r="F260" s="3977"/>
      <c r="G260" s="4182"/>
      <c r="H260" s="3975"/>
      <c r="I260" s="3976"/>
      <c r="J260" s="3977"/>
      <c r="K260" s="4182"/>
      <c r="L260" s="3975"/>
      <c r="M260" s="3976"/>
      <c r="N260" s="3977"/>
      <c r="O260" s="4182"/>
      <c r="P260" s="3975"/>
      <c r="Q260" s="3976"/>
      <c r="R260" s="3977"/>
      <c r="S260" s="4182"/>
      <c r="T260" s="3975"/>
      <c r="U260" s="3976"/>
      <c r="V260" s="3977"/>
      <c r="W260" s="4182"/>
      <c r="X260" s="3975"/>
      <c r="Y260" s="3976"/>
      <c r="Z260" s="3977"/>
      <c r="AA260" s="4182"/>
      <c r="AB260" s="3975"/>
      <c r="AC260" s="3976"/>
      <c r="AD260" s="3977"/>
      <c r="AE260" s="4182"/>
      <c r="AF260" s="3975"/>
      <c r="AG260" s="3976"/>
      <c r="AH260" s="3977"/>
      <c r="AI260" s="4182"/>
      <c r="AJ260" s="3975"/>
      <c r="AK260" s="3976"/>
      <c r="AL260" s="3977"/>
      <c r="AM260" s="4182"/>
      <c r="AN260" s="3975"/>
      <c r="AO260" s="3976"/>
      <c r="AP260" s="3977"/>
      <c r="AQ260" s="4182"/>
      <c r="AR260" s="3975"/>
      <c r="AS260" s="3976"/>
      <c r="AT260" s="3977"/>
      <c r="AU260" s="4182"/>
      <c r="AV260" s="3975"/>
      <c r="AW260" s="3976"/>
      <c r="AX260" s="3977"/>
      <c r="AY260" s="4182"/>
      <c r="AZ260" s="3975"/>
      <c r="BA260" s="3976"/>
      <c r="BB260" s="3977"/>
      <c r="BC260" s="4182"/>
      <c r="BD260" s="3975"/>
      <c r="BE260" s="3976"/>
      <c r="BF260" s="3977"/>
      <c r="BG260" s="4182"/>
      <c r="BH260" s="3975"/>
      <c r="BI260" s="3976"/>
      <c r="BJ260" s="3977"/>
      <c r="BK260" s="4182"/>
      <c r="BL260" s="3878"/>
      <c r="BM260" s="3878"/>
      <c r="BN260" s="3878"/>
    </row>
    <row r="261" hidden="true">
      <c r="A261" s="4183"/>
      <c r="B261" s="4184"/>
      <c r="C261" s="4185"/>
      <c r="D261" s="3972"/>
      <c r="E261" s="3972"/>
      <c r="F261" s="3972"/>
      <c r="G261" s="3972"/>
      <c r="H261" s="3972"/>
      <c r="I261" s="3972"/>
      <c r="J261" s="3972"/>
      <c r="K261" s="3972"/>
      <c r="L261" s="3972"/>
      <c r="M261" s="3972"/>
      <c r="N261" s="3972"/>
      <c r="O261" s="3972"/>
      <c r="P261" s="3972"/>
      <c r="Q261" s="3972"/>
      <c r="R261" s="3972"/>
      <c r="S261" s="3972"/>
      <c r="T261" s="3972"/>
      <c r="U261" s="3972"/>
      <c r="V261" s="3972"/>
      <c r="W261" s="3972"/>
      <c r="X261" s="3972"/>
      <c r="Y261" s="3972"/>
      <c r="Z261" s="3972"/>
      <c r="AA261" s="3972"/>
      <c r="AB261" s="3972"/>
      <c r="AC261" s="3972"/>
      <c r="AD261" s="3972"/>
      <c r="AE261" s="3972"/>
      <c r="AF261" s="3972"/>
      <c r="AG261" s="3972"/>
      <c r="AH261" s="3972"/>
      <c r="AI261" s="3972"/>
      <c r="AJ261" s="3972"/>
      <c r="AK261" s="3972"/>
      <c r="AL261" s="3972"/>
      <c r="AM261" s="3972"/>
      <c r="AN261" s="3972"/>
      <c r="AO261" s="3972"/>
      <c r="AP261" s="3972"/>
      <c r="AQ261" s="3972"/>
      <c r="AR261" s="3972"/>
      <c r="AS261" s="3972"/>
      <c r="AT261" s="3972"/>
      <c r="AU261" s="3972"/>
      <c r="AV261" s="3972"/>
      <c r="AW261" s="3972"/>
      <c r="AX261" s="3972"/>
      <c r="AY261" s="3972"/>
      <c r="AZ261" s="3972"/>
      <c r="BA261" s="3972"/>
      <c r="BB261" s="3972"/>
      <c r="BC261" s="3972"/>
      <c r="BD261" s="3972"/>
      <c r="BE261" s="3972"/>
      <c r="BF261" s="3972"/>
      <c r="BG261" s="3972"/>
      <c r="BH261" s="3972"/>
      <c r="BI261" s="3972"/>
      <c r="BJ261" s="3972"/>
      <c r="BK261" s="3972"/>
      <c r="BL261" s="3878"/>
      <c r="BM261" s="3878"/>
      <c r="BN261" s="3878"/>
    </row>
    <row r="262" hidden="true">
      <c r="A262" s="4187"/>
      <c r="B262" s="4187"/>
      <c r="C262" s="4187"/>
      <c r="D262" s="4044"/>
      <c r="E262" s="4044"/>
      <c r="F262" s="4044"/>
      <c r="G262" s="4044"/>
      <c r="H262" s="4044"/>
      <c r="I262" s="4044"/>
      <c r="J262" s="4044"/>
      <c r="K262" s="4044"/>
      <c r="L262" s="4044"/>
      <c r="M262" s="4044"/>
      <c r="N262" s="4044"/>
      <c r="O262" s="4044"/>
      <c r="P262" s="4044"/>
      <c r="Q262" s="4044"/>
      <c r="R262" s="4044"/>
      <c r="S262" s="4044"/>
      <c r="T262" s="4044"/>
      <c r="U262" s="4044"/>
      <c r="V262" s="4044"/>
      <c r="W262" s="4044"/>
      <c r="X262" s="4044"/>
      <c r="Y262" s="4044"/>
      <c r="Z262" s="4044"/>
      <c r="AA262" s="4044"/>
      <c r="AB262" s="4044"/>
      <c r="AC262" s="4044"/>
      <c r="AD262" s="4044"/>
      <c r="AE262" s="4044"/>
      <c r="AF262" s="4044"/>
      <c r="AG262" s="4044"/>
      <c r="AH262" s="4044"/>
      <c r="AI262" s="4044"/>
      <c r="AJ262" s="4044"/>
      <c r="AK262" s="4044"/>
      <c r="AL262" s="4044"/>
      <c r="AM262" s="4044"/>
      <c r="AN262" s="4044"/>
      <c r="AO262" s="4044"/>
      <c r="AP262" s="4044"/>
      <c r="AQ262" s="4044"/>
      <c r="AR262" s="4044"/>
      <c r="AS262" s="4044"/>
      <c r="AT262" s="4044"/>
      <c r="AU262" s="4044"/>
      <c r="AV262" s="4044"/>
      <c r="AW262" s="4044"/>
      <c r="AX262" s="4044"/>
      <c r="AY262" s="4044"/>
      <c r="AZ262" s="4044"/>
      <c r="BA262" s="4044"/>
      <c r="BB262" s="4044"/>
      <c r="BC262" s="4044"/>
      <c r="BD262" s="4044"/>
      <c r="BE262" s="4044"/>
      <c r="BF262" s="4044"/>
      <c r="BG262" s="4044"/>
      <c r="BH262" s="4044"/>
      <c r="BI262" s="4044"/>
      <c r="BJ262" s="4044"/>
      <c r="BK262" s="4044"/>
      <c r="BL262" s="3878"/>
      <c r="BM262" s="3878"/>
      <c r="BN262" s="3878"/>
    </row>
    <row r="263" hidden="true">
      <c r="A263" s="4170"/>
      <c r="B263" s="4170"/>
      <c r="C263" s="4170"/>
      <c r="D263" s="4170"/>
      <c r="E263" s="4170"/>
      <c r="F263" s="4050"/>
      <c r="G263" s="4050"/>
      <c r="H263" s="4170"/>
      <c r="I263" s="4170"/>
      <c r="J263" s="4050"/>
      <c r="K263" s="4050"/>
      <c r="L263" s="4170"/>
      <c r="M263" s="4170"/>
      <c r="N263" s="4050"/>
      <c r="O263" s="4050"/>
      <c r="P263" s="4170"/>
      <c r="Q263" s="4170"/>
      <c r="R263" s="4050"/>
      <c r="S263" s="4050"/>
      <c r="T263" s="4170"/>
      <c r="U263" s="4170"/>
      <c r="V263" s="4050"/>
      <c r="W263" s="4050"/>
      <c r="X263" s="4170"/>
      <c r="Y263" s="4170"/>
      <c r="Z263" s="4050"/>
      <c r="AA263" s="4050"/>
      <c r="AB263" s="4170"/>
      <c r="AC263" s="4170"/>
      <c r="AD263" s="4050"/>
      <c r="AE263" s="4050"/>
      <c r="AF263" s="4170"/>
      <c r="AG263" s="4170"/>
      <c r="AH263" s="4050"/>
      <c r="AI263" s="4050"/>
      <c r="AJ263" s="4170"/>
      <c r="AK263" s="4170"/>
      <c r="AL263" s="4050"/>
      <c r="AM263" s="4050"/>
      <c r="AN263" s="4170"/>
      <c r="AO263" s="4170"/>
      <c r="AP263" s="4050"/>
      <c r="AQ263" s="4050"/>
      <c r="AR263" s="4170"/>
      <c r="AS263" s="4170"/>
      <c r="AT263" s="4050"/>
      <c r="AU263" s="4050"/>
      <c r="AV263" s="4170"/>
      <c r="AW263" s="4170"/>
      <c r="AX263" s="4050"/>
      <c r="AY263" s="4050"/>
      <c r="AZ263" s="4170"/>
      <c r="BA263" s="4170"/>
      <c r="BB263" s="4050"/>
      <c r="BC263" s="4050"/>
      <c r="BD263" s="4170"/>
      <c r="BE263" s="4170"/>
      <c r="BF263" s="4050"/>
      <c r="BG263" s="4050"/>
      <c r="BH263" s="4170"/>
      <c r="BI263" s="4170"/>
      <c r="BJ263" s="4050"/>
      <c r="BK263" s="4050"/>
      <c r="BL263" s="3878"/>
      <c r="BM263" s="3878"/>
      <c r="BN263" s="3878"/>
    </row>
    <row r="264" hidden="true">
      <c r="A264" s="4172"/>
      <c r="B264" s="4173"/>
      <c r="C264" s="3954"/>
      <c r="D264" s="3908"/>
      <c r="E264" s="3909"/>
      <c r="F264" s="3955"/>
      <c r="G264" s="3956"/>
      <c r="H264" s="3908"/>
      <c r="I264" s="3909"/>
      <c r="J264" s="3955"/>
      <c r="K264" s="3956"/>
      <c r="L264" s="3908"/>
      <c r="M264" s="3909"/>
      <c r="N264" s="3955"/>
      <c r="O264" s="3956"/>
      <c r="P264" s="3908"/>
      <c r="Q264" s="3909"/>
      <c r="R264" s="3955"/>
      <c r="S264" s="3956"/>
      <c r="T264" s="3908"/>
      <c r="U264" s="3909"/>
      <c r="V264" s="3955"/>
      <c r="W264" s="3956"/>
      <c r="X264" s="3908"/>
      <c r="Y264" s="3909"/>
      <c r="Z264" s="3955"/>
      <c r="AA264" s="3956"/>
      <c r="AB264" s="3908"/>
      <c r="AC264" s="3909"/>
      <c r="AD264" s="3955"/>
      <c r="AE264" s="3956"/>
      <c r="AF264" s="3908"/>
      <c r="AG264" s="3909"/>
      <c r="AH264" s="3955"/>
      <c r="AI264" s="3956"/>
      <c r="AJ264" s="3908"/>
      <c r="AK264" s="3909"/>
      <c r="AL264" s="3955"/>
      <c r="AM264" s="3956"/>
      <c r="AN264" s="3908"/>
      <c r="AO264" s="3909"/>
      <c r="AP264" s="3955"/>
      <c r="AQ264" s="3956"/>
      <c r="AR264" s="3908"/>
      <c r="AS264" s="3909"/>
      <c r="AT264" s="3955"/>
      <c r="AU264" s="3956"/>
      <c r="AV264" s="3908"/>
      <c r="AW264" s="3909"/>
      <c r="AX264" s="3955"/>
      <c r="AY264" s="3956"/>
      <c r="AZ264" s="3908"/>
      <c r="BA264" s="3909"/>
      <c r="BB264" s="3955"/>
      <c r="BC264" s="3956"/>
      <c r="BD264" s="3908"/>
      <c r="BE264" s="3909"/>
      <c r="BF264" s="3955"/>
      <c r="BG264" s="3956"/>
      <c r="BH264" s="3908"/>
      <c r="BI264" s="3909"/>
      <c r="BJ264" s="3955"/>
      <c r="BK264" s="3956"/>
      <c r="BL264" s="3878"/>
      <c r="BM264" s="3878"/>
      <c r="BN264" s="3878"/>
    </row>
    <row r="265" hidden="true">
      <c r="A265" s="4172"/>
      <c r="B265" s="4174"/>
      <c r="C265" s="3918"/>
      <c r="D265" s="3919"/>
      <c r="E265" s="3920"/>
      <c r="F265" s="3921"/>
      <c r="G265" s="3922"/>
      <c r="H265" s="3919"/>
      <c r="I265" s="3920"/>
      <c r="J265" s="3921"/>
      <c r="K265" s="3922"/>
      <c r="L265" s="3919"/>
      <c r="M265" s="3920"/>
      <c r="N265" s="3921"/>
      <c r="O265" s="3922"/>
      <c r="P265" s="3919"/>
      <c r="Q265" s="3920"/>
      <c r="R265" s="3921"/>
      <c r="S265" s="3922"/>
      <c r="T265" s="3919"/>
      <c r="U265" s="3920"/>
      <c r="V265" s="3921"/>
      <c r="W265" s="3922"/>
      <c r="X265" s="3919"/>
      <c r="Y265" s="3920"/>
      <c r="Z265" s="3921"/>
      <c r="AA265" s="3922"/>
      <c r="AB265" s="3919"/>
      <c r="AC265" s="3920"/>
      <c r="AD265" s="3921"/>
      <c r="AE265" s="3922"/>
      <c r="AF265" s="3919"/>
      <c r="AG265" s="3920"/>
      <c r="AH265" s="3921"/>
      <c r="AI265" s="3922"/>
      <c r="AJ265" s="3919"/>
      <c r="AK265" s="3920"/>
      <c r="AL265" s="3921"/>
      <c r="AM265" s="3922"/>
      <c r="AN265" s="3919"/>
      <c r="AO265" s="3920"/>
      <c r="AP265" s="3921"/>
      <c r="AQ265" s="3922"/>
      <c r="AR265" s="3919"/>
      <c r="AS265" s="3920"/>
      <c r="AT265" s="3921"/>
      <c r="AU265" s="3922"/>
      <c r="AV265" s="3919"/>
      <c r="AW265" s="3920"/>
      <c r="AX265" s="3921"/>
      <c r="AY265" s="3922"/>
      <c r="AZ265" s="3919"/>
      <c r="BA265" s="3920"/>
      <c r="BB265" s="3921"/>
      <c r="BC265" s="3922"/>
      <c r="BD265" s="3919"/>
      <c r="BE265" s="3920"/>
      <c r="BF265" s="3921"/>
      <c r="BG265" s="3922"/>
      <c r="BH265" s="3919"/>
      <c r="BI265" s="3920"/>
      <c r="BJ265" s="3921"/>
      <c r="BK265" s="3922"/>
      <c r="BL265" s="3878"/>
      <c r="BM265" s="3878"/>
      <c r="BN265" s="3878"/>
    </row>
    <row r="266" hidden="true">
      <c r="A266" s="4172"/>
      <c r="B266" s="4175"/>
      <c r="C266" s="3926"/>
      <c r="D266" s="3927"/>
      <c r="E266" s="3928"/>
      <c r="F266" s="3929"/>
      <c r="G266" s="3930"/>
      <c r="H266" s="3927"/>
      <c r="I266" s="3928"/>
      <c r="J266" s="3929"/>
      <c r="K266" s="3930"/>
      <c r="L266" s="3927"/>
      <c r="M266" s="3928"/>
      <c r="N266" s="3929"/>
      <c r="O266" s="3930"/>
      <c r="P266" s="3927"/>
      <c r="Q266" s="3928"/>
      <c r="R266" s="3929"/>
      <c r="S266" s="3930"/>
      <c r="T266" s="3927"/>
      <c r="U266" s="3928"/>
      <c r="V266" s="3929"/>
      <c r="W266" s="3930"/>
      <c r="X266" s="3927"/>
      <c r="Y266" s="3928"/>
      <c r="Z266" s="3929"/>
      <c r="AA266" s="3930"/>
      <c r="AB266" s="3927"/>
      <c r="AC266" s="3928"/>
      <c r="AD266" s="3929"/>
      <c r="AE266" s="3930"/>
      <c r="AF266" s="3927"/>
      <c r="AG266" s="3928"/>
      <c r="AH266" s="3929"/>
      <c r="AI266" s="3930"/>
      <c r="AJ266" s="3927"/>
      <c r="AK266" s="3928"/>
      <c r="AL266" s="3929"/>
      <c r="AM266" s="3930"/>
      <c r="AN266" s="3927"/>
      <c r="AO266" s="3928"/>
      <c r="AP266" s="3929"/>
      <c r="AQ266" s="3930"/>
      <c r="AR266" s="3927"/>
      <c r="AS266" s="3928"/>
      <c r="AT266" s="3929"/>
      <c r="AU266" s="3930"/>
      <c r="AV266" s="3927"/>
      <c r="AW266" s="3928"/>
      <c r="AX266" s="3929"/>
      <c r="AY266" s="3930"/>
      <c r="AZ266" s="3927"/>
      <c r="BA266" s="3928"/>
      <c r="BB266" s="3929"/>
      <c r="BC266" s="3930"/>
      <c r="BD266" s="3927"/>
      <c r="BE266" s="3928"/>
      <c r="BF266" s="3929"/>
      <c r="BG266" s="3930"/>
      <c r="BH266" s="3927"/>
      <c r="BI266" s="3928"/>
      <c r="BJ266" s="3929"/>
      <c r="BK266" s="3930"/>
      <c r="BL266" s="3878"/>
      <c r="BM266" s="3878"/>
      <c r="BN266" s="3878"/>
    </row>
    <row r="267" hidden="true">
      <c r="A267" s="4172"/>
      <c r="B267" s="4176"/>
      <c r="C267" s="3907"/>
      <c r="D267" s="3933"/>
      <c r="E267" s="3934"/>
      <c r="F267" s="3935"/>
      <c r="G267" s="3936"/>
      <c r="H267" s="3933"/>
      <c r="I267" s="3934"/>
      <c r="J267" s="3935"/>
      <c r="K267" s="3936"/>
      <c r="L267" s="3933"/>
      <c r="M267" s="3934"/>
      <c r="N267" s="3935"/>
      <c r="O267" s="3936"/>
      <c r="P267" s="3933"/>
      <c r="Q267" s="3934"/>
      <c r="R267" s="3935"/>
      <c r="S267" s="3936"/>
      <c r="T267" s="3933"/>
      <c r="U267" s="3934"/>
      <c r="V267" s="3935"/>
      <c r="W267" s="3936"/>
      <c r="X267" s="3933"/>
      <c r="Y267" s="3934"/>
      <c r="Z267" s="3935"/>
      <c r="AA267" s="3936"/>
      <c r="AB267" s="3933"/>
      <c r="AC267" s="3934"/>
      <c r="AD267" s="3935"/>
      <c r="AE267" s="3936"/>
      <c r="AF267" s="3933"/>
      <c r="AG267" s="3934"/>
      <c r="AH267" s="3935"/>
      <c r="AI267" s="3936"/>
      <c r="AJ267" s="3933"/>
      <c r="AK267" s="3934"/>
      <c r="AL267" s="3935"/>
      <c r="AM267" s="3936"/>
      <c r="AN267" s="3933"/>
      <c r="AO267" s="3934"/>
      <c r="AP267" s="3935"/>
      <c r="AQ267" s="3936"/>
      <c r="AR267" s="3933"/>
      <c r="AS267" s="3934"/>
      <c r="AT267" s="3935"/>
      <c r="AU267" s="3936"/>
      <c r="AV267" s="3933"/>
      <c r="AW267" s="3934"/>
      <c r="AX267" s="3935"/>
      <c r="AY267" s="3936"/>
      <c r="AZ267" s="3933"/>
      <c r="BA267" s="3934"/>
      <c r="BB267" s="3935"/>
      <c r="BC267" s="3936"/>
      <c r="BD267" s="3933"/>
      <c r="BE267" s="3934"/>
      <c r="BF267" s="3935"/>
      <c r="BG267" s="3936"/>
      <c r="BH267" s="3933"/>
      <c r="BI267" s="3934"/>
      <c r="BJ267" s="3935"/>
      <c r="BK267" s="3936"/>
      <c r="BL267" s="3878"/>
      <c r="BM267" s="3878"/>
      <c r="BN267" s="3878"/>
    </row>
    <row r="268" hidden="true">
      <c r="A268" s="4172"/>
      <c r="B268" s="4174"/>
      <c r="C268" s="3918"/>
      <c r="D268" s="3919"/>
      <c r="E268" s="3920"/>
      <c r="F268" s="3921"/>
      <c r="G268" s="3922"/>
      <c r="H268" s="3919"/>
      <c r="I268" s="3920"/>
      <c r="J268" s="3921"/>
      <c r="K268" s="3922"/>
      <c r="L268" s="3919"/>
      <c r="M268" s="3920"/>
      <c r="N268" s="3921"/>
      <c r="O268" s="3922"/>
      <c r="P268" s="3919"/>
      <c r="Q268" s="3920"/>
      <c r="R268" s="3921"/>
      <c r="S268" s="3922"/>
      <c r="T268" s="3919"/>
      <c r="U268" s="3920"/>
      <c r="V268" s="3921"/>
      <c r="W268" s="3922"/>
      <c r="X268" s="3919"/>
      <c r="Y268" s="3920"/>
      <c r="Z268" s="3921"/>
      <c r="AA268" s="3922"/>
      <c r="AB268" s="3919"/>
      <c r="AC268" s="3920"/>
      <c r="AD268" s="3921"/>
      <c r="AE268" s="3922"/>
      <c r="AF268" s="3919"/>
      <c r="AG268" s="3920"/>
      <c r="AH268" s="3921"/>
      <c r="AI268" s="3922"/>
      <c r="AJ268" s="3919"/>
      <c r="AK268" s="3920"/>
      <c r="AL268" s="3921"/>
      <c r="AM268" s="3922"/>
      <c r="AN268" s="3919"/>
      <c r="AO268" s="3920"/>
      <c r="AP268" s="3921"/>
      <c r="AQ268" s="3922"/>
      <c r="AR268" s="3919"/>
      <c r="AS268" s="3920"/>
      <c r="AT268" s="3921"/>
      <c r="AU268" s="3922"/>
      <c r="AV268" s="3919"/>
      <c r="AW268" s="3920"/>
      <c r="AX268" s="3921"/>
      <c r="AY268" s="3922"/>
      <c r="AZ268" s="3919"/>
      <c r="BA268" s="3920"/>
      <c r="BB268" s="3921"/>
      <c r="BC268" s="3922"/>
      <c r="BD268" s="3919"/>
      <c r="BE268" s="3920"/>
      <c r="BF268" s="3921"/>
      <c r="BG268" s="3922"/>
      <c r="BH268" s="3919"/>
      <c r="BI268" s="3920"/>
      <c r="BJ268" s="3921"/>
      <c r="BK268" s="3922"/>
      <c r="BL268" s="3878"/>
      <c r="BM268" s="3878"/>
      <c r="BN268" s="3878"/>
    </row>
    <row r="269" hidden="true">
      <c r="A269" s="4172"/>
      <c r="B269" s="4174"/>
      <c r="C269" s="3918"/>
      <c r="D269" s="3919"/>
      <c r="E269" s="3920"/>
      <c r="F269" s="3921"/>
      <c r="G269" s="3922"/>
      <c r="H269" s="3919"/>
      <c r="I269" s="3920"/>
      <c r="J269" s="3921"/>
      <c r="K269" s="3922"/>
      <c r="L269" s="3919"/>
      <c r="M269" s="3920"/>
      <c r="N269" s="3921"/>
      <c r="O269" s="3922"/>
      <c r="P269" s="3919"/>
      <c r="Q269" s="3920"/>
      <c r="R269" s="3921"/>
      <c r="S269" s="3922"/>
      <c r="T269" s="3919"/>
      <c r="U269" s="3920"/>
      <c r="V269" s="3921"/>
      <c r="W269" s="3922"/>
      <c r="X269" s="3919"/>
      <c r="Y269" s="3920"/>
      <c r="Z269" s="3921"/>
      <c r="AA269" s="3922"/>
      <c r="AB269" s="3919"/>
      <c r="AC269" s="3920"/>
      <c r="AD269" s="3921"/>
      <c r="AE269" s="3922"/>
      <c r="AF269" s="3919"/>
      <c r="AG269" s="3920"/>
      <c r="AH269" s="3921"/>
      <c r="AI269" s="3922"/>
      <c r="AJ269" s="3919"/>
      <c r="AK269" s="3920"/>
      <c r="AL269" s="3921"/>
      <c r="AM269" s="3922"/>
      <c r="AN269" s="3919"/>
      <c r="AO269" s="3920"/>
      <c r="AP269" s="3921"/>
      <c r="AQ269" s="3922"/>
      <c r="AR269" s="3919"/>
      <c r="AS269" s="3920"/>
      <c r="AT269" s="3921"/>
      <c r="AU269" s="3922"/>
      <c r="AV269" s="3919"/>
      <c r="AW269" s="3920"/>
      <c r="AX269" s="3921"/>
      <c r="AY269" s="3922"/>
      <c r="AZ269" s="3919"/>
      <c r="BA269" s="3920"/>
      <c r="BB269" s="3921"/>
      <c r="BC269" s="3922"/>
      <c r="BD269" s="3919"/>
      <c r="BE269" s="3920"/>
      <c r="BF269" s="3921"/>
      <c r="BG269" s="3922"/>
      <c r="BH269" s="3919"/>
      <c r="BI269" s="3920"/>
      <c r="BJ269" s="3921"/>
      <c r="BK269" s="3922"/>
      <c r="BL269" s="3878"/>
      <c r="BM269" s="3878"/>
      <c r="BN269" s="3878"/>
    </row>
    <row r="270" hidden="true">
      <c r="A270" s="4172"/>
      <c r="B270" s="4174"/>
      <c r="C270" s="3918"/>
      <c r="D270" s="3919"/>
      <c r="E270" s="3920"/>
      <c r="F270" s="3921"/>
      <c r="G270" s="3922"/>
      <c r="H270" s="3919"/>
      <c r="I270" s="3920"/>
      <c r="J270" s="3921"/>
      <c r="K270" s="3922"/>
      <c r="L270" s="3919"/>
      <c r="M270" s="3920"/>
      <c r="N270" s="3921"/>
      <c r="O270" s="3922"/>
      <c r="P270" s="3919"/>
      <c r="Q270" s="3920"/>
      <c r="R270" s="3921"/>
      <c r="S270" s="3922"/>
      <c r="T270" s="3919"/>
      <c r="U270" s="3920"/>
      <c r="V270" s="3921"/>
      <c r="W270" s="3922"/>
      <c r="X270" s="3919"/>
      <c r="Y270" s="3920"/>
      <c r="Z270" s="3921"/>
      <c r="AA270" s="3922"/>
      <c r="AB270" s="3919"/>
      <c r="AC270" s="3920"/>
      <c r="AD270" s="3921"/>
      <c r="AE270" s="3922"/>
      <c r="AF270" s="3919"/>
      <c r="AG270" s="3920"/>
      <c r="AH270" s="3921"/>
      <c r="AI270" s="3922"/>
      <c r="AJ270" s="3919"/>
      <c r="AK270" s="3920"/>
      <c r="AL270" s="3921"/>
      <c r="AM270" s="3922"/>
      <c r="AN270" s="3919"/>
      <c r="AO270" s="3920"/>
      <c r="AP270" s="3921"/>
      <c r="AQ270" s="3922"/>
      <c r="AR270" s="3919"/>
      <c r="AS270" s="3920"/>
      <c r="AT270" s="3921"/>
      <c r="AU270" s="3922"/>
      <c r="AV270" s="3919"/>
      <c r="AW270" s="3920"/>
      <c r="AX270" s="3921"/>
      <c r="AY270" s="3922"/>
      <c r="AZ270" s="3919"/>
      <c r="BA270" s="3920"/>
      <c r="BB270" s="3921"/>
      <c r="BC270" s="3922"/>
      <c r="BD270" s="3919"/>
      <c r="BE270" s="3920"/>
      <c r="BF270" s="3921"/>
      <c r="BG270" s="3922"/>
      <c r="BH270" s="3919"/>
      <c r="BI270" s="3920"/>
      <c r="BJ270" s="3921"/>
      <c r="BK270" s="3922"/>
      <c r="BL270" s="3878"/>
      <c r="BM270" s="3878"/>
      <c r="BN270" s="3878"/>
    </row>
    <row r="271" hidden="true">
      <c r="A271" s="4172"/>
      <c r="B271" s="4177"/>
      <c r="C271" s="3946"/>
      <c r="D271" s="3947"/>
      <c r="E271" s="3948"/>
      <c r="F271" s="3949"/>
      <c r="G271" s="3950"/>
      <c r="H271" s="3947"/>
      <c r="I271" s="3948"/>
      <c r="J271" s="3949"/>
      <c r="K271" s="3950"/>
      <c r="L271" s="3947"/>
      <c r="M271" s="3948"/>
      <c r="N271" s="3949"/>
      <c r="O271" s="3950"/>
      <c r="P271" s="3947"/>
      <c r="Q271" s="3948"/>
      <c r="R271" s="3949"/>
      <c r="S271" s="3950"/>
      <c r="T271" s="3947"/>
      <c r="U271" s="3948"/>
      <c r="V271" s="3949"/>
      <c r="W271" s="3950"/>
      <c r="X271" s="3947"/>
      <c r="Y271" s="3948"/>
      <c r="Z271" s="3949"/>
      <c r="AA271" s="3950"/>
      <c r="AB271" s="3947"/>
      <c r="AC271" s="3948"/>
      <c r="AD271" s="3949"/>
      <c r="AE271" s="3950"/>
      <c r="AF271" s="3947"/>
      <c r="AG271" s="3948"/>
      <c r="AH271" s="3949"/>
      <c r="AI271" s="3950"/>
      <c r="AJ271" s="3947"/>
      <c r="AK271" s="3948"/>
      <c r="AL271" s="3949"/>
      <c r="AM271" s="3950"/>
      <c r="AN271" s="3947"/>
      <c r="AO271" s="3948"/>
      <c r="AP271" s="3949"/>
      <c r="AQ271" s="3950"/>
      <c r="AR271" s="3947"/>
      <c r="AS271" s="3948"/>
      <c r="AT271" s="3949"/>
      <c r="AU271" s="3950"/>
      <c r="AV271" s="3947"/>
      <c r="AW271" s="3948"/>
      <c r="AX271" s="3949"/>
      <c r="AY271" s="3950"/>
      <c r="AZ271" s="3947"/>
      <c r="BA271" s="3948"/>
      <c r="BB271" s="3949"/>
      <c r="BC271" s="3950"/>
      <c r="BD271" s="3947"/>
      <c r="BE271" s="3948"/>
      <c r="BF271" s="3949"/>
      <c r="BG271" s="3950"/>
      <c r="BH271" s="3947"/>
      <c r="BI271" s="3948"/>
      <c r="BJ271" s="3949"/>
      <c r="BK271" s="3950"/>
      <c r="BL271" s="3878"/>
      <c r="BM271" s="3878"/>
      <c r="BN271" s="3878"/>
    </row>
    <row r="272" hidden="true">
      <c r="A272" s="4172"/>
      <c r="B272" s="4173"/>
      <c r="C272" s="3954"/>
      <c r="D272" s="3908"/>
      <c r="E272" s="3909"/>
      <c r="F272" s="3955"/>
      <c r="G272" s="3956"/>
      <c r="H272" s="3908"/>
      <c r="I272" s="3909"/>
      <c r="J272" s="3955"/>
      <c r="K272" s="3956"/>
      <c r="L272" s="3908"/>
      <c r="M272" s="3909"/>
      <c r="N272" s="3955"/>
      <c r="O272" s="3956"/>
      <c r="P272" s="3908"/>
      <c r="Q272" s="3909"/>
      <c r="R272" s="3955"/>
      <c r="S272" s="3956"/>
      <c r="T272" s="3908"/>
      <c r="U272" s="3909"/>
      <c r="V272" s="3955"/>
      <c r="W272" s="3956"/>
      <c r="X272" s="3908"/>
      <c r="Y272" s="3909"/>
      <c r="Z272" s="3955"/>
      <c r="AA272" s="3956"/>
      <c r="AB272" s="3908"/>
      <c r="AC272" s="3909"/>
      <c r="AD272" s="3955"/>
      <c r="AE272" s="3956"/>
      <c r="AF272" s="3908"/>
      <c r="AG272" s="3909"/>
      <c r="AH272" s="3955"/>
      <c r="AI272" s="3956"/>
      <c r="AJ272" s="3908"/>
      <c r="AK272" s="3909"/>
      <c r="AL272" s="3955"/>
      <c r="AM272" s="3956"/>
      <c r="AN272" s="3908"/>
      <c r="AO272" s="3909"/>
      <c r="AP272" s="3955"/>
      <c r="AQ272" s="3956"/>
      <c r="AR272" s="3908"/>
      <c r="AS272" s="3909"/>
      <c r="AT272" s="3955"/>
      <c r="AU272" s="3956"/>
      <c r="AV272" s="3908"/>
      <c r="AW272" s="3909"/>
      <c r="AX272" s="3955"/>
      <c r="AY272" s="3956"/>
      <c r="AZ272" s="3908"/>
      <c r="BA272" s="3909"/>
      <c r="BB272" s="3955"/>
      <c r="BC272" s="3956"/>
      <c r="BD272" s="3908"/>
      <c r="BE272" s="3909"/>
      <c r="BF272" s="3955"/>
      <c r="BG272" s="3956"/>
      <c r="BH272" s="3908"/>
      <c r="BI272" s="3909"/>
      <c r="BJ272" s="3955"/>
      <c r="BK272" s="3956"/>
      <c r="BL272" s="3878"/>
      <c r="BM272" s="3878"/>
      <c r="BN272" s="3878"/>
    </row>
    <row r="273" hidden="true">
      <c r="A273" s="4172"/>
      <c r="B273" s="4174"/>
      <c r="C273" s="3918"/>
      <c r="D273" s="3919"/>
      <c r="E273" s="3920"/>
      <c r="F273" s="3921"/>
      <c r="G273" s="3922"/>
      <c r="H273" s="3919"/>
      <c r="I273" s="3920"/>
      <c r="J273" s="3921"/>
      <c r="K273" s="3922"/>
      <c r="L273" s="3919"/>
      <c r="M273" s="3920"/>
      <c r="N273" s="3921"/>
      <c r="O273" s="3922"/>
      <c r="P273" s="3919"/>
      <c r="Q273" s="3920"/>
      <c r="R273" s="3921"/>
      <c r="S273" s="3922"/>
      <c r="T273" s="3919"/>
      <c r="U273" s="3920"/>
      <c r="V273" s="3921"/>
      <c r="W273" s="3922"/>
      <c r="X273" s="3919"/>
      <c r="Y273" s="3920"/>
      <c r="Z273" s="3921"/>
      <c r="AA273" s="3922"/>
      <c r="AB273" s="3919"/>
      <c r="AC273" s="3920"/>
      <c r="AD273" s="3921"/>
      <c r="AE273" s="3922"/>
      <c r="AF273" s="3919"/>
      <c r="AG273" s="3920"/>
      <c r="AH273" s="3921"/>
      <c r="AI273" s="3922"/>
      <c r="AJ273" s="3919"/>
      <c r="AK273" s="3920"/>
      <c r="AL273" s="3921"/>
      <c r="AM273" s="3922"/>
      <c r="AN273" s="3919"/>
      <c r="AO273" s="3920"/>
      <c r="AP273" s="3921"/>
      <c r="AQ273" s="3922"/>
      <c r="AR273" s="3919"/>
      <c r="AS273" s="3920"/>
      <c r="AT273" s="3921"/>
      <c r="AU273" s="3922"/>
      <c r="AV273" s="3919"/>
      <c r="AW273" s="3920"/>
      <c r="AX273" s="3921"/>
      <c r="AY273" s="3922"/>
      <c r="AZ273" s="3919"/>
      <c r="BA273" s="3920"/>
      <c r="BB273" s="3921"/>
      <c r="BC273" s="3922"/>
      <c r="BD273" s="3919"/>
      <c r="BE273" s="3920"/>
      <c r="BF273" s="3921"/>
      <c r="BG273" s="3922"/>
      <c r="BH273" s="3919"/>
      <c r="BI273" s="3920"/>
      <c r="BJ273" s="3921"/>
      <c r="BK273" s="3922"/>
      <c r="BL273" s="3878"/>
      <c r="BM273" s="3878"/>
      <c r="BN273" s="3878"/>
    </row>
    <row r="274" hidden="true">
      <c r="A274" s="4172"/>
      <c r="B274" s="4174"/>
      <c r="C274" s="3918"/>
      <c r="D274" s="3919"/>
      <c r="E274" s="3920"/>
      <c r="F274" s="3921"/>
      <c r="G274" s="3922"/>
      <c r="H274" s="3919"/>
      <c r="I274" s="3920"/>
      <c r="J274" s="3921"/>
      <c r="K274" s="3922"/>
      <c r="L274" s="3919"/>
      <c r="M274" s="3920"/>
      <c r="N274" s="3921"/>
      <c r="O274" s="3922"/>
      <c r="P274" s="3919"/>
      <c r="Q274" s="3920"/>
      <c r="R274" s="3921"/>
      <c r="S274" s="3922"/>
      <c r="T274" s="3919"/>
      <c r="U274" s="3920"/>
      <c r="V274" s="3921"/>
      <c r="W274" s="3922"/>
      <c r="X274" s="3919"/>
      <c r="Y274" s="3920"/>
      <c r="Z274" s="3921"/>
      <c r="AA274" s="3922"/>
      <c r="AB274" s="3919"/>
      <c r="AC274" s="3920"/>
      <c r="AD274" s="3921"/>
      <c r="AE274" s="3922"/>
      <c r="AF274" s="3919"/>
      <c r="AG274" s="3920"/>
      <c r="AH274" s="3921"/>
      <c r="AI274" s="3922"/>
      <c r="AJ274" s="3919"/>
      <c r="AK274" s="3920"/>
      <c r="AL274" s="3921"/>
      <c r="AM274" s="3922"/>
      <c r="AN274" s="3919"/>
      <c r="AO274" s="3920"/>
      <c r="AP274" s="3921"/>
      <c r="AQ274" s="3922"/>
      <c r="AR274" s="3919"/>
      <c r="AS274" s="3920"/>
      <c r="AT274" s="3921"/>
      <c r="AU274" s="3922"/>
      <c r="AV274" s="3919"/>
      <c r="AW274" s="3920"/>
      <c r="AX274" s="3921"/>
      <c r="AY274" s="3922"/>
      <c r="AZ274" s="3919"/>
      <c r="BA274" s="3920"/>
      <c r="BB274" s="3921"/>
      <c r="BC274" s="3922"/>
      <c r="BD274" s="3919"/>
      <c r="BE274" s="3920"/>
      <c r="BF274" s="3921"/>
      <c r="BG274" s="3922"/>
      <c r="BH274" s="3919"/>
      <c r="BI274" s="3920"/>
      <c r="BJ274" s="3921"/>
      <c r="BK274" s="3922"/>
      <c r="BL274" s="3878"/>
      <c r="BM274" s="3878"/>
      <c r="BN274" s="3878"/>
    </row>
    <row r="275" hidden="true">
      <c r="A275" s="4172"/>
      <c r="B275" s="4174"/>
      <c r="C275" s="3918"/>
      <c r="D275" s="3919"/>
      <c r="E275" s="3920"/>
      <c r="F275" s="3921"/>
      <c r="G275" s="3922"/>
      <c r="H275" s="3919"/>
      <c r="I275" s="3920"/>
      <c r="J275" s="3921"/>
      <c r="K275" s="3922"/>
      <c r="L275" s="3919"/>
      <c r="M275" s="3920"/>
      <c r="N275" s="3921"/>
      <c r="O275" s="3922"/>
      <c r="P275" s="3919"/>
      <c r="Q275" s="3920"/>
      <c r="R275" s="3921"/>
      <c r="S275" s="3922"/>
      <c r="T275" s="3919"/>
      <c r="U275" s="3920"/>
      <c r="V275" s="3921"/>
      <c r="W275" s="3922"/>
      <c r="X275" s="3919"/>
      <c r="Y275" s="3920"/>
      <c r="Z275" s="3921"/>
      <c r="AA275" s="3922"/>
      <c r="AB275" s="3919"/>
      <c r="AC275" s="3920"/>
      <c r="AD275" s="3921"/>
      <c r="AE275" s="3922"/>
      <c r="AF275" s="3919"/>
      <c r="AG275" s="3920"/>
      <c r="AH275" s="3921"/>
      <c r="AI275" s="3922"/>
      <c r="AJ275" s="3919"/>
      <c r="AK275" s="3920"/>
      <c r="AL275" s="3921"/>
      <c r="AM275" s="3922"/>
      <c r="AN275" s="3919"/>
      <c r="AO275" s="3920"/>
      <c r="AP275" s="3921"/>
      <c r="AQ275" s="3922"/>
      <c r="AR275" s="3919"/>
      <c r="AS275" s="3920"/>
      <c r="AT275" s="3921"/>
      <c r="AU275" s="3922"/>
      <c r="AV275" s="3919"/>
      <c r="AW275" s="3920"/>
      <c r="AX275" s="3921"/>
      <c r="AY275" s="3922"/>
      <c r="AZ275" s="3919"/>
      <c r="BA275" s="3920"/>
      <c r="BB275" s="3921"/>
      <c r="BC275" s="3922"/>
      <c r="BD275" s="3919"/>
      <c r="BE275" s="3920"/>
      <c r="BF275" s="3921"/>
      <c r="BG275" s="3922"/>
      <c r="BH275" s="3919"/>
      <c r="BI275" s="3920"/>
      <c r="BJ275" s="3921"/>
      <c r="BK275" s="3922"/>
      <c r="BL275" s="3878"/>
      <c r="BM275" s="3878"/>
      <c r="BN275" s="3878"/>
    </row>
    <row r="276" hidden="true">
      <c r="A276" s="4172"/>
      <c r="B276" s="4175"/>
      <c r="C276" s="3926"/>
      <c r="D276" s="3927"/>
      <c r="E276" s="3928"/>
      <c r="F276" s="3929"/>
      <c r="G276" s="3930"/>
      <c r="H276" s="3927"/>
      <c r="I276" s="3928"/>
      <c r="J276" s="3929"/>
      <c r="K276" s="3930"/>
      <c r="L276" s="3927"/>
      <c r="M276" s="3928"/>
      <c r="N276" s="3929"/>
      <c r="O276" s="3930"/>
      <c r="P276" s="3927"/>
      <c r="Q276" s="3928"/>
      <c r="R276" s="3929"/>
      <c r="S276" s="3930"/>
      <c r="T276" s="3927"/>
      <c r="U276" s="3928"/>
      <c r="V276" s="3929"/>
      <c r="W276" s="3930"/>
      <c r="X276" s="3927"/>
      <c r="Y276" s="3928"/>
      <c r="Z276" s="3929"/>
      <c r="AA276" s="3930"/>
      <c r="AB276" s="3927"/>
      <c r="AC276" s="3928"/>
      <c r="AD276" s="3929"/>
      <c r="AE276" s="3930"/>
      <c r="AF276" s="3927"/>
      <c r="AG276" s="3928"/>
      <c r="AH276" s="3929"/>
      <c r="AI276" s="3930"/>
      <c r="AJ276" s="3927"/>
      <c r="AK276" s="3928"/>
      <c r="AL276" s="3929"/>
      <c r="AM276" s="3930"/>
      <c r="AN276" s="3927"/>
      <c r="AO276" s="3928"/>
      <c r="AP276" s="3929"/>
      <c r="AQ276" s="3930"/>
      <c r="AR276" s="3927"/>
      <c r="AS276" s="3928"/>
      <c r="AT276" s="3929"/>
      <c r="AU276" s="3930"/>
      <c r="AV276" s="3927"/>
      <c r="AW276" s="3928"/>
      <c r="AX276" s="3929"/>
      <c r="AY276" s="3930"/>
      <c r="AZ276" s="3927"/>
      <c r="BA276" s="3928"/>
      <c r="BB276" s="3929"/>
      <c r="BC276" s="3930"/>
      <c r="BD276" s="3927"/>
      <c r="BE276" s="3928"/>
      <c r="BF276" s="3929"/>
      <c r="BG276" s="3930"/>
      <c r="BH276" s="3927"/>
      <c r="BI276" s="3928"/>
      <c r="BJ276" s="3929"/>
      <c r="BK276" s="3930"/>
      <c r="BL276" s="3878"/>
      <c r="BM276" s="3878"/>
      <c r="BN276" s="3878"/>
    </row>
    <row r="277" hidden="true">
      <c r="A277" s="4172"/>
      <c r="B277" s="4178"/>
      <c r="C277" s="4179"/>
      <c r="D277" s="3972"/>
      <c r="E277" s="3972"/>
      <c r="F277" s="3972"/>
      <c r="G277" s="3972"/>
      <c r="H277" s="3972"/>
      <c r="I277" s="3972"/>
      <c r="J277" s="3972"/>
      <c r="K277" s="3972"/>
      <c r="L277" s="3972"/>
      <c r="M277" s="3972"/>
      <c r="N277" s="3972"/>
      <c r="O277" s="3972"/>
      <c r="P277" s="3972"/>
      <c r="Q277" s="3972"/>
      <c r="R277" s="3972"/>
      <c r="S277" s="3972"/>
      <c r="T277" s="3972"/>
      <c r="U277" s="3972"/>
      <c r="V277" s="3972"/>
      <c r="W277" s="3972"/>
      <c r="X277" s="3972"/>
      <c r="Y277" s="3972"/>
      <c r="Z277" s="3972"/>
      <c r="AA277" s="3972"/>
      <c r="AB277" s="3972"/>
      <c r="AC277" s="3972"/>
      <c r="AD277" s="3972"/>
      <c r="AE277" s="3972"/>
      <c r="AF277" s="3972"/>
      <c r="AG277" s="3972"/>
      <c r="AH277" s="3972"/>
      <c r="AI277" s="3972"/>
      <c r="AJ277" s="3972"/>
      <c r="AK277" s="3972"/>
      <c r="AL277" s="3972"/>
      <c r="AM277" s="3972"/>
      <c r="AN277" s="3972"/>
      <c r="AO277" s="3972"/>
      <c r="AP277" s="3972"/>
      <c r="AQ277" s="3972"/>
      <c r="AR277" s="3972"/>
      <c r="AS277" s="3972"/>
      <c r="AT277" s="3972"/>
      <c r="AU277" s="3972"/>
      <c r="AV277" s="3972"/>
      <c r="AW277" s="3972"/>
      <c r="AX277" s="3972"/>
      <c r="AY277" s="3972"/>
      <c r="AZ277" s="3972"/>
      <c r="BA277" s="3972"/>
      <c r="BB277" s="3972"/>
      <c r="BC277" s="3972"/>
      <c r="BD277" s="3972"/>
      <c r="BE277" s="3972"/>
      <c r="BF277" s="3972"/>
      <c r="BG277" s="3972"/>
      <c r="BH277" s="3972"/>
      <c r="BI277" s="3972"/>
      <c r="BJ277" s="3972"/>
      <c r="BK277" s="3972"/>
      <c r="BL277" s="3878"/>
      <c r="BM277" s="3878"/>
      <c r="BN277" s="3878"/>
    </row>
    <row r="278" hidden="true">
      <c r="A278" s="4172"/>
      <c r="B278" s="4180"/>
      <c r="C278" s="4181"/>
      <c r="D278" s="3975"/>
      <c r="E278" s="3976"/>
      <c r="F278" s="3977"/>
      <c r="G278" s="4182"/>
      <c r="H278" s="3975"/>
      <c r="I278" s="3976"/>
      <c r="J278" s="3977"/>
      <c r="K278" s="4182"/>
      <c r="L278" s="3975"/>
      <c r="M278" s="3976"/>
      <c r="N278" s="3977"/>
      <c r="O278" s="4182"/>
      <c r="P278" s="3975"/>
      <c r="Q278" s="3976"/>
      <c r="R278" s="3977"/>
      <c r="S278" s="4182"/>
      <c r="T278" s="3975"/>
      <c r="U278" s="3976"/>
      <c r="V278" s="3977"/>
      <c r="W278" s="4182"/>
      <c r="X278" s="3975"/>
      <c r="Y278" s="3976"/>
      <c r="Z278" s="3977"/>
      <c r="AA278" s="4182"/>
      <c r="AB278" s="3975"/>
      <c r="AC278" s="3976"/>
      <c r="AD278" s="3977"/>
      <c r="AE278" s="4182"/>
      <c r="AF278" s="3975"/>
      <c r="AG278" s="3976"/>
      <c r="AH278" s="3977"/>
      <c r="AI278" s="4182"/>
      <c r="AJ278" s="3975"/>
      <c r="AK278" s="3976"/>
      <c r="AL278" s="3977"/>
      <c r="AM278" s="4182"/>
      <c r="AN278" s="3975"/>
      <c r="AO278" s="3976"/>
      <c r="AP278" s="3977"/>
      <c r="AQ278" s="4182"/>
      <c r="AR278" s="3975"/>
      <c r="AS278" s="3976"/>
      <c r="AT278" s="3977"/>
      <c r="AU278" s="4182"/>
      <c r="AV278" s="3975"/>
      <c r="AW278" s="3976"/>
      <c r="AX278" s="3977"/>
      <c r="AY278" s="4182"/>
      <c r="AZ278" s="3975"/>
      <c r="BA278" s="3976"/>
      <c r="BB278" s="3977"/>
      <c r="BC278" s="4182"/>
      <c r="BD278" s="3975"/>
      <c r="BE278" s="3976"/>
      <c r="BF278" s="3977"/>
      <c r="BG278" s="4182"/>
      <c r="BH278" s="3975"/>
      <c r="BI278" s="3976"/>
      <c r="BJ278" s="3977"/>
      <c r="BK278" s="4182"/>
      <c r="BL278" s="3878"/>
      <c r="BM278" s="3878"/>
      <c r="BN278" s="3878"/>
    </row>
    <row r="279" hidden="true">
      <c r="A279" s="4183"/>
      <c r="B279" s="4184"/>
      <c r="C279" s="4185"/>
      <c r="D279" s="3972"/>
      <c r="E279" s="3972"/>
      <c r="F279" s="3972"/>
      <c r="G279" s="3972"/>
      <c r="H279" s="3972"/>
      <c r="I279" s="3972"/>
      <c r="J279" s="3972"/>
      <c r="K279" s="3972"/>
      <c r="L279" s="3972"/>
      <c r="M279" s="3972"/>
      <c r="N279" s="3972"/>
      <c r="O279" s="3972"/>
      <c r="P279" s="3972"/>
      <c r="Q279" s="3972"/>
      <c r="R279" s="3972"/>
      <c r="S279" s="3972"/>
      <c r="T279" s="3972"/>
      <c r="U279" s="3972"/>
      <c r="V279" s="3972"/>
      <c r="W279" s="3972"/>
      <c r="X279" s="3972"/>
      <c r="Y279" s="3972"/>
      <c r="Z279" s="3972"/>
      <c r="AA279" s="3972"/>
      <c r="AB279" s="3972"/>
      <c r="AC279" s="3972"/>
      <c r="AD279" s="3972"/>
      <c r="AE279" s="3972"/>
      <c r="AF279" s="3972"/>
      <c r="AG279" s="3972"/>
      <c r="AH279" s="3972"/>
      <c r="AI279" s="3972"/>
      <c r="AJ279" s="3972"/>
      <c r="AK279" s="3972"/>
      <c r="AL279" s="3972"/>
      <c r="AM279" s="3972"/>
      <c r="AN279" s="3972"/>
      <c r="AO279" s="3972"/>
      <c r="AP279" s="3972"/>
      <c r="AQ279" s="3972"/>
      <c r="AR279" s="3972"/>
      <c r="AS279" s="3972"/>
      <c r="AT279" s="3972"/>
      <c r="AU279" s="3972"/>
      <c r="AV279" s="3972"/>
      <c r="AW279" s="3972"/>
      <c r="AX279" s="3972"/>
      <c r="AY279" s="3972"/>
      <c r="AZ279" s="3972"/>
      <c r="BA279" s="3972"/>
      <c r="BB279" s="3972"/>
      <c r="BC279" s="3972"/>
      <c r="BD279" s="3972"/>
      <c r="BE279" s="3972"/>
      <c r="BF279" s="3972"/>
      <c r="BG279" s="3972"/>
      <c r="BH279" s="3972"/>
      <c r="BI279" s="3972"/>
      <c r="BJ279" s="3972"/>
      <c r="BK279" s="3972"/>
      <c r="BL279" s="3878"/>
      <c r="BM279" s="3878"/>
      <c r="BN279" s="3878"/>
    </row>
    <row r="280" hidden="true">
      <c r="A280" s="4186"/>
      <c r="B280" s="4173"/>
      <c r="C280" s="3954"/>
      <c r="D280" s="3908"/>
      <c r="E280" s="3909"/>
      <c r="F280" s="3955"/>
      <c r="G280" s="3956"/>
      <c r="H280" s="3908"/>
      <c r="I280" s="3909"/>
      <c r="J280" s="3955"/>
      <c r="K280" s="3956"/>
      <c r="L280" s="3908"/>
      <c r="M280" s="3909"/>
      <c r="N280" s="3955"/>
      <c r="O280" s="3956"/>
      <c r="P280" s="3908"/>
      <c r="Q280" s="3909"/>
      <c r="R280" s="3955"/>
      <c r="S280" s="3956"/>
      <c r="T280" s="3908"/>
      <c r="U280" s="3909"/>
      <c r="V280" s="3955"/>
      <c r="W280" s="3956"/>
      <c r="X280" s="3908"/>
      <c r="Y280" s="3909"/>
      <c r="Z280" s="3955"/>
      <c r="AA280" s="3956"/>
      <c r="AB280" s="3908"/>
      <c r="AC280" s="3909"/>
      <c r="AD280" s="3955"/>
      <c r="AE280" s="3956"/>
      <c r="AF280" s="3908"/>
      <c r="AG280" s="3909"/>
      <c r="AH280" s="3955"/>
      <c r="AI280" s="3956"/>
      <c r="AJ280" s="3908"/>
      <c r="AK280" s="3909"/>
      <c r="AL280" s="3955"/>
      <c r="AM280" s="3956"/>
      <c r="AN280" s="3908"/>
      <c r="AO280" s="3909"/>
      <c r="AP280" s="3955"/>
      <c r="AQ280" s="3956"/>
      <c r="AR280" s="3908"/>
      <c r="AS280" s="3909"/>
      <c r="AT280" s="3955"/>
      <c r="AU280" s="3956"/>
      <c r="AV280" s="3908"/>
      <c r="AW280" s="3909"/>
      <c r="AX280" s="3955"/>
      <c r="AY280" s="3956"/>
      <c r="AZ280" s="3908"/>
      <c r="BA280" s="3909"/>
      <c r="BB280" s="3955"/>
      <c r="BC280" s="3956"/>
      <c r="BD280" s="3908"/>
      <c r="BE280" s="3909"/>
      <c r="BF280" s="3955"/>
      <c r="BG280" s="3956"/>
      <c r="BH280" s="3908"/>
      <c r="BI280" s="3909"/>
      <c r="BJ280" s="3955"/>
      <c r="BK280" s="3956"/>
      <c r="BL280" s="3878"/>
      <c r="BM280" s="3878"/>
      <c r="BN280" s="3878"/>
    </row>
    <row r="281" hidden="true">
      <c r="A281" s="4172"/>
      <c r="B281" s="4174"/>
      <c r="C281" s="3918"/>
      <c r="D281" s="3919"/>
      <c r="E281" s="3920"/>
      <c r="F281" s="3921"/>
      <c r="G281" s="3922"/>
      <c r="H281" s="3919"/>
      <c r="I281" s="3920"/>
      <c r="J281" s="3921"/>
      <c r="K281" s="3922"/>
      <c r="L281" s="3919"/>
      <c r="M281" s="3920"/>
      <c r="N281" s="3921"/>
      <c r="O281" s="3922"/>
      <c r="P281" s="3919"/>
      <c r="Q281" s="3920"/>
      <c r="R281" s="3921"/>
      <c r="S281" s="3922"/>
      <c r="T281" s="3919"/>
      <c r="U281" s="3920"/>
      <c r="V281" s="3921"/>
      <c r="W281" s="3922"/>
      <c r="X281" s="3919"/>
      <c r="Y281" s="3920"/>
      <c r="Z281" s="3921"/>
      <c r="AA281" s="3922"/>
      <c r="AB281" s="3919"/>
      <c r="AC281" s="3920"/>
      <c r="AD281" s="3921"/>
      <c r="AE281" s="3922"/>
      <c r="AF281" s="3919"/>
      <c r="AG281" s="3920"/>
      <c r="AH281" s="3921"/>
      <c r="AI281" s="3922"/>
      <c r="AJ281" s="3919"/>
      <c r="AK281" s="3920"/>
      <c r="AL281" s="3921"/>
      <c r="AM281" s="3922"/>
      <c r="AN281" s="3919"/>
      <c r="AO281" s="3920"/>
      <c r="AP281" s="3921"/>
      <c r="AQ281" s="3922"/>
      <c r="AR281" s="3919"/>
      <c r="AS281" s="3920"/>
      <c r="AT281" s="3921"/>
      <c r="AU281" s="3922"/>
      <c r="AV281" s="3919"/>
      <c r="AW281" s="3920"/>
      <c r="AX281" s="3921"/>
      <c r="AY281" s="3922"/>
      <c r="AZ281" s="3919"/>
      <c r="BA281" s="3920"/>
      <c r="BB281" s="3921"/>
      <c r="BC281" s="3922"/>
      <c r="BD281" s="3919"/>
      <c r="BE281" s="3920"/>
      <c r="BF281" s="3921"/>
      <c r="BG281" s="3922"/>
      <c r="BH281" s="3919"/>
      <c r="BI281" s="3920"/>
      <c r="BJ281" s="3921"/>
      <c r="BK281" s="3922"/>
      <c r="BL281" s="3878"/>
      <c r="BM281" s="3878"/>
      <c r="BN281" s="3878"/>
    </row>
    <row r="282" hidden="true">
      <c r="A282" s="4172"/>
      <c r="B282" s="4175"/>
      <c r="C282" s="3926"/>
      <c r="D282" s="3927"/>
      <c r="E282" s="3928"/>
      <c r="F282" s="3929"/>
      <c r="G282" s="3930"/>
      <c r="H282" s="3927"/>
      <c r="I282" s="3928"/>
      <c r="J282" s="3929"/>
      <c r="K282" s="3930"/>
      <c r="L282" s="3927"/>
      <c r="M282" s="3928"/>
      <c r="N282" s="3929"/>
      <c r="O282" s="3930"/>
      <c r="P282" s="3927"/>
      <c r="Q282" s="3928"/>
      <c r="R282" s="3929"/>
      <c r="S282" s="3930"/>
      <c r="T282" s="3927"/>
      <c r="U282" s="3928"/>
      <c r="V282" s="3929"/>
      <c r="W282" s="3930"/>
      <c r="X282" s="3927"/>
      <c r="Y282" s="3928"/>
      <c r="Z282" s="3929"/>
      <c r="AA282" s="3930"/>
      <c r="AB282" s="3927"/>
      <c r="AC282" s="3928"/>
      <c r="AD282" s="3929"/>
      <c r="AE282" s="3930"/>
      <c r="AF282" s="3927"/>
      <c r="AG282" s="3928"/>
      <c r="AH282" s="3929"/>
      <c r="AI282" s="3930"/>
      <c r="AJ282" s="3927"/>
      <c r="AK282" s="3928"/>
      <c r="AL282" s="3929"/>
      <c r="AM282" s="3930"/>
      <c r="AN282" s="3927"/>
      <c r="AO282" s="3928"/>
      <c r="AP282" s="3929"/>
      <c r="AQ282" s="3930"/>
      <c r="AR282" s="3927"/>
      <c r="AS282" s="3928"/>
      <c r="AT282" s="3929"/>
      <c r="AU282" s="3930"/>
      <c r="AV282" s="3927"/>
      <c r="AW282" s="3928"/>
      <c r="AX282" s="3929"/>
      <c r="AY282" s="3930"/>
      <c r="AZ282" s="3927"/>
      <c r="BA282" s="3928"/>
      <c r="BB282" s="3929"/>
      <c r="BC282" s="3930"/>
      <c r="BD282" s="3927"/>
      <c r="BE282" s="3928"/>
      <c r="BF282" s="3929"/>
      <c r="BG282" s="3930"/>
      <c r="BH282" s="3927"/>
      <c r="BI282" s="3928"/>
      <c r="BJ282" s="3929"/>
      <c r="BK282" s="3930"/>
      <c r="BL282" s="3878"/>
      <c r="BM282" s="3878"/>
      <c r="BN282" s="3878"/>
    </row>
    <row r="283" hidden="true">
      <c r="A283" s="4172"/>
      <c r="B283" s="4176"/>
      <c r="C283" s="3907"/>
      <c r="D283" s="3933"/>
      <c r="E283" s="3934"/>
      <c r="F283" s="3935"/>
      <c r="G283" s="3936"/>
      <c r="H283" s="3933"/>
      <c r="I283" s="3934"/>
      <c r="J283" s="3935"/>
      <c r="K283" s="3936"/>
      <c r="L283" s="3933"/>
      <c r="M283" s="3934"/>
      <c r="N283" s="3935"/>
      <c r="O283" s="3936"/>
      <c r="P283" s="3933"/>
      <c r="Q283" s="3934"/>
      <c r="R283" s="3935"/>
      <c r="S283" s="3936"/>
      <c r="T283" s="3933"/>
      <c r="U283" s="3934"/>
      <c r="V283" s="3935"/>
      <c r="W283" s="3936"/>
      <c r="X283" s="3933"/>
      <c r="Y283" s="3934"/>
      <c r="Z283" s="3935"/>
      <c r="AA283" s="3936"/>
      <c r="AB283" s="3933"/>
      <c r="AC283" s="3934"/>
      <c r="AD283" s="3935"/>
      <c r="AE283" s="3936"/>
      <c r="AF283" s="3933"/>
      <c r="AG283" s="3934"/>
      <c r="AH283" s="3935"/>
      <c r="AI283" s="3936"/>
      <c r="AJ283" s="3933"/>
      <c r="AK283" s="3934"/>
      <c r="AL283" s="3935"/>
      <c r="AM283" s="3936"/>
      <c r="AN283" s="3933"/>
      <c r="AO283" s="3934"/>
      <c r="AP283" s="3935"/>
      <c r="AQ283" s="3936"/>
      <c r="AR283" s="3933"/>
      <c r="AS283" s="3934"/>
      <c r="AT283" s="3935"/>
      <c r="AU283" s="3936"/>
      <c r="AV283" s="3933"/>
      <c r="AW283" s="3934"/>
      <c r="AX283" s="3935"/>
      <c r="AY283" s="3936"/>
      <c r="AZ283" s="3933"/>
      <c r="BA283" s="3934"/>
      <c r="BB283" s="3935"/>
      <c r="BC283" s="3936"/>
      <c r="BD283" s="3933"/>
      <c r="BE283" s="3934"/>
      <c r="BF283" s="3935"/>
      <c r="BG283" s="3936"/>
      <c r="BH283" s="3933"/>
      <c r="BI283" s="3934"/>
      <c r="BJ283" s="3935"/>
      <c r="BK283" s="3936"/>
      <c r="BL283" s="3878"/>
      <c r="BM283" s="3878"/>
      <c r="BN283" s="3878"/>
    </row>
    <row r="284" hidden="true">
      <c r="A284" s="4172"/>
      <c r="B284" s="4174"/>
      <c r="C284" s="3918"/>
      <c r="D284" s="3919"/>
      <c r="E284" s="3920"/>
      <c r="F284" s="3921"/>
      <c r="G284" s="3922"/>
      <c r="H284" s="3919"/>
      <c r="I284" s="3920"/>
      <c r="J284" s="3921"/>
      <c r="K284" s="3922"/>
      <c r="L284" s="3919"/>
      <c r="M284" s="3920"/>
      <c r="N284" s="3921"/>
      <c r="O284" s="3922"/>
      <c r="P284" s="3919"/>
      <c r="Q284" s="3920"/>
      <c r="R284" s="3921"/>
      <c r="S284" s="3922"/>
      <c r="T284" s="3919"/>
      <c r="U284" s="3920"/>
      <c r="V284" s="3921"/>
      <c r="W284" s="3922"/>
      <c r="X284" s="3919"/>
      <c r="Y284" s="3920"/>
      <c r="Z284" s="3921"/>
      <c r="AA284" s="3922"/>
      <c r="AB284" s="3919"/>
      <c r="AC284" s="3920"/>
      <c r="AD284" s="3921"/>
      <c r="AE284" s="3922"/>
      <c r="AF284" s="3919"/>
      <c r="AG284" s="3920"/>
      <c r="AH284" s="3921"/>
      <c r="AI284" s="3922"/>
      <c r="AJ284" s="3919"/>
      <c r="AK284" s="3920"/>
      <c r="AL284" s="3921"/>
      <c r="AM284" s="3922"/>
      <c r="AN284" s="3919"/>
      <c r="AO284" s="3920"/>
      <c r="AP284" s="3921"/>
      <c r="AQ284" s="3922"/>
      <c r="AR284" s="3919"/>
      <c r="AS284" s="3920"/>
      <c r="AT284" s="3921"/>
      <c r="AU284" s="3922"/>
      <c r="AV284" s="3919"/>
      <c r="AW284" s="3920"/>
      <c r="AX284" s="3921"/>
      <c r="AY284" s="3922"/>
      <c r="AZ284" s="3919"/>
      <c r="BA284" s="3920"/>
      <c r="BB284" s="3921"/>
      <c r="BC284" s="3922"/>
      <c r="BD284" s="3919"/>
      <c r="BE284" s="3920"/>
      <c r="BF284" s="3921"/>
      <c r="BG284" s="3922"/>
      <c r="BH284" s="3919"/>
      <c r="BI284" s="3920"/>
      <c r="BJ284" s="3921"/>
      <c r="BK284" s="3922"/>
      <c r="BL284" s="3878"/>
      <c r="BM284" s="3878"/>
      <c r="BN284" s="3878"/>
    </row>
    <row r="285" hidden="true">
      <c r="A285" s="4172"/>
      <c r="B285" s="4174"/>
      <c r="C285" s="3918"/>
      <c r="D285" s="3919"/>
      <c r="E285" s="3920"/>
      <c r="F285" s="3921"/>
      <c r="G285" s="3922"/>
      <c r="H285" s="3919"/>
      <c r="I285" s="3920"/>
      <c r="J285" s="3921"/>
      <c r="K285" s="3922"/>
      <c r="L285" s="3919"/>
      <c r="M285" s="3920"/>
      <c r="N285" s="3921"/>
      <c r="O285" s="3922"/>
      <c r="P285" s="3919"/>
      <c r="Q285" s="3920"/>
      <c r="R285" s="3921"/>
      <c r="S285" s="3922"/>
      <c r="T285" s="3919"/>
      <c r="U285" s="3920"/>
      <c r="V285" s="3921"/>
      <c r="W285" s="3922"/>
      <c r="X285" s="3919"/>
      <c r="Y285" s="3920"/>
      <c r="Z285" s="3921"/>
      <c r="AA285" s="3922"/>
      <c r="AB285" s="3919"/>
      <c r="AC285" s="3920"/>
      <c r="AD285" s="3921"/>
      <c r="AE285" s="3922"/>
      <c r="AF285" s="3919"/>
      <c r="AG285" s="3920"/>
      <c r="AH285" s="3921"/>
      <c r="AI285" s="3922"/>
      <c r="AJ285" s="3919"/>
      <c r="AK285" s="3920"/>
      <c r="AL285" s="3921"/>
      <c r="AM285" s="3922"/>
      <c r="AN285" s="3919"/>
      <c r="AO285" s="3920"/>
      <c r="AP285" s="3921"/>
      <c r="AQ285" s="3922"/>
      <c r="AR285" s="3919"/>
      <c r="AS285" s="3920"/>
      <c r="AT285" s="3921"/>
      <c r="AU285" s="3922"/>
      <c r="AV285" s="3919"/>
      <c r="AW285" s="3920"/>
      <c r="AX285" s="3921"/>
      <c r="AY285" s="3922"/>
      <c r="AZ285" s="3919"/>
      <c r="BA285" s="3920"/>
      <c r="BB285" s="3921"/>
      <c r="BC285" s="3922"/>
      <c r="BD285" s="3919"/>
      <c r="BE285" s="3920"/>
      <c r="BF285" s="3921"/>
      <c r="BG285" s="3922"/>
      <c r="BH285" s="3919"/>
      <c r="BI285" s="3920"/>
      <c r="BJ285" s="3921"/>
      <c r="BK285" s="3922"/>
      <c r="BL285" s="3878"/>
      <c r="BM285" s="3878"/>
      <c r="BN285" s="3878"/>
    </row>
    <row r="286" hidden="true">
      <c r="A286" s="4172"/>
      <c r="B286" s="4174"/>
      <c r="C286" s="3918"/>
      <c r="D286" s="3919"/>
      <c r="E286" s="3920"/>
      <c r="F286" s="3921"/>
      <c r="G286" s="3922"/>
      <c r="H286" s="3919"/>
      <c r="I286" s="3920"/>
      <c r="J286" s="3921"/>
      <c r="K286" s="3922"/>
      <c r="L286" s="3919"/>
      <c r="M286" s="3920"/>
      <c r="N286" s="3921"/>
      <c r="O286" s="3922"/>
      <c r="P286" s="3919"/>
      <c r="Q286" s="3920"/>
      <c r="R286" s="3921"/>
      <c r="S286" s="3922"/>
      <c r="T286" s="3919"/>
      <c r="U286" s="3920"/>
      <c r="V286" s="3921"/>
      <c r="W286" s="3922"/>
      <c r="X286" s="3919"/>
      <c r="Y286" s="3920"/>
      <c r="Z286" s="3921"/>
      <c r="AA286" s="3922"/>
      <c r="AB286" s="3919"/>
      <c r="AC286" s="3920"/>
      <c r="AD286" s="3921"/>
      <c r="AE286" s="3922"/>
      <c r="AF286" s="3919"/>
      <c r="AG286" s="3920"/>
      <c r="AH286" s="3921"/>
      <c r="AI286" s="3922"/>
      <c r="AJ286" s="3919"/>
      <c r="AK286" s="3920"/>
      <c r="AL286" s="3921"/>
      <c r="AM286" s="3922"/>
      <c r="AN286" s="3919"/>
      <c r="AO286" s="3920"/>
      <c r="AP286" s="3921"/>
      <c r="AQ286" s="3922"/>
      <c r="AR286" s="3919"/>
      <c r="AS286" s="3920"/>
      <c r="AT286" s="3921"/>
      <c r="AU286" s="3922"/>
      <c r="AV286" s="3919"/>
      <c r="AW286" s="3920"/>
      <c r="AX286" s="3921"/>
      <c r="AY286" s="3922"/>
      <c r="AZ286" s="3919"/>
      <c r="BA286" s="3920"/>
      <c r="BB286" s="3921"/>
      <c r="BC286" s="3922"/>
      <c r="BD286" s="3919"/>
      <c r="BE286" s="3920"/>
      <c r="BF286" s="3921"/>
      <c r="BG286" s="3922"/>
      <c r="BH286" s="3919"/>
      <c r="BI286" s="3920"/>
      <c r="BJ286" s="3921"/>
      <c r="BK286" s="3922"/>
      <c r="BL286" s="3878"/>
      <c r="BM286" s="3878"/>
      <c r="BN286" s="3878"/>
    </row>
    <row r="287" hidden="true">
      <c r="A287" s="4172"/>
      <c r="B287" s="4177"/>
      <c r="C287" s="3946"/>
      <c r="D287" s="3947"/>
      <c r="E287" s="3948"/>
      <c r="F287" s="3949"/>
      <c r="G287" s="3950"/>
      <c r="H287" s="3947"/>
      <c r="I287" s="3948"/>
      <c r="J287" s="3949"/>
      <c r="K287" s="3950"/>
      <c r="L287" s="3947"/>
      <c r="M287" s="3948"/>
      <c r="N287" s="3949"/>
      <c r="O287" s="3950"/>
      <c r="P287" s="3947"/>
      <c r="Q287" s="3948"/>
      <c r="R287" s="3949"/>
      <c r="S287" s="3950"/>
      <c r="T287" s="3947"/>
      <c r="U287" s="3948"/>
      <c r="V287" s="3949"/>
      <c r="W287" s="3950"/>
      <c r="X287" s="3947"/>
      <c r="Y287" s="3948"/>
      <c r="Z287" s="3949"/>
      <c r="AA287" s="3950"/>
      <c r="AB287" s="3947"/>
      <c r="AC287" s="3948"/>
      <c r="AD287" s="3949"/>
      <c r="AE287" s="3950"/>
      <c r="AF287" s="3947"/>
      <c r="AG287" s="3948"/>
      <c r="AH287" s="3949"/>
      <c r="AI287" s="3950"/>
      <c r="AJ287" s="3947"/>
      <c r="AK287" s="3948"/>
      <c r="AL287" s="3949"/>
      <c r="AM287" s="3950"/>
      <c r="AN287" s="3947"/>
      <c r="AO287" s="3948"/>
      <c r="AP287" s="3949"/>
      <c r="AQ287" s="3950"/>
      <c r="AR287" s="3947"/>
      <c r="AS287" s="3948"/>
      <c r="AT287" s="3949"/>
      <c r="AU287" s="3950"/>
      <c r="AV287" s="3947"/>
      <c r="AW287" s="3948"/>
      <c r="AX287" s="3949"/>
      <c r="AY287" s="3950"/>
      <c r="AZ287" s="3947"/>
      <c r="BA287" s="3948"/>
      <c r="BB287" s="3949"/>
      <c r="BC287" s="3950"/>
      <c r="BD287" s="3947"/>
      <c r="BE287" s="3948"/>
      <c r="BF287" s="3949"/>
      <c r="BG287" s="3950"/>
      <c r="BH287" s="3947"/>
      <c r="BI287" s="3948"/>
      <c r="BJ287" s="3949"/>
      <c r="BK287" s="3950"/>
      <c r="BL287" s="3878"/>
      <c r="BM287" s="3878"/>
      <c r="BN287" s="3878"/>
    </row>
    <row r="288" hidden="true">
      <c r="A288" s="4172"/>
      <c r="B288" s="4173"/>
      <c r="C288" s="3954"/>
      <c r="D288" s="3908"/>
      <c r="E288" s="3909"/>
      <c r="F288" s="3955"/>
      <c r="G288" s="3956"/>
      <c r="H288" s="3908"/>
      <c r="I288" s="3909"/>
      <c r="J288" s="3955"/>
      <c r="K288" s="3956"/>
      <c r="L288" s="3908"/>
      <c r="M288" s="3909"/>
      <c r="N288" s="3955"/>
      <c r="O288" s="3956"/>
      <c r="P288" s="3908"/>
      <c r="Q288" s="3909"/>
      <c r="R288" s="3955"/>
      <c r="S288" s="3956"/>
      <c r="T288" s="3908"/>
      <c r="U288" s="3909"/>
      <c r="V288" s="3955"/>
      <c r="W288" s="3956"/>
      <c r="X288" s="3908"/>
      <c r="Y288" s="3909"/>
      <c r="Z288" s="3955"/>
      <c r="AA288" s="3956"/>
      <c r="AB288" s="3908"/>
      <c r="AC288" s="3909"/>
      <c r="AD288" s="3955"/>
      <c r="AE288" s="3956"/>
      <c r="AF288" s="3908"/>
      <c r="AG288" s="3909"/>
      <c r="AH288" s="3955"/>
      <c r="AI288" s="3956"/>
      <c r="AJ288" s="3908"/>
      <c r="AK288" s="3909"/>
      <c r="AL288" s="3955"/>
      <c r="AM288" s="3956"/>
      <c r="AN288" s="3908"/>
      <c r="AO288" s="3909"/>
      <c r="AP288" s="3955"/>
      <c r="AQ288" s="3956"/>
      <c r="AR288" s="3908"/>
      <c r="AS288" s="3909"/>
      <c r="AT288" s="3955"/>
      <c r="AU288" s="3956"/>
      <c r="AV288" s="3908"/>
      <c r="AW288" s="3909"/>
      <c r="AX288" s="3955"/>
      <c r="AY288" s="3956"/>
      <c r="AZ288" s="3908"/>
      <c r="BA288" s="3909"/>
      <c r="BB288" s="3955"/>
      <c r="BC288" s="3956"/>
      <c r="BD288" s="3908"/>
      <c r="BE288" s="3909"/>
      <c r="BF288" s="3955"/>
      <c r="BG288" s="3956"/>
      <c r="BH288" s="3908"/>
      <c r="BI288" s="3909"/>
      <c r="BJ288" s="3955"/>
      <c r="BK288" s="3956"/>
      <c r="BL288" s="3878"/>
      <c r="BM288" s="3878"/>
      <c r="BN288" s="3878"/>
    </row>
    <row r="289" hidden="true">
      <c r="A289" s="4172"/>
      <c r="B289" s="4174"/>
      <c r="C289" s="3918"/>
      <c r="D289" s="3919"/>
      <c r="E289" s="3920"/>
      <c r="F289" s="3921"/>
      <c r="G289" s="3922"/>
      <c r="H289" s="3919"/>
      <c r="I289" s="3920"/>
      <c r="J289" s="3921"/>
      <c r="K289" s="3922"/>
      <c r="L289" s="3919"/>
      <c r="M289" s="3920"/>
      <c r="N289" s="3921"/>
      <c r="O289" s="3922"/>
      <c r="P289" s="3919"/>
      <c r="Q289" s="3920"/>
      <c r="R289" s="3921"/>
      <c r="S289" s="3922"/>
      <c r="T289" s="3919"/>
      <c r="U289" s="3920"/>
      <c r="V289" s="3921"/>
      <c r="W289" s="3922"/>
      <c r="X289" s="3919"/>
      <c r="Y289" s="3920"/>
      <c r="Z289" s="3921"/>
      <c r="AA289" s="3922"/>
      <c r="AB289" s="3919"/>
      <c r="AC289" s="3920"/>
      <c r="AD289" s="3921"/>
      <c r="AE289" s="3922"/>
      <c r="AF289" s="3919"/>
      <c r="AG289" s="3920"/>
      <c r="AH289" s="3921"/>
      <c r="AI289" s="3922"/>
      <c r="AJ289" s="3919"/>
      <c r="AK289" s="3920"/>
      <c r="AL289" s="3921"/>
      <c r="AM289" s="3922"/>
      <c r="AN289" s="3919"/>
      <c r="AO289" s="3920"/>
      <c r="AP289" s="3921"/>
      <c r="AQ289" s="3922"/>
      <c r="AR289" s="3919"/>
      <c r="AS289" s="3920"/>
      <c r="AT289" s="3921"/>
      <c r="AU289" s="3922"/>
      <c r="AV289" s="3919"/>
      <c r="AW289" s="3920"/>
      <c r="AX289" s="3921"/>
      <c r="AY289" s="3922"/>
      <c r="AZ289" s="3919"/>
      <c r="BA289" s="3920"/>
      <c r="BB289" s="3921"/>
      <c r="BC289" s="3922"/>
      <c r="BD289" s="3919"/>
      <c r="BE289" s="3920"/>
      <c r="BF289" s="3921"/>
      <c r="BG289" s="3922"/>
      <c r="BH289" s="3919"/>
      <c r="BI289" s="3920"/>
      <c r="BJ289" s="3921"/>
      <c r="BK289" s="3922"/>
      <c r="BL289" s="3878"/>
      <c r="BM289" s="3878"/>
      <c r="BN289" s="3878"/>
    </row>
    <row r="290" hidden="true">
      <c r="A290" s="4172"/>
      <c r="B290" s="4174"/>
      <c r="C290" s="3918"/>
      <c r="D290" s="3919"/>
      <c r="E290" s="3920"/>
      <c r="F290" s="3921"/>
      <c r="G290" s="3922"/>
      <c r="H290" s="3919"/>
      <c r="I290" s="3920"/>
      <c r="J290" s="3921"/>
      <c r="K290" s="3922"/>
      <c r="L290" s="3919"/>
      <c r="M290" s="3920"/>
      <c r="N290" s="3921"/>
      <c r="O290" s="3922"/>
      <c r="P290" s="3919"/>
      <c r="Q290" s="3920"/>
      <c r="R290" s="3921"/>
      <c r="S290" s="3922"/>
      <c r="T290" s="3919"/>
      <c r="U290" s="3920"/>
      <c r="V290" s="3921"/>
      <c r="W290" s="3922"/>
      <c r="X290" s="3919"/>
      <c r="Y290" s="3920"/>
      <c r="Z290" s="3921"/>
      <c r="AA290" s="3922"/>
      <c r="AB290" s="3919"/>
      <c r="AC290" s="3920"/>
      <c r="AD290" s="3921"/>
      <c r="AE290" s="3922"/>
      <c r="AF290" s="3919"/>
      <c r="AG290" s="3920"/>
      <c r="AH290" s="3921"/>
      <c r="AI290" s="3922"/>
      <c r="AJ290" s="3919"/>
      <c r="AK290" s="3920"/>
      <c r="AL290" s="3921"/>
      <c r="AM290" s="3922"/>
      <c r="AN290" s="3919"/>
      <c r="AO290" s="3920"/>
      <c r="AP290" s="3921"/>
      <c r="AQ290" s="3922"/>
      <c r="AR290" s="3919"/>
      <c r="AS290" s="3920"/>
      <c r="AT290" s="3921"/>
      <c r="AU290" s="3922"/>
      <c r="AV290" s="3919"/>
      <c r="AW290" s="3920"/>
      <c r="AX290" s="3921"/>
      <c r="AY290" s="3922"/>
      <c r="AZ290" s="3919"/>
      <c r="BA290" s="3920"/>
      <c r="BB290" s="3921"/>
      <c r="BC290" s="3922"/>
      <c r="BD290" s="3919"/>
      <c r="BE290" s="3920"/>
      <c r="BF290" s="3921"/>
      <c r="BG290" s="3922"/>
      <c r="BH290" s="3919"/>
      <c r="BI290" s="3920"/>
      <c r="BJ290" s="3921"/>
      <c r="BK290" s="3922"/>
      <c r="BL290" s="3878"/>
      <c r="BM290" s="3878"/>
      <c r="BN290" s="3878"/>
    </row>
    <row r="291" hidden="true">
      <c r="A291" s="4172"/>
      <c r="B291" s="4174"/>
      <c r="C291" s="3918"/>
      <c r="D291" s="3919"/>
      <c r="E291" s="3920"/>
      <c r="F291" s="3921"/>
      <c r="G291" s="3922"/>
      <c r="H291" s="3919"/>
      <c r="I291" s="3920"/>
      <c r="J291" s="3921"/>
      <c r="K291" s="3922"/>
      <c r="L291" s="3919"/>
      <c r="M291" s="3920"/>
      <c r="N291" s="3921"/>
      <c r="O291" s="3922"/>
      <c r="P291" s="3919"/>
      <c r="Q291" s="3920"/>
      <c r="R291" s="3921"/>
      <c r="S291" s="3922"/>
      <c r="T291" s="3919"/>
      <c r="U291" s="3920"/>
      <c r="V291" s="3921"/>
      <c r="W291" s="3922"/>
      <c r="X291" s="3919"/>
      <c r="Y291" s="3920"/>
      <c r="Z291" s="3921"/>
      <c r="AA291" s="3922"/>
      <c r="AB291" s="3919"/>
      <c r="AC291" s="3920"/>
      <c r="AD291" s="3921"/>
      <c r="AE291" s="3922"/>
      <c r="AF291" s="3919"/>
      <c r="AG291" s="3920"/>
      <c r="AH291" s="3921"/>
      <c r="AI291" s="3922"/>
      <c r="AJ291" s="3919"/>
      <c r="AK291" s="3920"/>
      <c r="AL291" s="3921"/>
      <c r="AM291" s="3922"/>
      <c r="AN291" s="3919"/>
      <c r="AO291" s="3920"/>
      <c r="AP291" s="3921"/>
      <c r="AQ291" s="3922"/>
      <c r="AR291" s="3919"/>
      <c r="AS291" s="3920"/>
      <c r="AT291" s="3921"/>
      <c r="AU291" s="3922"/>
      <c r="AV291" s="3919"/>
      <c r="AW291" s="3920"/>
      <c r="AX291" s="3921"/>
      <c r="AY291" s="3922"/>
      <c r="AZ291" s="3919"/>
      <c r="BA291" s="3920"/>
      <c r="BB291" s="3921"/>
      <c r="BC291" s="3922"/>
      <c r="BD291" s="3919"/>
      <c r="BE291" s="3920"/>
      <c r="BF291" s="3921"/>
      <c r="BG291" s="3922"/>
      <c r="BH291" s="3919"/>
      <c r="BI291" s="3920"/>
      <c r="BJ291" s="3921"/>
      <c r="BK291" s="3922"/>
      <c r="BL291" s="3878"/>
      <c r="BM291" s="3878"/>
      <c r="BN291" s="3878"/>
    </row>
    <row r="292" hidden="true">
      <c r="A292" s="4172"/>
      <c r="B292" s="4175"/>
      <c r="C292" s="3926"/>
      <c r="D292" s="3927"/>
      <c r="E292" s="3928"/>
      <c r="F292" s="3929"/>
      <c r="G292" s="3930"/>
      <c r="H292" s="3927"/>
      <c r="I292" s="3928"/>
      <c r="J292" s="3929"/>
      <c r="K292" s="3930"/>
      <c r="L292" s="3927"/>
      <c r="M292" s="3928"/>
      <c r="N292" s="3929"/>
      <c r="O292" s="3930"/>
      <c r="P292" s="3927"/>
      <c r="Q292" s="3928"/>
      <c r="R292" s="3929"/>
      <c r="S292" s="3930"/>
      <c r="T292" s="3927"/>
      <c r="U292" s="3928"/>
      <c r="V292" s="3929"/>
      <c r="W292" s="3930"/>
      <c r="X292" s="3927"/>
      <c r="Y292" s="3928"/>
      <c r="Z292" s="3929"/>
      <c r="AA292" s="3930"/>
      <c r="AB292" s="3927"/>
      <c r="AC292" s="3928"/>
      <c r="AD292" s="3929"/>
      <c r="AE292" s="3930"/>
      <c r="AF292" s="3927"/>
      <c r="AG292" s="3928"/>
      <c r="AH292" s="3929"/>
      <c r="AI292" s="3930"/>
      <c r="AJ292" s="3927"/>
      <c r="AK292" s="3928"/>
      <c r="AL292" s="3929"/>
      <c r="AM292" s="3930"/>
      <c r="AN292" s="3927"/>
      <c r="AO292" s="3928"/>
      <c r="AP292" s="3929"/>
      <c r="AQ292" s="3930"/>
      <c r="AR292" s="3927"/>
      <c r="AS292" s="3928"/>
      <c r="AT292" s="3929"/>
      <c r="AU292" s="3930"/>
      <c r="AV292" s="3927"/>
      <c r="AW292" s="3928"/>
      <c r="AX292" s="3929"/>
      <c r="AY292" s="3930"/>
      <c r="AZ292" s="3927"/>
      <c r="BA292" s="3928"/>
      <c r="BB292" s="3929"/>
      <c r="BC292" s="3930"/>
      <c r="BD292" s="3927"/>
      <c r="BE292" s="3928"/>
      <c r="BF292" s="3929"/>
      <c r="BG292" s="3930"/>
      <c r="BH292" s="3927"/>
      <c r="BI292" s="3928"/>
      <c r="BJ292" s="3929"/>
      <c r="BK292" s="3930"/>
      <c r="BL292" s="3878"/>
      <c r="BM292" s="3878"/>
      <c r="BN292" s="3878"/>
    </row>
    <row r="293" hidden="true">
      <c r="A293" s="4172"/>
      <c r="B293" s="4178"/>
      <c r="C293" s="4179"/>
      <c r="D293" s="3972"/>
      <c r="E293" s="3972"/>
      <c r="F293" s="3972"/>
      <c r="G293" s="3972"/>
      <c r="H293" s="3972"/>
      <c r="I293" s="3972"/>
      <c r="J293" s="3972"/>
      <c r="K293" s="3972"/>
      <c r="L293" s="3972"/>
      <c r="M293" s="3972"/>
      <c r="N293" s="3972"/>
      <c r="O293" s="3972"/>
      <c r="P293" s="3972"/>
      <c r="Q293" s="3972"/>
      <c r="R293" s="3972"/>
      <c r="S293" s="3972"/>
      <c r="T293" s="3972"/>
      <c r="U293" s="3972"/>
      <c r="V293" s="3972"/>
      <c r="W293" s="3972"/>
      <c r="X293" s="3972"/>
      <c r="Y293" s="3972"/>
      <c r="Z293" s="3972"/>
      <c r="AA293" s="3972"/>
      <c r="AB293" s="3972"/>
      <c r="AC293" s="3972"/>
      <c r="AD293" s="3972"/>
      <c r="AE293" s="3972"/>
      <c r="AF293" s="3972"/>
      <c r="AG293" s="3972"/>
      <c r="AH293" s="3972"/>
      <c r="AI293" s="3972"/>
      <c r="AJ293" s="3972"/>
      <c r="AK293" s="3972"/>
      <c r="AL293" s="3972"/>
      <c r="AM293" s="3972"/>
      <c r="AN293" s="3972"/>
      <c r="AO293" s="3972"/>
      <c r="AP293" s="3972"/>
      <c r="AQ293" s="3972"/>
      <c r="AR293" s="3972"/>
      <c r="AS293" s="3972"/>
      <c r="AT293" s="3972"/>
      <c r="AU293" s="3972"/>
      <c r="AV293" s="3972"/>
      <c r="AW293" s="3972"/>
      <c r="AX293" s="3972"/>
      <c r="AY293" s="3972"/>
      <c r="AZ293" s="3972"/>
      <c r="BA293" s="3972"/>
      <c r="BB293" s="3972"/>
      <c r="BC293" s="3972"/>
      <c r="BD293" s="3972"/>
      <c r="BE293" s="3972"/>
      <c r="BF293" s="3972"/>
      <c r="BG293" s="3972"/>
      <c r="BH293" s="3972"/>
      <c r="BI293" s="3972"/>
      <c r="BJ293" s="3972"/>
      <c r="BK293" s="3972"/>
      <c r="BL293" s="3878"/>
      <c r="BM293" s="3878"/>
      <c r="BN293" s="3878"/>
    </row>
    <row r="294" hidden="true">
      <c r="A294" s="4172"/>
      <c r="B294" s="4180"/>
      <c r="C294" s="4181"/>
      <c r="D294" s="3975"/>
      <c r="E294" s="3976"/>
      <c r="F294" s="3977"/>
      <c r="G294" s="4182"/>
      <c r="H294" s="3975"/>
      <c r="I294" s="3976"/>
      <c r="J294" s="3977"/>
      <c r="K294" s="4182"/>
      <c r="L294" s="3975"/>
      <c r="M294" s="3976"/>
      <c r="N294" s="3977"/>
      <c r="O294" s="4182"/>
      <c r="P294" s="3975"/>
      <c r="Q294" s="3976"/>
      <c r="R294" s="3977"/>
      <c r="S294" s="4182"/>
      <c r="T294" s="3975"/>
      <c r="U294" s="3976"/>
      <c r="V294" s="3977"/>
      <c r="W294" s="4182"/>
      <c r="X294" s="3975"/>
      <c r="Y294" s="3976"/>
      <c r="Z294" s="3977"/>
      <c r="AA294" s="4182"/>
      <c r="AB294" s="3975"/>
      <c r="AC294" s="3976"/>
      <c r="AD294" s="3977"/>
      <c r="AE294" s="4182"/>
      <c r="AF294" s="3975"/>
      <c r="AG294" s="3976"/>
      <c r="AH294" s="3977"/>
      <c r="AI294" s="4182"/>
      <c r="AJ294" s="3975"/>
      <c r="AK294" s="3976"/>
      <c r="AL294" s="3977"/>
      <c r="AM294" s="4182"/>
      <c r="AN294" s="3975"/>
      <c r="AO294" s="3976"/>
      <c r="AP294" s="3977"/>
      <c r="AQ294" s="4182"/>
      <c r="AR294" s="3975"/>
      <c r="AS294" s="3976"/>
      <c r="AT294" s="3977"/>
      <c r="AU294" s="4182"/>
      <c r="AV294" s="3975"/>
      <c r="AW294" s="3976"/>
      <c r="AX294" s="3977"/>
      <c r="AY294" s="4182"/>
      <c r="AZ294" s="3975"/>
      <c r="BA294" s="3976"/>
      <c r="BB294" s="3977"/>
      <c r="BC294" s="4182"/>
      <c r="BD294" s="3975"/>
      <c r="BE294" s="3976"/>
      <c r="BF294" s="3977"/>
      <c r="BG294" s="4182"/>
      <c r="BH294" s="3975"/>
      <c r="BI294" s="3976"/>
      <c r="BJ294" s="3977"/>
      <c r="BK294" s="4182"/>
      <c r="BL294" s="3878"/>
      <c r="BM294" s="3878"/>
      <c r="BN294" s="3878"/>
    </row>
    <row r="295" hidden="true">
      <c r="A295" s="4183"/>
      <c r="B295" s="4184"/>
      <c r="C295" s="4185"/>
      <c r="D295" s="3972"/>
      <c r="E295" s="3972"/>
      <c r="F295" s="3972"/>
      <c r="G295" s="3972"/>
      <c r="H295" s="3972"/>
      <c r="I295" s="3972"/>
      <c r="J295" s="3972"/>
      <c r="K295" s="3972"/>
      <c r="L295" s="3972"/>
      <c r="M295" s="3972"/>
      <c r="N295" s="3972"/>
      <c r="O295" s="3972"/>
      <c r="P295" s="3972"/>
      <c r="Q295" s="3972"/>
      <c r="R295" s="3972"/>
      <c r="S295" s="3972"/>
      <c r="T295" s="3972"/>
      <c r="U295" s="3972"/>
      <c r="V295" s="3972"/>
      <c r="W295" s="3972"/>
      <c r="X295" s="3972"/>
      <c r="Y295" s="3972"/>
      <c r="Z295" s="3972"/>
      <c r="AA295" s="3972"/>
      <c r="AB295" s="3972"/>
      <c r="AC295" s="3972"/>
      <c r="AD295" s="3972"/>
      <c r="AE295" s="3972"/>
      <c r="AF295" s="3972"/>
      <c r="AG295" s="3972"/>
      <c r="AH295" s="3972"/>
      <c r="AI295" s="3972"/>
      <c r="AJ295" s="3972"/>
      <c r="AK295" s="3972"/>
      <c r="AL295" s="3972"/>
      <c r="AM295" s="3972"/>
      <c r="AN295" s="3972"/>
      <c r="AO295" s="3972"/>
      <c r="AP295" s="3972"/>
      <c r="AQ295" s="3972"/>
      <c r="AR295" s="3972"/>
      <c r="AS295" s="3972"/>
      <c r="AT295" s="3972"/>
      <c r="AU295" s="3972"/>
      <c r="AV295" s="3972"/>
      <c r="AW295" s="3972"/>
      <c r="AX295" s="3972"/>
      <c r="AY295" s="3972"/>
      <c r="AZ295" s="3972"/>
      <c r="BA295" s="3972"/>
      <c r="BB295" s="3972"/>
      <c r="BC295" s="3972"/>
      <c r="BD295" s="3972"/>
      <c r="BE295" s="3972"/>
      <c r="BF295" s="3972"/>
      <c r="BG295" s="3972"/>
      <c r="BH295" s="3972"/>
      <c r="BI295" s="3972"/>
      <c r="BJ295" s="3972"/>
      <c r="BK295" s="3972"/>
      <c r="BL295" s="3878"/>
      <c r="BM295" s="3878"/>
      <c r="BN295" s="3878"/>
    </row>
    <row r="296" hidden="true">
      <c r="A296" s="4187"/>
      <c r="B296" s="4187"/>
      <c r="C296" s="4187"/>
      <c r="D296" s="4044"/>
      <c r="E296" s="4044"/>
      <c r="F296" s="4044"/>
      <c r="G296" s="4044"/>
      <c r="H296" s="4044"/>
      <c r="I296" s="4044"/>
      <c r="J296" s="4044"/>
      <c r="K296" s="4044"/>
      <c r="L296" s="4044"/>
      <c r="M296" s="4044"/>
      <c r="N296" s="4044"/>
      <c r="O296" s="4044"/>
      <c r="P296" s="4044"/>
      <c r="Q296" s="4044"/>
      <c r="R296" s="4044"/>
      <c r="S296" s="4044"/>
      <c r="T296" s="4044"/>
      <c r="U296" s="4044"/>
      <c r="V296" s="4044"/>
      <c r="W296" s="4044"/>
      <c r="X296" s="4044"/>
      <c r="Y296" s="4044"/>
      <c r="Z296" s="4044"/>
      <c r="AA296" s="4044"/>
      <c r="AB296" s="4044"/>
      <c r="AC296" s="4044"/>
      <c r="AD296" s="4044"/>
      <c r="AE296" s="4044"/>
      <c r="AF296" s="4044"/>
      <c r="AG296" s="4044"/>
      <c r="AH296" s="4044"/>
      <c r="AI296" s="4044"/>
      <c r="AJ296" s="4044"/>
      <c r="AK296" s="4044"/>
      <c r="AL296" s="4044"/>
      <c r="AM296" s="4044"/>
      <c r="AN296" s="4044"/>
      <c r="AO296" s="4044"/>
      <c r="AP296" s="4044"/>
      <c r="AQ296" s="4044"/>
      <c r="AR296" s="4044"/>
      <c r="AS296" s="4044"/>
      <c r="AT296" s="4044"/>
      <c r="AU296" s="4044"/>
      <c r="AV296" s="4044"/>
      <c r="AW296" s="4044"/>
      <c r="AX296" s="4044"/>
      <c r="AY296" s="4044"/>
      <c r="AZ296" s="4044"/>
      <c r="BA296" s="4044"/>
      <c r="BB296" s="4044"/>
      <c r="BC296" s="4044"/>
      <c r="BD296" s="4044"/>
      <c r="BE296" s="4044"/>
      <c r="BF296" s="4044"/>
      <c r="BG296" s="4044"/>
      <c r="BH296" s="4044"/>
      <c r="BI296" s="4044"/>
      <c r="BJ296" s="4044"/>
      <c r="BK296" s="4044"/>
      <c r="BL296" s="3878"/>
      <c r="BM296" s="3878"/>
      <c r="BN296" s="3878"/>
    </row>
    <row r="297" customHeight="true" ht="15.0">
      <c r="A297" s="4047" t="s">
        <v>38</v>
      </c>
      <c r="B297" s="4047"/>
      <c r="C297" s="4047"/>
      <c r="D297" s="4188"/>
      <c r="E297" s="4189"/>
      <c r="F297" s="4189"/>
      <c r="G297" s="4189"/>
      <c r="H297" s="4188"/>
      <c r="I297" s="4189"/>
      <c r="J297" s="4189"/>
      <c r="K297" s="4189"/>
      <c r="L297" s="4188"/>
      <c r="M297" s="4189"/>
      <c r="N297" s="4189"/>
      <c r="O297" s="4189"/>
      <c r="P297" s="4188"/>
      <c r="Q297" s="4189"/>
      <c r="R297" s="4189"/>
      <c r="S297" s="4189"/>
      <c r="T297" s="4188"/>
      <c r="U297" s="4189"/>
      <c r="V297" s="4189"/>
      <c r="W297" s="4189"/>
      <c r="X297" s="4188"/>
      <c r="Y297" s="4189"/>
      <c r="Z297" s="4189"/>
      <c r="AA297" s="4189"/>
      <c r="AB297" s="4188"/>
      <c r="AC297" s="4189"/>
      <c r="AD297" s="4189"/>
      <c r="AE297" s="4189"/>
      <c r="AF297" s="4188"/>
      <c r="AG297" s="4189"/>
      <c r="AH297" s="4189"/>
      <c r="AI297" s="4189"/>
      <c r="AJ297" s="4188"/>
      <c r="AK297" s="4189"/>
      <c r="AL297" s="4189"/>
      <c r="AM297" s="4189"/>
      <c r="AN297" s="4188"/>
      <c r="AO297" s="4189"/>
      <c r="AP297" s="4189"/>
      <c r="AQ297" s="4189"/>
      <c r="AR297" s="4188"/>
      <c r="AS297" s="4189"/>
      <c r="AT297" s="4189"/>
      <c r="AU297" s="4189"/>
      <c r="AV297" s="4188"/>
      <c r="AW297" s="4189"/>
      <c r="AX297" s="4189"/>
      <c r="AY297" s="4189"/>
      <c r="AZ297" s="4188"/>
      <c r="BA297" s="4189"/>
      <c r="BB297" s="4189"/>
      <c r="BC297" s="4189"/>
      <c r="BD297" s="4188"/>
      <c r="BE297" s="4189"/>
      <c r="BF297" s="4189"/>
      <c r="BG297" s="4189"/>
      <c r="BH297" s="4188"/>
      <c r="BI297" s="4189"/>
      <c r="BJ297" s="4189"/>
      <c r="BK297" s="4189"/>
      <c r="BL297" s="3878"/>
      <c r="BM297" s="3878"/>
      <c r="BN297" s="3878"/>
    </row>
    <row r="298" customHeight="true" ht="16.5">
      <c r="A298" s="3905" t="s">
        <v>88</v>
      </c>
      <c r="B298" s="3906" t="s">
        <v>25</v>
      </c>
      <c r="C298" s="3907" t="n">
        <v>13.0</v>
      </c>
      <c r="D298" s="3908" t="n">
        <v>0.0</v>
      </c>
      <c r="E298" s="3909" t="n">
        <v>0.0</v>
      </c>
      <c r="F298" s="3910" t="n">
        <v>0.0</v>
      </c>
      <c r="G298" s="3911" t="n">
        <v>0.0</v>
      </c>
      <c r="H298" s="3912" t="n">
        <v>0.0</v>
      </c>
      <c r="I298" s="3909" t="n">
        <v>0.0</v>
      </c>
      <c r="J298" s="3910" t="n">
        <v>0.0</v>
      </c>
      <c r="K298" s="3911" t="n">
        <v>0.0</v>
      </c>
      <c r="L298" s="3912" t="n">
        <v>0.0</v>
      </c>
      <c r="M298" s="3909" t="n">
        <v>0.0</v>
      </c>
      <c r="N298" s="3910" t="n">
        <v>0.0</v>
      </c>
      <c r="O298" s="3911" t="n">
        <v>0.0</v>
      </c>
      <c r="P298" s="3912" t="n">
        <v>0.0</v>
      </c>
      <c r="Q298" s="3909" t="n">
        <v>0.0</v>
      </c>
      <c r="R298" s="3910" t="n">
        <v>0.0</v>
      </c>
      <c r="S298" s="3911" t="n">
        <v>0.0</v>
      </c>
      <c r="T298" s="3912" t="n">
        <v>0.0</v>
      </c>
      <c r="U298" s="3909" t="n">
        <v>0.0</v>
      </c>
      <c r="V298" s="3910" t="n">
        <v>0.0</v>
      </c>
      <c r="W298" s="3911" t="n">
        <v>0.0</v>
      </c>
      <c r="X298" s="3912" t="n">
        <v>0.0</v>
      </c>
      <c r="Y298" s="3909" t="n">
        <v>0.0</v>
      </c>
      <c r="Z298" s="3910" t="n">
        <v>0.0</v>
      </c>
      <c r="AA298" s="3911" t="n">
        <v>0.0</v>
      </c>
      <c r="AB298" s="3912" t="n">
        <v>0.0</v>
      </c>
      <c r="AC298" s="3909" t="n">
        <v>0.0</v>
      </c>
      <c r="AD298" s="3910" t="n">
        <v>0.0</v>
      </c>
      <c r="AE298" s="3911" t="n">
        <v>0.0</v>
      </c>
      <c r="AF298" s="3913" t="n">
        <v>0.0</v>
      </c>
      <c r="AG298" s="3909" t="n">
        <v>0.0</v>
      </c>
      <c r="AH298" s="3914" t="n">
        <v>0.0</v>
      </c>
      <c r="AI298" s="3911" t="n">
        <v>0.0</v>
      </c>
      <c r="AJ298" s="4190" t="n">
        <v>0.0</v>
      </c>
      <c r="AK298" s="3909" t="n">
        <v>0.0</v>
      </c>
      <c r="AL298" s="4191" t="n">
        <v>0.0</v>
      </c>
      <c r="AM298" s="3911" t="n">
        <v>0.0</v>
      </c>
      <c r="AN298" s="3908" t="n">
        <v>0.0</v>
      </c>
      <c r="AO298" s="3909" t="n">
        <v>0.0</v>
      </c>
      <c r="AP298" s="3910" t="n">
        <v>0.0</v>
      </c>
      <c r="AQ298" s="3911" t="n">
        <v>0.0</v>
      </c>
      <c r="AR298" s="3908" t="n">
        <v>0.0</v>
      </c>
      <c r="AS298" s="3909" t="n">
        <v>0.0</v>
      </c>
      <c r="AT298" s="3910" t="n">
        <v>0.0</v>
      </c>
      <c r="AU298" s="3911" t="n">
        <v>0.0</v>
      </c>
      <c r="AV298" s="3908" t="n">
        <v>0.0</v>
      </c>
      <c r="AW298" s="3909" t="n">
        <v>0.0</v>
      </c>
      <c r="AX298" s="3910" t="n">
        <v>0.0</v>
      </c>
      <c r="AY298" s="3911" t="n">
        <v>0.0</v>
      </c>
      <c r="AZ298" s="3908" t="n">
        <v>0.0</v>
      </c>
      <c r="BA298" s="3909" t="n">
        <v>0.0</v>
      </c>
      <c r="BB298" s="3910" t="n">
        <v>0.0</v>
      </c>
      <c r="BC298" s="3911" t="n">
        <v>0.0</v>
      </c>
      <c r="BD298" s="3908">
        <f>SUM(H298+L298+P298+T298+X298+AB298+AF298+AJ298+AN298+AR298+AV298+AZ298)</f>
      </c>
      <c r="BE298" s="3909">
        <f>SUM(I298+M298+Q298+U298+Y298+AC298+AG298+AK298+AO298+AS298+AW298+BA298)</f>
      </c>
      <c r="BF298" s="3910">
        <f>SUM(J298+N298+R298+V298+Z298+AD298+AH298+AL298+AP298+AT298+AX298+BB298)</f>
      </c>
      <c r="BG298" s="3911">
        <f>SUM(K298+O298+S298+W298+AA298+AE298+AI298+AM298+AQ298+AU298+AY298+BC298)</f>
      </c>
      <c r="BH298" s="3908">
        <f>BD298+D298</f>
      </c>
      <c r="BI298" s="3909">
        <f>BE298+E298</f>
      </c>
      <c r="BJ298" s="3910">
        <f>BF298+F298</f>
      </c>
      <c r="BK298" s="3911">
        <f>BG298+G298</f>
      </c>
      <c r="BL298" s="3878"/>
      <c r="BM298" s="3878"/>
      <c r="BN298" s="3878"/>
    </row>
    <row r="299" customHeight="true" ht="16.5">
      <c r="A299" s="3905"/>
      <c r="B299" s="3917"/>
      <c r="C299" s="3918" t="n">
        <v>12.0</v>
      </c>
      <c r="D299" s="3919" t="n">
        <v>0.0</v>
      </c>
      <c r="E299" s="3920" t="n">
        <v>0.0</v>
      </c>
      <c r="F299" s="3921" t="n">
        <v>0.0</v>
      </c>
      <c r="G299" s="3922" t="n">
        <v>0.0</v>
      </c>
      <c r="H299" s="3912" t="n">
        <v>0.0</v>
      </c>
      <c r="I299" s="3920" t="n">
        <v>0.0</v>
      </c>
      <c r="J299" s="3910" t="n">
        <v>0.0</v>
      </c>
      <c r="K299" s="3922" t="n">
        <v>0.0</v>
      </c>
      <c r="L299" s="3912" t="n">
        <v>0.0</v>
      </c>
      <c r="M299" s="3920" t="n">
        <v>0.0</v>
      </c>
      <c r="N299" s="3910" t="n">
        <v>0.0</v>
      </c>
      <c r="O299" s="3922" t="n">
        <v>0.0</v>
      </c>
      <c r="P299" s="3912" t="n">
        <v>0.0</v>
      </c>
      <c r="Q299" s="3920" t="n">
        <v>0.0</v>
      </c>
      <c r="R299" s="3910" t="n">
        <v>0.0</v>
      </c>
      <c r="S299" s="3922" t="n">
        <v>0.0</v>
      </c>
      <c r="T299" s="3912" t="n">
        <v>0.0</v>
      </c>
      <c r="U299" s="3920" t="n">
        <v>0.0</v>
      </c>
      <c r="V299" s="3910" t="n">
        <v>0.0</v>
      </c>
      <c r="W299" s="3922" t="n">
        <v>0.0</v>
      </c>
      <c r="X299" s="3912" t="n">
        <v>0.0</v>
      </c>
      <c r="Y299" s="3920" t="n">
        <v>0.0</v>
      </c>
      <c r="Z299" s="3910" t="n">
        <v>0.0</v>
      </c>
      <c r="AA299" s="3922" t="n">
        <v>0.0</v>
      </c>
      <c r="AB299" s="3912" t="n">
        <v>0.0</v>
      </c>
      <c r="AC299" s="3920" t="n">
        <v>0.0</v>
      </c>
      <c r="AD299" s="3910" t="n">
        <v>0.0</v>
      </c>
      <c r="AE299" s="3922" t="n">
        <v>0.0</v>
      </c>
      <c r="AF299" s="3913" t="n">
        <v>0.0</v>
      </c>
      <c r="AG299" s="3920" t="n">
        <v>0.0</v>
      </c>
      <c r="AH299" s="3914" t="n">
        <v>0.0</v>
      </c>
      <c r="AI299" s="3922" t="n">
        <v>0.0</v>
      </c>
      <c r="AJ299" s="4192" t="n">
        <v>0.0</v>
      </c>
      <c r="AK299" s="3920" t="n">
        <v>0.0</v>
      </c>
      <c r="AL299" s="4193" t="n">
        <v>0.0</v>
      </c>
      <c r="AM299" s="3922" t="n">
        <v>0.0</v>
      </c>
      <c r="AN299" s="3908" t="n">
        <v>0.0</v>
      </c>
      <c r="AO299" s="3920" t="n">
        <v>0.0</v>
      </c>
      <c r="AP299" s="3910" t="n">
        <v>0.0</v>
      </c>
      <c r="AQ299" s="3922" t="n">
        <v>0.0</v>
      </c>
      <c r="AR299" s="3908" t="n">
        <v>0.0</v>
      </c>
      <c r="AS299" s="3920" t="n">
        <v>0.0</v>
      </c>
      <c r="AT299" s="3910" t="n">
        <v>0.0</v>
      </c>
      <c r="AU299" s="3922" t="n">
        <v>0.0</v>
      </c>
      <c r="AV299" s="3908" t="n">
        <v>0.0</v>
      </c>
      <c r="AW299" s="3920" t="n">
        <v>0.0</v>
      </c>
      <c r="AX299" s="3910" t="n">
        <v>0.0</v>
      </c>
      <c r="AY299" s="3922" t="n">
        <v>0.0</v>
      </c>
      <c r="AZ299" s="3908" t="n">
        <v>0.0</v>
      </c>
      <c r="BA299" s="3920" t="n">
        <v>0.0</v>
      </c>
      <c r="BB299" s="3910" t="n">
        <v>0.0</v>
      </c>
      <c r="BC299" s="3922" t="n">
        <v>0.0</v>
      </c>
      <c r="BD299" s="3919">
        <f>SUM(H299+L299+P299+T299+X299+AB299+AF299+AJ299+AN299+AR299+AV299+AZ299)</f>
      </c>
      <c r="BE299" s="3920">
        <f>SUM(I299+M299+Q299+U299+Y299+AC299+AG299+AK299+AO299+AS299+AW299+BA299)</f>
      </c>
      <c r="BF299" s="3921">
        <f>SUM(J299+N299+R299+V299+Z299+AD299+AH299+AL299+AP299+AT299+AX299+BB299)</f>
      </c>
      <c r="BG299" s="3922">
        <f>SUM(K299+O299+S299+W299+AA299+AE299+AI299+AM299+AQ299+AU299+AY299+BC299)</f>
      </c>
      <c r="BH299" s="3919">
        <f>BD299+D299</f>
      </c>
      <c r="BI299" s="3920">
        <f>BE299+E299</f>
      </c>
      <c r="BJ299" s="3921">
        <f>BF299+F299</f>
      </c>
      <c r="BK299" s="3922">
        <f>BG299+G299</f>
      </c>
      <c r="BL299" s="3878"/>
      <c r="BM299" s="3878"/>
      <c r="BN299" s="3878"/>
    </row>
    <row r="300" customHeight="true" ht="16.5">
      <c r="A300" s="3905"/>
      <c r="B300" s="3925"/>
      <c r="C300" s="3926" t="n">
        <v>11.0</v>
      </c>
      <c r="D300" s="3927" t="n">
        <v>0.0</v>
      </c>
      <c r="E300" s="3928" t="n">
        <v>0.0</v>
      </c>
      <c r="F300" s="3929" t="n">
        <v>0.0</v>
      </c>
      <c r="G300" s="3930" t="n">
        <v>0.0</v>
      </c>
      <c r="H300" s="3912" t="n">
        <v>0.0</v>
      </c>
      <c r="I300" s="3928" t="n">
        <v>0.0</v>
      </c>
      <c r="J300" s="3910" t="n">
        <v>0.0</v>
      </c>
      <c r="K300" s="3930" t="n">
        <v>0.0</v>
      </c>
      <c r="L300" s="3912" t="n">
        <v>0.0</v>
      </c>
      <c r="M300" s="3928" t="n">
        <v>0.0</v>
      </c>
      <c r="N300" s="3910" t="n">
        <v>0.0</v>
      </c>
      <c r="O300" s="3930" t="n">
        <v>0.0</v>
      </c>
      <c r="P300" s="3912" t="n">
        <v>0.0</v>
      </c>
      <c r="Q300" s="3928" t="n">
        <v>0.0</v>
      </c>
      <c r="R300" s="3910" t="n">
        <v>0.0</v>
      </c>
      <c r="S300" s="3930" t="n">
        <v>0.0</v>
      </c>
      <c r="T300" s="3912" t="n">
        <v>0.0</v>
      </c>
      <c r="U300" s="3928" t="n">
        <v>0.0</v>
      </c>
      <c r="V300" s="3910" t="n">
        <v>0.0</v>
      </c>
      <c r="W300" s="3930" t="n">
        <v>0.0</v>
      </c>
      <c r="X300" s="3912" t="n">
        <v>0.0</v>
      </c>
      <c r="Y300" s="3928" t="n">
        <v>0.0</v>
      </c>
      <c r="Z300" s="3910" t="n">
        <v>0.0</v>
      </c>
      <c r="AA300" s="3930" t="n">
        <v>0.0</v>
      </c>
      <c r="AB300" s="3912" t="n">
        <v>0.0</v>
      </c>
      <c r="AC300" s="3928" t="n">
        <v>0.0</v>
      </c>
      <c r="AD300" s="3910" t="n">
        <v>0.0</v>
      </c>
      <c r="AE300" s="3930" t="n">
        <v>0.0</v>
      </c>
      <c r="AF300" s="3913" t="n">
        <v>0.0</v>
      </c>
      <c r="AG300" s="3928" t="n">
        <v>0.0</v>
      </c>
      <c r="AH300" s="3914" t="n">
        <v>0.0</v>
      </c>
      <c r="AI300" s="3930" t="n">
        <v>0.0</v>
      </c>
      <c r="AJ300" s="4194" t="n">
        <v>0.0</v>
      </c>
      <c r="AK300" s="3928" t="n">
        <v>0.0</v>
      </c>
      <c r="AL300" s="4195" t="n">
        <v>0.0</v>
      </c>
      <c r="AM300" s="3930" t="n">
        <v>0.0</v>
      </c>
      <c r="AN300" s="3908" t="n">
        <v>0.0</v>
      </c>
      <c r="AO300" s="3928" t="n">
        <v>0.0</v>
      </c>
      <c r="AP300" s="3910" t="n">
        <v>0.0</v>
      </c>
      <c r="AQ300" s="3930" t="n">
        <v>0.0</v>
      </c>
      <c r="AR300" s="3908" t="n">
        <v>0.0</v>
      </c>
      <c r="AS300" s="3928" t="n">
        <v>0.0</v>
      </c>
      <c r="AT300" s="3910" t="n">
        <v>0.0</v>
      </c>
      <c r="AU300" s="3930" t="n">
        <v>0.0</v>
      </c>
      <c r="AV300" s="3908" t="n">
        <v>0.0</v>
      </c>
      <c r="AW300" s="3928" t="n">
        <v>0.0</v>
      </c>
      <c r="AX300" s="3910" t="n">
        <v>0.0</v>
      </c>
      <c r="AY300" s="3930" t="n">
        <v>0.0</v>
      </c>
      <c r="AZ300" s="3908" t="n">
        <v>0.0</v>
      </c>
      <c r="BA300" s="3928" t="n">
        <v>0.0</v>
      </c>
      <c r="BB300" s="3910" t="n">
        <v>0.0</v>
      </c>
      <c r="BC300" s="3930" t="n">
        <v>0.0</v>
      </c>
      <c r="BD300" s="3927">
        <f>SUM(H300+L300+P300+T300+X300+AB300+AF300+AJ300+AN300+AR300+AV300+AZ300)</f>
      </c>
      <c r="BE300" s="3928">
        <f>SUM(I300+M300+Q300+U300+Y300+AC300+AG300+AK300+AO300+AS300+AW300+BA300)</f>
      </c>
      <c r="BF300" s="3929">
        <f>SUM(J300+N300+R300+V300+Z300+AD300+AH300+AL300+AP300+AT300+AX300+BB300)</f>
      </c>
      <c r="BG300" s="3930">
        <f>SUM(K300+O300+S300+W300+AA300+AE300+AI300+AM300+AQ300+AU300+AY300+BC300)</f>
      </c>
      <c r="BH300" s="3927">
        <f>BD300+D300</f>
      </c>
      <c r="BI300" s="3928">
        <f>BE300+E300</f>
      </c>
      <c r="BJ300" s="3929">
        <f>BF300+F300</f>
      </c>
      <c r="BK300" s="3930">
        <f>BG300+G300</f>
      </c>
      <c r="BL300" s="3878"/>
      <c r="BM300" s="3878"/>
      <c r="BN300" s="3878"/>
    </row>
    <row r="301" customHeight="true" ht="16.5">
      <c r="A301" s="3905"/>
      <c r="B301" s="3906" t="s">
        <v>26</v>
      </c>
      <c r="C301" s="3907" t="n">
        <v>10.0</v>
      </c>
      <c r="D301" s="3933" t="n">
        <v>0.0</v>
      </c>
      <c r="E301" s="3934" t="n">
        <v>0.0</v>
      </c>
      <c r="F301" s="3935" t="n">
        <v>0.0</v>
      </c>
      <c r="G301" s="3936" t="n">
        <v>0.0</v>
      </c>
      <c r="H301" s="3912" t="n">
        <v>0.0</v>
      </c>
      <c r="I301" s="3934" t="n">
        <v>0.0</v>
      </c>
      <c r="J301" s="3910" t="n">
        <v>0.0</v>
      </c>
      <c r="K301" s="3936" t="n">
        <v>0.0</v>
      </c>
      <c r="L301" s="3912" t="n">
        <v>0.0</v>
      </c>
      <c r="M301" s="3934" t="n">
        <v>0.0</v>
      </c>
      <c r="N301" s="3910" t="n">
        <v>0.0</v>
      </c>
      <c r="O301" s="3936" t="n">
        <v>0.0</v>
      </c>
      <c r="P301" s="3912" t="n">
        <v>0.0</v>
      </c>
      <c r="Q301" s="3934" t="n">
        <v>0.0</v>
      </c>
      <c r="R301" s="3910" t="n">
        <v>0.0</v>
      </c>
      <c r="S301" s="3936" t="n">
        <v>0.0</v>
      </c>
      <c r="T301" s="3912" t="n">
        <v>0.0</v>
      </c>
      <c r="U301" s="3934" t="n">
        <v>0.0</v>
      </c>
      <c r="V301" s="3910" t="n">
        <v>0.0</v>
      </c>
      <c r="W301" s="3936" t="n">
        <v>0.0</v>
      </c>
      <c r="X301" s="3912" t="n">
        <v>0.0</v>
      </c>
      <c r="Y301" s="3934" t="n">
        <v>0.0</v>
      </c>
      <c r="Z301" s="3910" t="n">
        <v>0.0</v>
      </c>
      <c r="AA301" s="3936" t="n">
        <v>0.0</v>
      </c>
      <c r="AB301" s="3912" t="n">
        <v>0.0</v>
      </c>
      <c r="AC301" s="3934" t="n">
        <v>0.0</v>
      </c>
      <c r="AD301" s="3910" t="n">
        <v>0.0</v>
      </c>
      <c r="AE301" s="3936" t="n">
        <v>0.0</v>
      </c>
      <c r="AF301" s="3913" t="n">
        <v>0.0</v>
      </c>
      <c r="AG301" s="3934" t="n">
        <v>0.0</v>
      </c>
      <c r="AH301" s="3914" t="n">
        <v>0.0</v>
      </c>
      <c r="AI301" s="3936" t="n">
        <v>0.0</v>
      </c>
      <c r="AJ301" s="4196" t="n">
        <v>0.0</v>
      </c>
      <c r="AK301" s="3934" t="n">
        <v>0.0</v>
      </c>
      <c r="AL301" s="4197" t="n">
        <v>0.0</v>
      </c>
      <c r="AM301" s="3936" t="n">
        <v>0.0</v>
      </c>
      <c r="AN301" s="3908" t="n">
        <v>0.0</v>
      </c>
      <c r="AO301" s="3934" t="n">
        <v>0.0</v>
      </c>
      <c r="AP301" s="3910" t="n">
        <v>0.0</v>
      </c>
      <c r="AQ301" s="3936" t="n">
        <v>0.0</v>
      </c>
      <c r="AR301" s="3908" t="n">
        <v>0.0</v>
      </c>
      <c r="AS301" s="3934" t="n">
        <v>0.0</v>
      </c>
      <c r="AT301" s="3910" t="n">
        <v>0.0</v>
      </c>
      <c r="AU301" s="3936" t="n">
        <v>0.0</v>
      </c>
      <c r="AV301" s="3908" t="n">
        <v>0.0</v>
      </c>
      <c r="AW301" s="3934" t="n">
        <v>0.0</v>
      </c>
      <c r="AX301" s="3910" t="n">
        <v>0.0</v>
      </c>
      <c r="AY301" s="3936" t="n">
        <v>0.0</v>
      </c>
      <c r="AZ301" s="3908" t="n">
        <v>0.0</v>
      </c>
      <c r="BA301" s="3934" t="n">
        <v>0.0</v>
      </c>
      <c r="BB301" s="3910" t="n">
        <v>0.0</v>
      </c>
      <c r="BC301" s="3936" t="n">
        <v>0.0</v>
      </c>
      <c r="BD301" s="3933">
        <f>SUM(H301+L301+P301+T301+X301+AB301+AF301+AJ301+AN301+AR301+AV301+AZ301)</f>
      </c>
      <c r="BE301" s="3934">
        <f>SUM(I301+M301+Q301+U301+Y301+AC301+AG301+AK301+AO301+AS301+AW301+BA301)</f>
      </c>
      <c r="BF301" s="3935">
        <f>SUM(J301+N301+R301+V301+Z301+AD301+AH301+AL301+AP301+AT301+AX301+BB301)</f>
      </c>
      <c r="BG301" s="3936">
        <f>SUM(K301+O301+S301+W301+AA301+AE301+AI301+AM301+AQ301+AU301+AY301+BC301)</f>
      </c>
      <c r="BH301" s="3933">
        <f>BD301+D301</f>
      </c>
      <c r="BI301" s="3934">
        <f>BE301+E301</f>
      </c>
      <c r="BJ301" s="3935">
        <f>BF301+F301</f>
      </c>
      <c r="BK301" s="3936">
        <f>BG301+G301</f>
      </c>
      <c r="BL301" s="3878"/>
      <c r="BM301" s="3878"/>
      <c r="BN301" s="3878"/>
    </row>
    <row r="302" customHeight="true" ht="16.5">
      <c r="A302" s="3905"/>
      <c r="B302" s="3917"/>
      <c r="C302" s="3918" t="n">
        <v>9.0</v>
      </c>
      <c r="D302" s="3919" t="n">
        <v>0.0</v>
      </c>
      <c r="E302" s="3920" t="n">
        <v>0.0</v>
      </c>
      <c r="F302" s="3921" t="n">
        <v>0.0</v>
      </c>
      <c r="G302" s="3922" t="n">
        <v>0.0</v>
      </c>
      <c r="H302" s="3912" t="n">
        <v>0.0</v>
      </c>
      <c r="I302" s="3920" t="n">
        <v>0.0</v>
      </c>
      <c r="J302" s="3910" t="n">
        <v>0.0</v>
      </c>
      <c r="K302" s="3922" t="n">
        <v>0.0</v>
      </c>
      <c r="L302" s="3912" t="n">
        <v>0.0</v>
      </c>
      <c r="M302" s="3920" t="n">
        <v>0.0</v>
      </c>
      <c r="N302" s="3910" t="n">
        <v>0.0</v>
      </c>
      <c r="O302" s="3922" t="n">
        <v>0.0</v>
      </c>
      <c r="P302" s="3912" t="n">
        <v>0.0</v>
      </c>
      <c r="Q302" s="3920" t="n">
        <v>0.0</v>
      </c>
      <c r="R302" s="3910" t="n">
        <v>0.0</v>
      </c>
      <c r="S302" s="3922" t="n">
        <v>0.0</v>
      </c>
      <c r="T302" s="3912" t="n">
        <v>0.0</v>
      </c>
      <c r="U302" s="3920" t="n">
        <v>0.0</v>
      </c>
      <c r="V302" s="3910" t="n">
        <v>0.0</v>
      </c>
      <c r="W302" s="3922" t="n">
        <v>0.0</v>
      </c>
      <c r="X302" s="3912" t="n">
        <v>0.0</v>
      </c>
      <c r="Y302" s="3920" t="n">
        <v>0.0</v>
      </c>
      <c r="Z302" s="3910" t="n">
        <v>0.0</v>
      </c>
      <c r="AA302" s="3922" t="n">
        <v>0.0</v>
      </c>
      <c r="AB302" s="3912" t="n">
        <v>0.0</v>
      </c>
      <c r="AC302" s="3920" t="n">
        <v>0.0</v>
      </c>
      <c r="AD302" s="3910" t="n">
        <v>0.0</v>
      </c>
      <c r="AE302" s="3922" t="n">
        <v>0.0</v>
      </c>
      <c r="AF302" s="3913" t="n">
        <v>0.0</v>
      </c>
      <c r="AG302" s="3920" t="n">
        <v>0.0</v>
      </c>
      <c r="AH302" s="3914" t="n">
        <v>0.0</v>
      </c>
      <c r="AI302" s="3922" t="n">
        <v>0.0</v>
      </c>
      <c r="AJ302" s="4198" t="n">
        <v>0.0</v>
      </c>
      <c r="AK302" s="3920" t="n">
        <v>0.0</v>
      </c>
      <c r="AL302" s="4199" t="n">
        <v>0.0</v>
      </c>
      <c r="AM302" s="3922" t="n">
        <v>0.0</v>
      </c>
      <c r="AN302" s="3908" t="n">
        <v>0.0</v>
      </c>
      <c r="AO302" s="3920" t="n">
        <v>0.0</v>
      </c>
      <c r="AP302" s="3910" t="n">
        <v>0.0</v>
      </c>
      <c r="AQ302" s="3922" t="n">
        <v>0.0</v>
      </c>
      <c r="AR302" s="3908" t="n">
        <v>0.0</v>
      </c>
      <c r="AS302" s="3920" t="n">
        <v>0.0</v>
      </c>
      <c r="AT302" s="3910" t="n">
        <v>0.0</v>
      </c>
      <c r="AU302" s="3922" t="n">
        <v>0.0</v>
      </c>
      <c r="AV302" s="3908" t="n">
        <v>0.0</v>
      </c>
      <c r="AW302" s="3920" t="n">
        <v>0.0</v>
      </c>
      <c r="AX302" s="3910" t="n">
        <v>0.0</v>
      </c>
      <c r="AY302" s="3922" t="n">
        <v>0.0</v>
      </c>
      <c r="AZ302" s="3908" t="n">
        <v>0.0</v>
      </c>
      <c r="BA302" s="3920" t="n">
        <v>0.0</v>
      </c>
      <c r="BB302" s="3910" t="n">
        <v>0.0</v>
      </c>
      <c r="BC302" s="3922" t="n">
        <v>0.0</v>
      </c>
      <c r="BD302" s="3919">
        <f>SUM(H302+L302+P302+T302+X302+AB302+AF302+AJ302+AN302+AR302+AV302+AZ302)</f>
      </c>
      <c r="BE302" s="3920">
        <f>SUM(I302+M302+Q302+U302+Y302+AC302+AG302+AK302+AO302+AS302+AW302+BA302)</f>
      </c>
      <c r="BF302" s="3921">
        <f>SUM(J302+N302+R302+V302+Z302+AD302+AH302+AL302+AP302+AT302+AX302+BB302)</f>
      </c>
      <c r="BG302" s="3922">
        <f>SUM(K302+O302+S302+W302+AA302+AE302+AI302+AM302+AQ302+AU302+AY302+BC302)</f>
      </c>
      <c r="BH302" s="3919">
        <f>BD302+D302</f>
      </c>
      <c r="BI302" s="3920">
        <f>BE302+E302</f>
      </c>
      <c r="BJ302" s="3921">
        <f>BF302+F302</f>
      </c>
      <c r="BK302" s="3922">
        <f>BG302+G302</f>
      </c>
      <c r="BL302" s="3878"/>
      <c r="BM302" s="3878"/>
      <c r="BN302" s="3878"/>
    </row>
    <row r="303" customHeight="true" ht="16.5">
      <c r="A303" s="3905"/>
      <c r="B303" s="3917"/>
      <c r="C303" s="3918" t="n">
        <v>8.0</v>
      </c>
      <c r="D303" s="3919" t="n">
        <v>0.0</v>
      </c>
      <c r="E303" s="3920" t="n">
        <v>0.0</v>
      </c>
      <c r="F303" s="3921" t="n">
        <v>0.0</v>
      </c>
      <c r="G303" s="3922" t="n">
        <v>0.0</v>
      </c>
      <c r="H303" s="3912" t="n">
        <v>0.0</v>
      </c>
      <c r="I303" s="3920" t="n">
        <v>0.0</v>
      </c>
      <c r="J303" s="3910" t="n">
        <v>0.0</v>
      </c>
      <c r="K303" s="3922" t="n">
        <v>0.0</v>
      </c>
      <c r="L303" s="3912" t="n">
        <v>0.0</v>
      </c>
      <c r="M303" s="3920" t="n">
        <v>0.0</v>
      </c>
      <c r="N303" s="3910" t="n">
        <v>0.0</v>
      </c>
      <c r="O303" s="3922" t="n">
        <v>0.0</v>
      </c>
      <c r="P303" s="3912" t="n">
        <v>0.0</v>
      </c>
      <c r="Q303" s="3920" t="n">
        <v>0.0</v>
      </c>
      <c r="R303" s="3910" t="n">
        <v>0.0</v>
      </c>
      <c r="S303" s="3922" t="n">
        <v>0.0</v>
      </c>
      <c r="T303" s="3912" t="n">
        <v>0.0</v>
      </c>
      <c r="U303" s="3920" t="n">
        <v>0.0</v>
      </c>
      <c r="V303" s="3910" t="n">
        <v>0.0</v>
      </c>
      <c r="W303" s="3922" t="n">
        <v>0.0</v>
      </c>
      <c r="X303" s="3912" t="n">
        <v>0.0</v>
      </c>
      <c r="Y303" s="3920" t="n">
        <v>0.0</v>
      </c>
      <c r="Z303" s="3910" t="n">
        <v>0.0</v>
      </c>
      <c r="AA303" s="3922" t="n">
        <v>0.0</v>
      </c>
      <c r="AB303" s="3912" t="n">
        <v>0.0</v>
      </c>
      <c r="AC303" s="3920" t="n">
        <v>0.0</v>
      </c>
      <c r="AD303" s="3910" t="n">
        <v>0.0</v>
      </c>
      <c r="AE303" s="3922" t="n">
        <v>0.0</v>
      </c>
      <c r="AF303" s="3913" t="n">
        <v>0.0</v>
      </c>
      <c r="AG303" s="3920" t="n">
        <v>0.0</v>
      </c>
      <c r="AH303" s="3914" t="n">
        <v>0.0</v>
      </c>
      <c r="AI303" s="3922" t="n">
        <v>0.0</v>
      </c>
      <c r="AJ303" s="4200" t="n">
        <v>0.0</v>
      </c>
      <c r="AK303" s="3920" t="n">
        <v>0.0</v>
      </c>
      <c r="AL303" s="4201" t="n">
        <v>0.0</v>
      </c>
      <c r="AM303" s="3922" t="n">
        <v>0.0</v>
      </c>
      <c r="AN303" s="3908" t="n">
        <v>0.0</v>
      </c>
      <c r="AO303" s="3920" t="n">
        <v>0.0</v>
      </c>
      <c r="AP303" s="3910" t="n">
        <v>0.0</v>
      </c>
      <c r="AQ303" s="3922" t="n">
        <v>0.0</v>
      </c>
      <c r="AR303" s="3908" t="n">
        <v>0.0</v>
      </c>
      <c r="AS303" s="3920" t="n">
        <v>0.0</v>
      </c>
      <c r="AT303" s="3910" t="n">
        <v>0.0</v>
      </c>
      <c r="AU303" s="3922" t="n">
        <v>0.0</v>
      </c>
      <c r="AV303" s="3908" t="n">
        <v>0.0</v>
      </c>
      <c r="AW303" s="3920" t="n">
        <v>0.0</v>
      </c>
      <c r="AX303" s="3910" t="n">
        <v>0.0</v>
      </c>
      <c r="AY303" s="3922" t="n">
        <v>0.0</v>
      </c>
      <c r="AZ303" s="3908" t="n">
        <v>0.0</v>
      </c>
      <c r="BA303" s="3920" t="n">
        <v>0.0</v>
      </c>
      <c r="BB303" s="3910" t="n">
        <v>0.0</v>
      </c>
      <c r="BC303" s="3922" t="n">
        <v>0.0</v>
      </c>
      <c r="BD303" s="3919">
        <f>SUM(H303+L303+P303+T303+X303+AB303+AF303+AJ303+AN303+AR303+AV303+AZ303)</f>
      </c>
      <c r="BE303" s="3920">
        <f>SUM(I303+M303+Q303+U303+Y303+AC303+AG303+AK303+AO303+AS303+AW303+BA303)</f>
      </c>
      <c r="BF303" s="3921">
        <f>SUM(J303+N303+R303+V303+Z303+AD303+AH303+AL303+AP303+AT303+AX303+BB303)</f>
      </c>
      <c r="BG303" s="3922">
        <f>SUM(K303+O303+S303+W303+AA303+AE303+AI303+AM303+AQ303+AU303+AY303+BC303)</f>
      </c>
      <c r="BH303" s="3919">
        <f>BD303+D303</f>
      </c>
      <c r="BI303" s="3920">
        <f>BE303+E303</f>
      </c>
      <c r="BJ303" s="3921">
        <f>BF303+F303</f>
      </c>
      <c r="BK303" s="3922">
        <f>BG303+G303</f>
      </c>
      <c r="BL303" s="3878"/>
      <c r="BM303" s="3878"/>
      <c r="BN303" s="3878"/>
    </row>
    <row r="304" customHeight="true" ht="16.5">
      <c r="A304" s="3905"/>
      <c r="B304" s="3917"/>
      <c r="C304" s="3918" t="n">
        <v>7.0</v>
      </c>
      <c r="D304" s="3919" t="n">
        <v>0.0</v>
      </c>
      <c r="E304" s="3920" t="n">
        <v>0.0</v>
      </c>
      <c r="F304" s="3921" t="n">
        <v>0.0</v>
      </c>
      <c r="G304" s="3922" t="n">
        <v>0.0</v>
      </c>
      <c r="H304" s="3912" t="n">
        <v>0.0</v>
      </c>
      <c r="I304" s="3920" t="n">
        <v>0.0</v>
      </c>
      <c r="J304" s="3910" t="n">
        <v>0.0</v>
      </c>
      <c r="K304" s="3922" t="n">
        <v>0.0</v>
      </c>
      <c r="L304" s="3912" t="n">
        <v>0.0</v>
      </c>
      <c r="M304" s="3920" t="n">
        <v>0.0</v>
      </c>
      <c r="N304" s="3910" t="n">
        <v>0.0</v>
      </c>
      <c r="O304" s="3922" t="n">
        <v>0.0</v>
      </c>
      <c r="P304" s="3912" t="n">
        <v>0.0</v>
      </c>
      <c r="Q304" s="3920" t="n">
        <v>0.0</v>
      </c>
      <c r="R304" s="3910" t="n">
        <v>0.0</v>
      </c>
      <c r="S304" s="3922" t="n">
        <v>0.0</v>
      </c>
      <c r="T304" s="3912" t="n">
        <v>0.0</v>
      </c>
      <c r="U304" s="3920" t="n">
        <v>0.0</v>
      </c>
      <c r="V304" s="3910" t="n">
        <v>0.0</v>
      </c>
      <c r="W304" s="3922" t="n">
        <v>0.0</v>
      </c>
      <c r="X304" s="3912" t="n">
        <v>0.0</v>
      </c>
      <c r="Y304" s="3920" t="n">
        <v>0.0</v>
      </c>
      <c r="Z304" s="3910" t="n">
        <v>0.0</v>
      </c>
      <c r="AA304" s="3922" t="n">
        <v>0.0</v>
      </c>
      <c r="AB304" s="3912" t="n">
        <v>0.0</v>
      </c>
      <c r="AC304" s="3920" t="n">
        <v>0.0</v>
      </c>
      <c r="AD304" s="3910" t="n">
        <v>0.0</v>
      </c>
      <c r="AE304" s="3922" t="n">
        <v>0.0</v>
      </c>
      <c r="AF304" s="3913" t="n">
        <v>0.0</v>
      </c>
      <c r="AG304" s="3920" t="n">
        <v>0.0</v>
      </c>
      <c r="AH304" s="3914" t="n">
        <v>0.0</v>
      </c>
      <c r="AI304" s="3922" t="n">
        <v>0.0</v>
      </c>
      <c r="AJ304" s="4202" t="n">
        <v>0.0</v>
      </c>
      <c r="AK304" s="3920" t="n">
        <v>0.0</v>
      </c>
      <c r="AL304" s="4203" t="n">
        <v>0.0</v>
      </c>
      <c r="AM304" s="3922" t="n">
        <v>0.0</v>
      </c>
      <c r="AN304" s="3908" t="n">
        <v>0.0</v>
      </c>
      <c r="AO304" s="3920" t="n">
        <v>0.0</v>
      </c>
      <c r="AP304" s="3910" t="n">
        <v>0.0</v>
      </c>
      <c r="AQ304" s="3922" t="n">
        <v>0.0</v>
      </c>
      <c r="AR304" s="3908" t="n">
        <v>0.0</v>
      </c>
      <c r="AS304" s="3920" t="n">
        <v>0.0</v>
      </c>
      <c r="AT304" s="3910" t="n">
        <v>0.0</v>
      </c>
      <c r="AU304" s="3922" t="n">
        <v>0.0</v>
      </c>
      <c r="AV304" s="3908" t="n">
        <v>0.0</v>
      </c>
      <c r="AW304" s="3920" t="n">
        <v>0.0</v>
      </c>
      <c r="AX304" s="3910" t="n">
        <v>0.0</v>
      </c>
      <c r="AY304" s="3922" t="n">
        <v>0.0</v>
      </c>
      <c r="AZ304" s="3908" t="n">
        <v>0.0</v>
      </c>
      <c r="BA304" s="3920" t="n">
        <v>0.0</v>
      </c>
      <c r="BB304" s="3910" t="n">
        <v>0.0</v>
      </c>
      <c r="BC304" s="3922" t="n">
        <v>0.0</v>
      </c>
      <c r="BD304" s="3919">
        <f>SUM(H304+L304+P304+T304+X304+AB304+AF304+AJ304+AN304+AR304+AV304+AZ304)</f>
      </c>
      <c r="BE304" s="3920">
        <f>SUM(I304+M304+Q304+U304+Y304+AC304+AG304+AK304+AO304+AS304+AW304+BA304)</f>
      </c>
      <c r="BF304" s="3921">
        <f>SUM(J304+N304+R304+V304+Z304+AD304+AH304+AL304+AP304+AT304+AX304+BB304)</f>
      </c>
      <c r="BG304" s="3922">
        <f>SUM(K304+O304+S304+W304+AA304+AE304+AI304+AM304+AQ304+AU304+AY304+BC304)</f>
      </c>
      <c r="BH304" s="3919">
        <f>BD304+D304</f>
      </c>
      <c r="BI304" s="3920">
        <f>BE304+E304</f>
      </c>
      <c r="BJ304" s="3921">
        <f>BF304+F304</f>
      </c>
      <c r="BK304" s="3922">
        <f>BG304+G304</f>
      </c>
      <c r="BL304" s="3878"/>
      <c r="BM304" s="3878"/>
      <c r="BN304" s="3878"/>
    </row>
    <row r="305" customHeight="true" ht="16.5">
      <c r="A305" s="3905"/>
      <c r="B305" s="3945"/>
      <c r="C305" s="3946" t="n">
        <v>6.0</v>
      </c>
      <c r="D305" s="3947" t="n">
        <v>0.0</v>
      </c>
      <c r="E305" s="3948" t="n">
        <v>0.0</v>
      </c>
      <c r="F305" s="3949" t="n">
        <v>0.0</v>
      </c>
      <c r="G305" s="3950" t="n">
        <v>0.0</v>
      </c>
      <c r="H305" s="3912" t="n">
        <v>0.0</v>
      </c>
      <c r="I305" s="3948" t="n">
        <v>0.0</v>
      </c>
      <c r="J305" s="3910" t="n">
        <v>0.0</v>
      </c>
      <c r="K305" s="3950" t="n">
        <v>0.0</v>
      </c>
      <c r="L305" s="3912" t="n">
        <v>0.0</v>
      </c>
      <c r="M305" s="3948" t="n">
        <v>0.0</v>
      </c>
      <c r="N305" s="3910" t="n">
        <v>0.0</v>
      </c>
      <c r="O305" s="3950" t="n">
        <v>0.0</v>
      </c>
      <c r="P305" s="3912" t="n">
        <v>0.0</v>
      </c>
      <c r="Q305" s="3948" t="n">
        <v>0.0</v>
      </c>
      <c r="R305" s="3910" t="n">
        <v>0.0</v>
      </c>
      <c r="S305" s="3950" t="n">
        <v>0.0</v>
      </c>
      <c r="T305" s="3912" t="n">
        <v>0.0</v>
      </c>
      <c r="U305" s="3948" t="n">
        <v>0.0</v>
      </c>
      <c r="V305" s="3910" t="n">
        <v>0.0</v>
      </c>
      <c r="W305" s="3950" t="n">
        <v>0.0</v>
      </c>
      <c r="X305" s="3912" t="n">
        <v>0.0</v>
      </c>
      <c r="Y305" s="3948" t="n">
        <v>0.0</v>
      </c>
      <c r="Z305" s="3910" t="n">
        <v>0.0</v>
      </c>
      <c r="AA305" s="3950" t="n">
        <v>0.0</v>
      </c>
      <c r="AB305" s="3912" t="n">
        <v>0.0</v>
      </c>
      <c r="AC305" s="3948" t="n">
        <v>0.0</v>
      </c>
      <c r="AD305" s="3910" t="n">
        <v>0.0</v>
      </c>
      <c r="AE305" s="3950" t="n">
        <v>0.0</v>
      </c>
      <c r="AF305" s="3913" t="n">
        <v>0.0</v>
      </c>
      <c r="AG305" s="3948" t="n">
        <v>0.0</v>
      </c>
      <c r="AH305" s="3914" t="n">
        <v>0.0</v>
      </c>
      <c r="AI305" s="3950" t="n">
        <v>0.0</v>
      </c>
      <c r="AJ305" s="4204" t="n">
        <v>0.0</v>
      </c>
      <c r="AK305" s="3948" t="n">
        <v>0.0</v>
      </c>
      <c r="AL305" s="4205" t="n">
        <v>0.0</v>
      </c>
      <c r="AM305" s="3950" t="n">
        <v>0.0</v>
      </c>
      <c r="AN305" s="3908" t="n">
        <v>0.0</v>
      </c>
      <c r="AO305" s="3948" t="n">
        <v>0.0</v>
      </c>
      <c r="AP305" s="3910" t="n">
        <v>0.0</v>
      </c>
      <c r="AQ305" s="3950" t="n">
        <v>0.0</v>
      </c>
      <c r="AR305" s="3908" t="n">
        <v>0.0</v>
      </c>
      <c r="AS305" s="3948" t="n">
        <v>0.0</v>
      </c>
      <c r="AT305" s="3910" t="n">
        <v>0.0</v>
      </c>
      <c r="AU305" s="3950" t="n">
        <v>0.0</v>
      </c>
      <c r="AV305" s="3908" t="n">
        <v>0.0</v>
      </c>
      <c r="AW305" s="3948" t="n">
        <v>0.0</v>
      </c>
      <c r="AX305" s="3910" t="n">
        <v>0.0</v>
      </c>
      <c r="AY305" s="3950" t="n">
        <v>0.0</v>
      </c>
      <c r="AZ305" s="3908" t="n">
        <v>0.0</v>
      </c>
      <c r="BA305" s="3948" t="n">
        <v>0.0</v>
      </c>
      <c r="BB305" s="3910" t="n">
        <v>0.0</v>
      </c>
      <c r="BC305" s="3950" t="n">
        <v>0.0</v>
      </c>
      <c r="BD305" s="3947">
        <f>SUM(H305+L305+P305+T305+X305+AB305+AF305+AJ305+AN305+AR305+AV305+AZ305)</f>
      </c>
      <c r="BE305" s="3948">
        <f>SUM(I305+M305+Q305+U305+Y305+AC305+AG305+AK305+AO305+AS305+AW305+BA305)</f>
      </c>
      <c r="BF305" s="3949">
        <f>SUM(J305+N305+R305+V305+Z305+AD305+AH305+AL305+AP305+AT305+AX305+BB305)</f>
      </c>
      <c r="BG305" s="3950">
        <f>SUM(K305+O305+S305+W305+AA305+AE305+AI305+AM305+AQ305+AU305+AY305+BC305)</f>
      </c>
      <c r="BH305" s="3947">
        <f>BD305+D305</f>
      </c>
      <c r="BI305" s="3948">
        <f>BE305+E305</f>
      </c>
      <c r="BJ305" s="3949">
        <f>BF305+F305</f>
      </c>
      <c r="BK305" s="3950">
        <f>BG305+G305</f>
      </c>
      <c r="BL305" s="3878"/>
      <c r="BM305" s="3878"/>
      <c r="BN305" s="3878"/>
    </row>
    <row r="306" customHeight="true" ht="16.5">
      <c r="A306" s="3905"/>
      <c r="B306" s="3953" t="s">
        <v>27</v>
      </c>
      <c r="C306" s="3954" t="n">
        <v>5.0</v>
      </c>
      <c r="D306" s="3908" t="n">
        <v>0.0</v>
      </c>
      <c r="E306" s="3909" t="n">
        <v>0.0</v>
      </c>
      <c r="F306" s="3955" t="n">
        <v>0.0</v>
      </c>
      <c r="G306" s="3956" t="n">
        <v>0.0</v>
      </c>
      <c r="H306" s="3912" t="n">
        <v>0.0</v>
      </c>
      <c r="I306" s="3909" t="n">
        <v>0.0</v>
      </c>
      <c r="J306" s="3910" t="n">
        <v>0.0</v>
      </c>
      <c r="K306" s="3956" t="n">
        <v>0.0</v>
      </c>
      <c r="L306" s="3912" t="n">
        <v>0.0</v>
      </c>
      <c r="M306" s="3909" t="n">
        <v>0.0</v>
      </c>
      <c r="N306" s="3910" t="n">
        <v>0.0</v>
      </c>
      <c r="O306" s="3956" t="n">
        <v>0.0</v>
      </c>
      <c r="P306" s="3912" t="n">
        <v>0.0</v>
      </c>
      <c r="Q306" s="3909" t="n">
        <v>0.0</v>
      </c>
      <c r="R306" s="3910" t="n">
        <v>0.0</v>
      </c>
      <c r="S306" s="3956" t="n">
        <v>0.0</v>
      </c>
      <c r="T306" s="3912" t="n">
        <v>0.0</v>
      </c>
      <c r="U306" s="3909" t="n">
        <v>0.0</v>
      </c>
      <c r="V306" s="3910" t="n">
        <v>0.0</v>
      </c>
      <c r="W306" s="3956" t="n">
        <v>0.0</v>
      </c>
      <c r="X306" s="3912" t="n">
        <v>0.0</v>
      </c>
      <c r="Y306" s="3909" t="n">
        <v>0.0</v>
      </c>
      <c r="Z306" s="3910" t="n">
        <v>0.0</v>
      </c>
      <c r="AA306" s="3956" t="n">
        <v>0.0</v>
      </c>
      <c r="AB306" s="3912" t="n">
        <v>0.0</v>
      </c>
      <c r="AC306" s="3909" t="n">
        <v>0.0</v>
      </c>
      <c r="AD306" s="3910" t="n">
        <v>0.0</v>
      </c>
      <c r="AE306" s="3956" t="n">
        <v>0.0</v>
      </c>
      <c r="AF306" s="3913" t="n">
        <v>0.0</v>
      </c>
      <c r="AG306" s="3909" t="n">
        <v>0.0</v>
      </c>
      <c r="AH306" s="3914" t="n">
        <v>0.0</v>
      </c>
      <c r="AI306" s="3956" t="n">
        <v>0.0</v>
      </c>
      <c r="AJ306" s="4206" t="n">
        <v>0.0</v>
      </c>
      <c r="AK306" s="3909" t="n">
        <v>0.0</v>
      </c>
      <c r="AL306" s="4207" t="n">
        <v>0.0</v>
      </c>
      <c r="AM306" s="3956" t="n">
        <v>0.0</v>
      </c>
      <c r="AN306" s="3908" t="n">
        <v>0.0</v>
      </c>
      <c r="AO306" s="3909" t="n">
        <v>0.0</v>
      </c>
      <c r="AP306" s="3910" t="n">
        <v>0.0</v>
      </c>
      <c r="AQ306" s="3956" t="n">
        <v>0.0</v>
      </c>
      <c r="AR306" s="3908" t="n">
        <v>0.0</v>
      </c>
      <c r="AS306" s="3909" t="n">
        <v>0.0</v>
      </c>
      <c r="AT306" s="3910" t="n">
        <v>0.0</v>
      </c>
      <c r="AU306" s="3956" t="n">
        <v>0.0</v>
      </c>
      <c r="AV306" s="3908" t="n">
        <v>0.0</v>
      </c>
      <c r="AW306" s="3909" t="n">
        <v>0.0</v>
      </c>
      <c r="AX306" s="3910" t="n">
        <v>0.0</v>
      </c>
      <c r="AY306" s="3956" t="n">
        <v>0.0</v>
      </c>
      <c r="AZ306" s="3908" t="n">
        <v>0.0</v>
      </c>
      <c r="BA306" s="3909" t="n">
        <v>0.0</v>
      </c>
      <c r="BB306" s="3910" t="n">
        <v>0.0</v>
      </c>
      <c r="BC306" s="3956" t="n">
        <v>0.0</v>
      </c>
      <c r="BD306" s="3908">
        <f>SUM(H306+L306+P306+T306+X306+AB306+AF306+AJ306+AN306+AR306+AV306+AZ306)</f>
      </c>
      <c r="BE306" s="3909">
        <f>SUM(I306+M306+Q306+U306+Y306+AC306+AG306+AK306+AO306+AS306+AW306+BA306)</f>
      </c>
      <c r="BF306" s="3955">
        <f>SUM(J306+N306+R306+V306+Z306+AD306+AH306+AL306+AP306+AT306+AX306+BB306)</f>
      </c>
      <c r="BG306" s="3956">
        <f>SUM(K306+O306+S306+W306+AA306+AE306+AI306+AM306+AQ306+AU306+AY306+BC306)</f>
      </c>
      <c r="BH306" s="3908">
        <f>BD306+D306</f>
      </c>
      <c r="BI306" s="3909">
        <f>BE306+E306</f>
      </c>
      <c r="BJ306" s="3955">
        <f>BF306+F306</f>
      </c>
      <c r="BK306" s="3956">
        <f>BG306+G306</f>
      </c>
      <c r="BL306" s="3878"/>
      <c r="BM306" s="3878"/>
      <c r="BN306" s="3878"/>
    </row>
    <row r="307" customHeight="true" ht="16.5">
      <c r="A307" s="3905"/>
      <c r="B307" s="3917"/>
      <c r="C307" s="3918" t="n">
        <v>4.0</v>
      </c>
      <c r="D307" s="3919" t="n">
        <v>0.0</v>
      </c>
      <c r="E307" s="3920" t="n">
        <v>0.0</v>
      </c>
      <c r="F307" s="3921" t="n">
        <v>0.0</v>
      </c>
      <c r="G307" s="3922" t="n">
        <v>0.0</v>
      </c>
      <c r="H307" s="3912" t="n">
        <v>0.0</v>
      </c>
      <c r="I307" s="3920" t="n">
        <v>0.0</v>
      </c>
      <c r="J307" s="3910" t="n">
        <v>0.0</v>
      </c>
      <c r="K307" s="3922" t="n">
        <v>0.0</v>
      </c>
      <c r="L307" s="3912" t="n">
        <v>0.0</v>
      </c>
      <c r="M307" s="3920" t="n">
        <v>0.0</v>
      </c>
      <c r="N307" s="3910" t="n">
        <v>0.0</v>
      </c>
      <c r="O307" s="3922" t="n">
        <v>0.0</v>
      </c>
      <c r="P307" s="3912" t="n">
        <v>0.0</v>
      </c>
      <c r="Q307" s="3920" t="n">
        <v>0.0</v>
      </c>
      <c r="R307" s="3910" t="n">
        <v>0.0</v>
      </c>
      <c r="S307" s="3922" t="n">
        <v>0.0</v>
      </c>
      <c r="T307" s="3912" t="n">
        <v>0.0</v>
      </c>
      <c r="U307" s="3920" t="n">
        <v>0.0</v>
      </c>
      <c r="V307" s="3910" t="n">
        <v>0.0</v>
      </c>
      <c r="W307" s="3922" t="n">
        <v>0.0</v>
      </c>
      <c r="X307" s="3912" t="n">
        <v>0.0</v>
      </c>
      <c r="Y307" s="3920" t="n">
        <v>0.0</v>
      </c>
      <c r="Z307" s="3910" t="n">
        <v>0.0</v>
      </c>
      <c r="AA307" s="3922" t="n">
        <v>0.0</v>
      </c>
      <c r="AB307" s="3912" t="n">
        <v>0.0</v>
      </c>
      <c r="AC307" s="3920" t="n">
        <v>0.0</v>
      </c>
      <c r="AD307" s="3910" t="n">
        <v>0.0</v>
      </c>
      <c r="AE307" s="3922" t="n">
        <v>0.0</v>
      </c>
      <c r="AF307" s="3913" t="n">
        <v>0.0</v>
      </c>
      <c r="AG307" s="3920" t="n">
        <v>0.0</v>
      </c>
      <c r="AH307" s="3914" t="n">
        <v>0.0</v>
      </c>
      <c r="AI307" s="3922" t="n">
        <v>0.0</v>
      </c>
      <c r="AJ307" s="4208" t="n">
        <v>0.0</v>
      </c>
      <c r="AK307" s="3920" t="n">
        <v>0.0</v>
      </c>
      <c r="AL307" s="4209" t="n">
        <v>0.0</v>
      </c>
      <c r="AM307" s="3922" t="n">
        <v>0.0</v>
      </c>
      <c r="AN307" s="3908" t="n">
        <v>0.0</v>
      </c>
      <c r="AO307" s="3920" t="n">
        <v>0.0</v>
      </c>
      <c r="AP307" s="3910" t="n">
        <v>0.0</v>
      </c>
      <c r="AQ307" s="3922" t="n">
        <v>0.0</v>
      </c>
      <c r="AR307" s="3908" t="n">
        <v>0.0</v>
      </c>
      <c r="AS307" s="3920" t="n">
        <v>0.0</v>
      </c>
      <c r="AT307" s="3910" t="n">
        <v>0.0</v>
      </c>
      <c r="AU307" s="3922" t="n">
        <v>0.0</v>
      </c>
      <c r="AV307" s="3908" t="n">
        <v>0.0</v>
      </c>
      <c r="AW307" s="3920" t="n">
        <v>0.0</v>
      </c>
      <c r="AX307" s="3910" t="n">
        <v>0.0</v>
      </c>
      <c r="AY307" s="3922" t="n">
        <v>0.0</v>
      </c>
      <c r="AZ307" s="3908" t="n">
        <v>0.0</v>
      </c>
      <c r="BA307" s="3920" t="n">
        <v>0.0</v>
      </c>
      <c r="BB307" s="3910" t="n">
        <v>0.0</v>
      </c>
      <c r="BC307" s="3922" t="n">
        <v>0.0</v>
      </c>
      <c r="BD307" s="3919">
        <f>SUM(H307+L307+P307+T307+X307+AB307+AF307+AJ307+AN307+AR307+AV307+AZ307)</f>
      </c>
      <c r="BE307" s="3920">
        <f>SUM(I307+M307+Q307+U307+Y307+AC307+AG307+AK307+AO307+AS307+AW307+BA307)</f>
      </c>
      <c r="BF307" s="3921">
        <f>SUM(J307+N307+R307+V307+Z307+AD307+AH307+AL307+AP307+AT307+AX307+BB307)</f>
      </c>
      <c r="BG307" s="3922">
        <f>SUM(K307+O307+S307+W307+AA307+AE307+AI307+AM307+AQ307+AU307+AY307+BC307)</f>
      </c>
      <c r="BH307" s="3919">
        <f>BD307+D307</f>
      </c>
      <c r="BI307" s="3920">
        <f>BE307+E307</f>
      </c>
      <c r="BJ307" s="3921">
        <f>BF307+F307</f>
      </c>
      <c r="BK307" s="3922">
        <f>BG307+G307</f>
      </c>
      <c r="BL307" s="3878"/>
      <c r="BM307" s="3878"/>
      <c r="BN307" s="3878"/>
    </row>
    <row r="308" customHeight="true" ht="16.5">
      <c r="A308" s="3905"/>
      <c r="B308" s="3917"/>
      <c r="C308" s="3918" t="n">
        <v>3.0</v>
      </c>
      <c r="D308" s="3919" t="n">
        <v>0.0</v>
      </c>
      <c r="E308" s="3920" t="n">
        <v>0.0</v>
      </c>
      <c r="F308" s="3921" t="n">
        <v>0.0</v>
      </c>
      <c r="G308" s="3922" t="n">
        <v>0.0</v>
      </c>
      <c r="H308" s="3912" t="n">
        <v>0.0</v>
      </c>
      <c r="I308" s="3920" t="n">
        <v>0.0</v>
      </c>
      <c r="J308" s="3910" t="n">
        <v>0.0</v>
      </c>
      <c r="K308" s="3922" t="n">
        <v>0.0</v>
      </c>
      <c r="L308" s="3912" t="n">
        <v>0.0</v>
      </c>
      <c r="M308" s="3920" t="n">
        <v>0.0</v>
      </c>
      <c r="N308" s="3910" t="n">
        <v>0.0</v>
      </c>
      <c r="O308" s="3922" t="n">
        <v>0.0</v>
      </c>
      <c r="P308" s="3912" t="n">
        <v>0.0</v>
      </c>
      <c r="Q308" s="3920" t="n">
        <v>0.0</v>
      </c>
      <c r="R308" s="3910" t="n">
        <v>0.0</v>
      </c>
      <c r="S308" s="3922" t="n">
        <v>0.0</v>
      </c>
      <c r="T308" s="3912" t="n">
        <v>0.0</v>
      </c>
      <c r="U308" s="3920" t="n">
        <v>0.0</v>
      </c>
      <c r="V308" s="3910" t="n">
        <v>0.0</v>
      </c>
      <c r="W308" s="3922" t="n">
        <v>0.0</v>
      </c>
      <c r="X308" s="3912" t="n">
        <v>0.0</v>
      </c>
      <c r="Y308" s="3920" t="n">
        <v>0.0</v>
      </c>
      <c r="Z308" s="3910" t="n">
        <v>0.0</v>
      </c>
      <c r="AA308" s="3922" t="n">
        <v>0.0</v>
      </c>
      <c r="AB308" s="3912" t="n">
        <v>0.0</v>
      </c>
      <c r="AC308" s="3920" t="n">
        <v>0.0</v>
      </c>
      <c r="AD308" s="3910" t="n">
        <v>0.0</v>
      </c>
      <c r="AE308" s="3922" t="n">
        <v>0.0</v>
      </c>
      <c r="AF308" s="3913" t="n">
        <v>0.0</v>
      </c>
      <c r="AG308" s="3920" t="n">
        <v>0.0</v>
      </c>
      <c r="AH308" s="3914" t="n">
        <v>0.0</v>
      </c>
      <c r="AI308" s="3922" t="n">
        <v>0.0</v>
      </c>
      <c r="AJ308" s="4210" t="n">
        <v>0.0</v>
      </c>
      <c r="AK308" s="3920" t="n">
        <v>0.0</v>
      </c>
      <c r="AL308" s="4211" t="n">
        <v>0.0</v>
      </c>
      <c r="AM308" s="3922" t="n">
        <v>0.0</v>
      </c>
      <c r="AN308" s="3908" t="n">
        <v>0.0</v>
      </c>
      <c r="AO308" s="3920" t="n">
        <v>0.0</v>
      </c>
      <c r="AP308" s="3910" t="n">
        <v>0.0</v>
      </c>
      <c r="AQ308" s="3922" t="n">
        <v>0.0</v>
      </c>
      <c r="AR308" s="3908" t="n">
        <v>0.0</v>
      </c>
      <c r="AS308" s="3920" t="n">
        <v>0.0</v>
      </c>
      <c r="AT308" s="3910" t="n">
        <v>0.0</v>
      </c>
      <c r="AU308" s="3922" t="n">
        <v>0.0</v>
      </c>
      <c r="AV308" s="3908" t="n">
        <v>0.0</v>
      </c>
      <c r="AW308" s="3920" t="n">
        <v>0.0</v>
      </c>
      <c r="AX308" s="3910" t="n">
        <v>0.0</v>
      </c>
      <c r="AY308" s="3922" t="n">
        <v>0.0</v>
      </c>
      <c r="AZ308" s="3908" t="n">
        <v>0.0</v>
      </c>
      <c r="BA308" s="3920" t="n">
        <v>0.0</v>
      </c>
      <c r="BB308" s="3910" t="n">
        <v>0.0</v>
      </c>
      <c r="BC308" s="3922" t="n">
        <v>0.0</v>
      </c>
      <c r="BD308" s="3919">
        <f>SUM(H308+L308+P308+T308+X308+AB308+AF308+AJ308+AN308+AR308+AV308+AZ308)</f>
      </c>
      <c r="BE308" s="3920">
        <f>SUM(I308+M308+Q308+U308+Y308+AC308+AG308+AK308+AO308+AS308+AW308+BA308)</f>
      </c>
      <c r="BF308" s="3921">
        <f>SUM(J308+N308+R308+V308+Z308+AD308+AH308+AL308+AP308+AT308+AX308+BB308)</f>
      </c>
      <c r="BG308" s="3922">
        <f>SUM(K308+O308+S308+W308+AA308+AE308+AI308+AM308+AQ308+AU308+AY308+BC308)</f>
      </c>
      <c r="BH308" s="3919">
        <f>BD308+D308</f>
      </c>
      <c r="BI308" s="3920">
        <f>BE308+E308</f>
      </c>
      <c r="BJ308" s="3921">
        <f>BF308+F308</f>
      </c>
      <c r="BK308" s="3922">
        <f>BG308+G308</f>
      </c>
      <c r="BL308" s="3878"/>
      <c r="BM308" s="3878"/>
      <c r="BN308" s="3878"/>
    </row>
    <row r="309" customHeight="true" ht="16.5">
      <c r="A309" s="3905"/>
      <c r="B309" s="3917"/>
      <c r="C309" s="3918" t="n">
        <v>2.0</v>
      </c>
      <c r="D309" s="3919" t="n">
        <v>0.0</v>
      </c>
      <c r="E309" s="3920" t="n">
        <v>0.0</v>
      </c>
      <c r="F309" s="3921" t="n">
        <v>0.0</v>
      </c>
      <c r="G309" s="3922" t="n">
        <v>0.0</v>
      </c>
      <c r="H309" s="3912" t="n">
        <v>0.0</v>
      </c>
      <c r="I309" s="3920" t="n">
        <v>0.0</v>
      </c>
      <c r="J309" s="3910" t="n">
        <v>0.0</v>
      </c>
      <c r="K309" s="3922" t="n">
        <v>0.0</v>
      </c>
      <c r="L309" s="3912" t="n">
        <v>0.0</v>
      </c>
      <c r="M309" s="3920" t="n">
        <v>0.0</v>
      </c>
      <c r="N309" s="3910" t="n">
        <v>0.0</v>
      </c>
      <c r="O309" s="3922" t="n">
        <v>0.0</v>
      </c>
      <c r="P309" s="3912" t="n">
        <v>0.0</v>
      </c>
      <c r="Q309" s="3920" t="n">
        <v>0.0</v>
      </c>
      <c r="R309" s="3910" t="n">
        <v>0.0</v>
      </c>
      <c r="S309" s="3922" t="n">
        <v>0.0</v>
      </c>
      <c r="T309" s="3912" t="n">
        <v>0.0</v>
      </c>
      <c r="U309" s="3920" t="n">
        <v>0.0</v>
      </c>
      <c r="V309" s="3910" t="n">
        <v>0.0</v>
      </c>
      <c r="W309" s="3922" t="n">
        <v>0.0</v>
      </c>
      <c r="X309" s="3912" t="n">
        <v>0.0</v>
      </c>
      <c r="Y309" s="3920" t="n">
        <v>0.0</v>
      </c>
      <c r="Z309" s="3910" t="n">
        <v>0.0</v>
      </c>
      <c r="AA309" s="3922" t="n">
        <v>0.0</v>
      </c>
      <c r="AB309" s="3912" t="n">
        <v>0.0</v>
      </c>
      <c r="AC309" s="3920" t="n">
        <v>0.0</v>
      </c>
      <c r="AD309" s="3910" t="n">
        <v>0.0</v>
      </c>
      <c r="AE309" s="3922" t="n">
        <v>0.0</v>
      </c>
      <c r="AF309" s="3913" t="n">
        <v>0.0</v>
      </c>
      <c r="AG309" s="3920" t="n">
        <v>0.0</v>
      </c>
      <c r="AH309" s="3914" t="n">
        <v>0.0</v>
      </c>
      <c r="AI309" s="3922" t="n">
        <v>0.0</v>
      </c>
      <c r="AJ309" s="4212" t="n">
        <v>0.0</v>
      </c>
      <c r="AK309" s="3920" t="n">
        <v>0.0</v>
      </c>
      <c r="AL309" s="4213" t="n">
        <v>0.0</v>
      </c>
      <c r="AM309" s="3922" t="n">
        <v>0.0</v>
      </c>
      <c r="AN309" s="3908" t="n">
        <v>0.0</v>
      </c>
      <c r="AO309" s="3920" t="n">
        <v>0.0</v>
      </c>
      <c r="AP309" s="3910" t="n">
        <v>0.0</v>
      </c>
      <c r="AQ309" s="3922" t="n">
        <v>0.0</v>
      </c>
      <c r="AR309" s="3908" t="n">
        <v>0.0</v>
      </c>
      <c r="AS309" s="3920" t="n">
        <v>0.0</v>
      </c>
      <c r="AT309" s="3910" t="n">
        <v>0.0</v>
      </c>
      <c r="AU309" s="3922" t="n">
        <v>0.0</v>
      </c>
      <c r="AV309" s="3908" t="n">
        <v>0.0</v>
      </c>
      <c r="AW309" s="3920" t="n">
        <v>0.0</v>
      </c>
      <c r="AX309" s="3910" t="n">
        <v>0.0</v>
      </c>
      <c r="AY309" s="3922" t="n">
        <v>0.0</v>
      </c>
      <c r="AZ309" s="3908" t="n">
        <v>0.0</v>
      </c>
      <c r="BA309" s="3920" t="n">
        <v>0.0</v>
      </c>
      <c r="BB309" s="3910" t="n">
        <v>0.0</v>
      </c>
      <c r="BC309" s="3922" t="n">
        <v>0.0</v>
      </c>
      <c r="BD309" s="3919">
        <f>SUM(H309+L309+P309+T309+X309+AB309+AF309+AJ309+AN309+AR309+AV309+AZ309)</f>
      </c>
      <c r="BE309" s="3920">
        <f>SUM(I309+M309+Q309+U309+Y309+AC309+AG309+AK309+AO309+AS309+AW309+BA309)</f>
      </c>
      <c r="BF309" s="3921">
        <f>SUM(J309+N309+R309+V309+Z309+AD309+AH309+AL309+AP309+AT309+AX309+BB309)</f>
      </c>
      <c r="BG309" s="3922">
        <f>SUM(K309+O309+S309+W309+AA309+AE309+AI309+AM309+AQ309+AU309+AY309+BC309)</f>
      </c>
      <c r="BH309" s="3919">
        <f>BD309+D309</f>
      </c>
      <c r="BI309" s="3920">
        <f>BE309+E309</f>
      </c>
      <c r="BJ309" s="3921">
        <f>BF309+F309</f>
      </c>
      <c r="BK309" s="3922">
        <f>BG309+G309</f>
      </c>
      <c r="BL309" s="3878"/>
      <c r="BM309" s="3878"/>
      <c r="BN309" s="3878"/>
    </row>
    <row r="310" customHeight="true" ht="16.5">
      <c r="A310" s="3905"/>
      <c r="B310" s="3925"/>
      <c r="C310" s="3965" t="n">
        <v>1.0</v>
      </c>
      <c r="D310" s="3927" t="n">
        <v>0.0</v>
      </c>
      <c r="E310" s="3928" t="n">
        <v>0.0</v>
      </c>
      <c r="F310" s="3966" t="n">
        <v>0.0</v>
      </c>
      <c r="G310" s="3967" t="n">
        <v>0.0</v>
      </c>
      <c r="H310" s="3912" t="n">
        <v>0.0</v>
      </c>
      <c r="I310" s="3928" t="n">
        <v>0.0</v>
      </c>
      <c r="J310" s="3910" t="n">
        <v>0.0</v>
      </c>
      <c r="K310" s="3967" t="n">
        <v>0.0</v>
      </c>
      <c r="L310" s="3912" t="n">
        <v>0.0</v>
      </c>
      <c r="M310" s="3928" t="n">
        <v>0.0</v>
      </c>
      <c r="N310" s="3910" t="n">
        <v>0.0</v>
      </c>
      <c r="O310" s="3967" t="n">
        <v>0.0</v>
      </c>
      <c r="P310" s="3912" t="n">
        <v>0.0</v>
      </c>
      <c r="Q310" s="3928" t="n">
        <v>0.0</v>
      </c>
      <c r="R310" s="3910" t="n">
        <v>0.0</v>
      </c>
      <c r="S310" s="3967" t="n">
        <v>0.0</v>
      </c>
      <c r="T310" s="3912" t="n">
        <v>0.0</v>
      </c>
      <c r="U310" s="3928" t="n">
        <v>0.0</v>
      </c>
      <c r="V310" s="3910" t="n">
        <v>0.0</v>
      </c>
      <c r="W310" s="3967" t="n">
        <v>0.0</v>
      </c>
      <c r="X310" s="3912" t="n">
        <v>0.0</v>
      </c>
      <c r="Y310" s="3928" t="n">
        <v>0.0</v>
      </c>
      <c r="Z310" s="3910" t="n">
        <v>0.0</v>
      </c>
      <c r="AA310" s="3967" t="n">
        <v>0.0</v>
      </c>
      <c r="AB310" s="3912" t="n">
        <v>0.0</v>
      </c>
      <c r="AC310" s="3928" t="n">
        <v>0.0</v>
      </c>
      <c r="AD310" s="3910" t="n">
        <v>0.0</v>
      </c>
      <c r="AE310" s="3967" t="n">
        <v>0.0</v>
      </c>
      <c r="AF310" s="3913" t="n">
        <v>0.0</v>
      </c>
      <c r="AG310" s="3928" t="n">
        <v>0.0</v>
      </c>
      <c r="AH310" s="3914" t="n">
        <v>0.0</v>
      </c>
      <c r="AI310" s="3967" t="n">
        <v>0.0</v>
      </c>
      <c r="AJ310" s="4214" t="n">
        <v>0.0</v>
      </c>
      <c r="AK310" s="3928" t="n">
        <v>0.0</v>
      </c>
      <c r="AL310" s="4215" t="n">
        <v>0.0</v>
      </c>
      <c r="AM310" s="3967" t="n">
        <v>0.0</v>
      </c>
      <c r="AN310" s="3908" t="n">
        <v>0.0</v>
      </c>
      <c r="AO310" s="3928" t="n">
        <v>0.0</v>
      </c>
      <c r="AP310" s="3910" t="n">
        <v>0.0</v>
      </c>
      <c r="AQ310" s="3967" t="n">
        <v>0.0</v>
      </c>
      <c r="AR310" s="3908" t="n">
        <v>0.0</v>
      </c>
      <c r="AS310" s="3928" t="n">
        <v>0.0</v>
      </c>
      <c r="AT310" s="3910" t="n">
        <v>0.0</v>
      </c>
      <c r="AU310" s="3967" t="n">
        <v>0.0</v>
      </c>
      <c r="AV310" s="3908" t="n">
        <v>0.0</v>
      </c>
      <c r="AW310" s="3928" t="n">
        <v>0.0</v>
      </c>
      <c r="AX310" s="3910" t="n">
        <v>0.0</v>
      </c>
      <c r="AY310" s="3967" t="n">
        <v>0.0</v>
      </c>
      <c r="AZ310" s="3908" t="n">
        <v>0.0</v>
      </c>
      <c r="BA310" s="3928" t="n">
        <v>0.0</v>
      </c>
      <c r="BB310" s="3910" t="n">
        <v>0.0</v>
      </c>
      <c r="BC310" s="3967" t="n">
        <v>0.0</v>
      </c>
      <c r="BD310" s="3927">
        <f>SUM(H310+L310+P310+T310+X310+AB310+AF310+AJ310+AN310+AR310+AV310+AZ310)</f>
      </c>
      <c r="BE310" s="3928">
        <f>SUM(I310+M310+Q310+U310+Y310+AC310+AG310+AK310+AO310+AS310+AW310+BA310)</f>
      </c>
      <c r="BF310" s="3966">
        <f>SUM(J310+N310+R310+V310+Z310+AD310+AH310+AL310+AP310+AT310+AX310+BB310)</f>
      </c>
      <c r="BG310" s="3967">
        <f>SUM(K310+O310+S310+W310+AA310+AE310+AI310+AM310+AQ310+AU310+AY310+BC310)</f>
      </c>
      <c r="BH310" s="3927">
        <f>BD310+D310</f>
      </c>
      <c r="BI310" s="3928">
        <f>BE310+E310</f>
      </c>
      <c r="BJ310" s="3966">
        <f>BF310+F310</f>
      </c>
      <c r="BK310" s="3967">
        <f>BG310+G310</f>
      </c>
      <c r="BL310" s="3878"/>
      <c r="BM310" s="3878"/>
      <c r="BN310" s="3878"/>
    </row>
    <row r="311" customHeight="true" ht="16.5">
      <c r="A311" s="3970"/>
      <c r="B311" s="3971" t="s">
        <v>90</v>
      </c>
      <c r="C311" s="3971"/>
      <c r="D311" s="3972">
        <f>SUM(D298:D310)</f>
      </c>
      <c r="E311" s="3972">
        <f>SUM(E298:E310)</f>
      </c>
      <c r="F311" s="3972">
        <f>SUM(F298:F310)</f>
      </c>
      <c r="G311" s="3972">
        <f>SUM(G298:G310)</f>
      </c>
      <c r="H311" s="3972">
        <f>SUM(H298:H310)</f>
      </c>
      <c r="I311" s="3972">
        <f>SUM(I298:I310)</f>
      </c>
      <c r="J311" s="3972">
        <f>SUM(J298:J310)</f>
      </c>
      <c r="K311" s="3972">
        <f>SUM(K298:K310)</f>
      </c>
      <c r="L311" s="3972">
        <f>SUM(L298:L310)</f>
      </c>
      <c r="M311" s="3972">
        <f>SUM(M298:M310)</f>
      </c>
      <c r="N311" s="3972">
        <f>SUM(N298:N310)</f>
      </c>
      <c r="O311" s="3972">
        <f>SUM(O298:O310)</f>
      </c>
      <c r="P311" s="3972">
        <f>SUM(P298:P310)</f>
      </c>
      <c r="Q311" s="3972">
        <f>SUM(Q298:Q310)</f>
      </c>
      <c r="R311" s="3972">
        <f>SUM(R298:R310)</f>
      </c>
      <c r="S311" s="3972">
        <f>SUM(S298:S310)</f>
      </c>
      <c r="T311" s="3972">
        <f>SUM(T298:T310)</f>
      </c>
      <c r="U311" s="3972">
        <f>SUM(U298:U310)</f>
      </c>
      <c r="V311" s="3972">
        <f>SUM(V298:V310)</f>
      </c>
      <c r="W311" s="3972">
        <f>SUM(W298:W310)</f>
      </c>
      <c r="X311" s="3972">
        <f>SUM(X298:X310)</f>
      </c>
      <c r="Y311" s="3972">
        <f>SUM(Y298:Y310)</f>
      </c>
      <c r="Z311" s="3972">
        <f>SUM(Z298:Z310)</f>
      </c>
      <c r="AA311" s="3972">
        <f>SUM(AA298:AA310)</f>
      </c>
      <c r="AB311" s="3972">
        <f>SUM(AB298:AB310)</f>
      </c>
      <c r="AC311" s="3972">
        <f>SUM(AC298:AC310)</f>
      </c>
      <c r="AD311" s="3972">
        <f>SUM(AD298:AD310)</f>
      </c>
      <c r="AE311" s="3972">
        <f>SUM(AE298:AE310)</f>
      </c>
      <c r="AF311" s="3972">
        <f>SUM(AF298:AF310)</f>
      </c>
      <c r="AG311" s="3972">
        <f>SUM(AG298:AG310)</f>
      </c>
      <c r="AH311" s="3972">
        <f>SUM(AH298:AH310)</f>
      </c>
      <c r="AI311" s="3972">
        <f>SUM(AI298:AI310)</f>
      </c>
      <c r="AJ311" s="3972">
        <f>SUM(AJ298:AJ310)</f>
      </c>
      <c r="AK311" s="3972">
        <f>SUM(AK298:AK310)</f>
      </c>
      <c r="AL311" s="3972">
        <f>SUM(AL298:AL310)</f>
      </c>
      <c r="AM311" s="3972">
        <f>SUM(AM298:AM310)</f>
      </c>
      <c r="AN311" s="3972">
        <f>SUM(AN298:AN310)</f>
      </c>
      <c r="AO311" s="3972">
        <f>SUM(AO298:AO310)</f>
      </c>
      <c r="AP311" s="3972">
        <f>SUM(AP298:AP310)</f>
      </c>
      <c r="AQ311" s="3972">
        <f>SUM(AQ298:AQ310)</f>
      </c>
      <c r="AR311" s="3972">
        <f>SUM(AR298:AR310)</f>
      </c>
      <c r="AS311" s="3972">
        <f>SUM(AS298:AS310)</f>
      </c>
      <c r="AT311" s="3972">
        <f>SUM(AT298:AT310)</f>
      </c>
      <c r="AU311" s="3972">
        <f>SUM(AU298:AU310)</f>
      </c>
      <c r="AV311" s="3972">
        <f>SUM(AV298:AV310)</f>
      </c>
      <c r="AW311" s="3972">
        <f>SUM(AW298:AW310)</f>
      </c>
      <c r="AX311" s="3972">
        <f>SUM(AX298:AX310)</f>
      </c>
      <c r="AY311" s="3972">
        <f>SUM(AY298:AY310)</f>
      </c>
      <c r="AZ311" s="3972">
        <f>SUM(AZ298:AZ310)</f>
      </c>
      <c r="BA311" s="3972">
        <f>SUM(BA298:BA310)</f>
      </c>
      <c r="BB311" s="3972">
        <f>SUM(BB298:BB310)</f>
      </c>
      <c r="BC311" s="3972">
        <f>SUM(BC298:BC310)</f>
      </c>
      <c r="BD311" s="3972">
        <f>SUM(BD298:BD310)</f>
      </c>
      <c r="BE311" s="3972">
        <f>SUM(BE298:BE310)</f>
      </c>
      <c r="BF311" s="3972">
        <f>SUM(BF298:BF310)</f>
      </c>
      <c r="BG311" s="3972">
        <f>SUM(BG298:BG310)</f>
      </c>
      <c r="BH311" s="3972">
        <f>SUM(BH298:BH310)</f>
      </c>
      <c r="BI311" s="3972">
        <f>SUM(BI298:BI310)</f>
      </c>
      <c r="BJ311" s="3972">
        <f>SUM(BJ298:BJ310)</f>
      </c>
      <c r="BK311" s="3972">
        <f>SUM(BK298:BK310)</f>
      </c>
      <c r="BL311" s="3878"/>
      <c r="BM311" s="3878"/>
      <c r="BN311" s="3878"/>
    </row>
    <row r="312" customHeight="true" ht="16.5">
      <c r="A312" s="3905"/>
      <c r="B312" s="3973" t="s">
        <v>92</v>
      </c>
      <c r="C312" s="3974"/>
      <c r="D312" s="3975" t="n">
        <v>0.0</v>
      </c>
      <c r="E312" s="3976" t="n">
        <v>0.0</v>
      </c>
      <c r="F312" s="3977" t="n">
        <v>0.0</v>
      </c>
      <c r="G312" s="3978" t="n">
        <v>0.0</v>
      </c>
      <c r="H312" s="3979" t="n">
        <v>0.0</v>
      </c>
      <c r="I312" s="3976" t="n">
        <v>0.0</v>
      </c>
      <c r="J312" s="3977" t="n">
        <v>0.0</v>
      </c>
      <c r="K312" s="3978" t="n">
        <v>0.0</v>
      </c>
      <c r="L312" s="3979" t="n">
        <v>0.0</v>
      </c>
      <c r="M312" s="3976" t="n">
        <v>0.0</v>
      </c>
      <c r="N312" s="3977" t="n">
        <v>0.0</v>
      </c>
      <c r="O312" s="3978" t="n">
        <v>0.0</v>
      </c>
      <c r="P312" s="3979" t="n">
        <v>0.0</v>
      </c>
      <c r="Q312" s="3976" t="n">
        <v>0.0</v>
      </c>
      <c r="R312" s="3977" t="n">
        <v>0.0</v>
      </c>
      <c r="S312" s="3978" t="n">
        <v>0.0</v>
      </c>
      <c r="T312" s="3979" t="n">
        <v>0.0</v>
      </c>
      <c r="U312" s="3976" t="n">
        <v>0.0</v>
      </c>
      <c r="V312" s="3977" t="n">
        <v>0.0</v>
      </c>
      <c r="W312" s="3978" t="n">
        <v>0.0</v>
      </c>
      <c r="X312" s="3979" t="n">
        <v>0.0</v>
      </c>
      <c r="Y312" s="3976" t="n">
        <v>0.0</v>
      </c>
      <c r="Z312" s="3977" t="n">
        <v>0.0</v>
      </c>
      <c r="AA312" s="3978" t="n">
        <v>0.0</v>
      </c>
      <c r="AB312" s="3979" t="n">
        <v>0.0</v>
      </c>
      <c r="AC312" s="3976" t="n">
        <v>0.0</v>
      </c>
      <c r="AD312" s="3977" t="n">
        <v>0.0</v>
      </c>
      <c r="AE312" s="3978" t="n">
        <v>0.0</v>
      </c>
      <c r="AF312" s="3980" t="n">
        <v>0.0</v>
      </c>
      <c r="AG312" s="3976" t="n">
        <v>0.0</v>
      </c>
      <c r="AH312" s="3981" t="n">
        <v>0.0</v>
      </c>
      <c r="AI312" s="3978" t="n">
        <v>0.0</v>
      </c>
      <c r="AJ312" s="4216" t="n">
        <v>0.0</v>
      </c>
      <c r="AK312" s="3976" t="n">
        <v>0.0</v>
      </c>
      <c r="AL312" s="4217" t="n">
        <v>0.0</v>
      </c>
      <c r="AM312" s="3978" t="n">
        <v>0.0</v>
      </c>
      <c r="AN312" s="3975" t="n">
        <v>0.0</v>
      </c>
      <c r="AO312" s="3976" t="n">
        <v>0.0</v>
      </c>
      <c r="AP312" s="3977" t="n">
        <v>0.0</v>
      </c>
      <c r="AQ312" s="3978" t="n">
        <v>0.0</v>
      </c>
      <c r="AR312" s="3975" t="n">
        <v>0.0</v>
      </c>
      <c r="AS312" s="3976" t="n">
        <v>0.0</v>
      </c>
      <c r="AT312" s="3977" t="n">
        <v>0.0</v>
      </c>
      <c r="AU312" s="3978" t="n">
        <v>0.0</v>
      </c>
      <c r="AV312" s="3975" t="n">
        <v>0.0</v>
      </c>
      <c r="AW312" s="3976" t="n">
        <v>0.0</v>
      </c>
      <c r="AX312" s="3977" t="n">
        <v>0.0</v>
      </c>
      <c r="AY312" s="3978" t="n">
        <v>0.0</v>
      </c>
      <c r="AZ312" s="3975" t="n">
        <v>0.0</v>
      </c>
      <c r="BA312" s="3976" t="n">
        <v>0.0</v>
      </c>
      <c r="BB312" s="3977" t="n">
        <v>0.0</v>
      </c>
      <c r="BC312" s="3978" t="n">
        <v>0.0</v>
      </c>
      <c r="BD312" s="3975">
        <f>SUM(H312+L312+P312+T312+X312+AB312+AF312+AJ312+AN312+AR312+AV312+AZ312)</f>
      </c>
      <c r="BE312" s="3976">
        <f>SUM(I312+M312+Q312+U312+Y312+AC312+AG312+AK312+AO312+AS312+AW312+BA312)</f>
      </c>
      <c r="BF312" s="3977">
        <f>SUM(J312+N312+R312+V312+Z312+AD312+AH312+AL312+AP312+AT312+AX312+BB312)</f>
      </c>
      <c r="BG312" s="3978">
        <f>SUM(K312+O312+S312+W312+AA312+AE312+AI312+AM312+AQ312+AU312+AY312+BC312)</f>
      </c>
      <c r="BH312" s="3975">
        <f>BD312+D312</f>
      </c>
      <c r="BI312" s="3976" t="n">
        <v>0.0</v>
      </c>
      <c r="BJ312" s="3977">
        <f>BF312+F312</f>
      </c>
      <c r="BK312" s="3978" t="n">
        <v>0.0</v>
      </c>
      <c r="BL312" s="3878"/>
      <c r="BM312" s="3878"/>
      <c r="BN312" s="3878"/>
    </row>
    <row r="313" customHeight="true" ht="16.5">
      <c r="A313" s="3984"/>
      <c r="B313" s="3985" t="s">
        <v>28</v>
      </c>
      <c r="C313" s="3985"/>
      <c r="D313" s="3972">
        <f>D311+D312</f>
      </c>
      <c r="E313" s="3972">
        <f>E311+E312</f>
      </c>
      <c r="F313" s="3972">
        <f>F311+F312</f>
      </c>
      <c r="G313" s="3972">
        <f>G311+G312</f>
      </c>
      <c r="H313" s="3972">
        <f>H311+H312</f>
      </c>
      <c r="I313" s="3972">
        <f>I311+I312</f>
      </c>
      <c r="J313" s="3972">
        <f>J311+J312</f>
      </c>
      <c r="K313" s="3972">
        <f>K311+K312</f>
      </c>
      <c r="L313" s="3972">
        <f>L311+L312</f>
      </c>
      <c r="M313" s="3972">
        <f>M311+M312</f>
      </c>
      <c r="N313" s="3972">
        <f>N311+N312</f>
      </c>
      <c r="O313" s="3972">
        <f>O311+O312</f>
      </c>
      <c r="P313" s="3972">
        <f>P311+P312</f>
      </c>
      <c r="Q313" s="3972">
        <f>Q311+Q312</f>
      </c>
      <c r="R313" s="3972">
        <f>R311+R312</f>
      </c>
      <c r="S313" s="3972">
        <f>S311+S312</f>
      </c>
      <c r="T313" s="3972">
        <f>T311+T312</f>
      </c>
      <c r="U313" s="3972">
        <f>U311+U312</f>
      </c>
      <c r="V313" s="3972">
        <f>V311+V312</f>
      </c>
      <c r="W313" s="3972">
        <f>W311+W312</f>
      </c>
      <c r="X313" s="3972">
        <f>X311+X312</f>
      </c>
      <c r="Y313" s="3972">
        <f>Y311+Y312</f>
      </c>
      <c r="Z313" s="3972">
        <f>Z311+Z312</f>
      </c>
      <c r="AA313" s="3972">
        <f>AA311+AA312</f>
      </c>
      <c r="AB313" s="3972">
        <f>AB311+AB312</f>
      </c>
      <c r="AC313" s="3972">
        <f>AC311+AC312</f>
      </c>
      <c r="AD313" s="3972">
        <f>AD311+AD312</f>
      </c>
      <c r="AE313" s="3972">
        <f>AE311+AE312</f>
      </c>
      <c r="AF313" s="3972">
        <f>AF311+AF312</f>
      </c>
      <c r="AG313" s="3972">
        <f>AG311+AG312</f>
      </c>
      <c r="AH313" s="3972">
        <f>AH311+AH312</f>
      </c>
      <c r="AI313" s="3972">
        <f>AI311+AI312</f>
      </c>
      <c r="AJ313" s="3972">
        <f>AJ311+AJ312</f>
      </c>
      <c r="AK313" s="3972">
        <f>AK311+AK312</f>
      </c>
      <c r="AL313" s="3972">
        <f>AL311+AL312</f>
      </c>
      <c r="AM313" s="3972">
        <f>AM311+AM312</f>
      </c>
      <c r="AN313" s="3972">
        <f>AN311+AN312</f>
      </c>
      <c r="AO313" s="3972">
        <f>AO311+AO312</f>
      </c>
      <c r="AP313" s="3972">
        <f>AP311+AP312</f>
      </c>
      <c r="AQ313" s="3972">
        <f>AQ311+AQ312</f>
      </c>
      <c r="AR313" s="3972">
        <f>AR311+AR312</f>
      </c>
      <c r="AS313" s="3972">
        <f>AS311+AS312</f>
      </c>
      <c r="AT313" s="3972">
        <f>AT311+AT312</f>
      </c>
      <c r="AU313" s="3972">
        <f>AU311+AU312</f>
      </c>
      <c r="AV313" s="3972">
        <f>AV311+AV312</f>
      </c>
      <c r="AW313" s="3972">
        <f>AW311+AW312</f>
      </c>
      <c r="AX313" s="3972">
        <f>AX311+AX312</f>
      </c>
      <c r="AY313" s="3972">
        <f>AY311+AY312</f>
      </c>
      <c r="AZ313" s="3972">
        <f>AZ311+AZ312</f>
      </c>
      <c r="BA313" s="3972">
        <f>BA311+BA312</f>
      </c>
      <c r="BB313" s="3972">
        <f>BB311+BB312</f>
      </c>
      <c r="BC313" s="3972">
        <f>BC311+BC312</f>
      </c>
      <c r="BD313" s="3972">
        <f>BD311+BD312</f>
      </c>
      <c r="BE313" s="3972">
        <f>BE311+BE312</f>
      </c>
      <c r="BF313" s="3986">
        <f>BF311+BF312</f>
      </c>
      <c r="BG313" s="3972">
        <f>BG311+BG312</f>
      </c>
      <c r="BH313" s="3972">
        <f>BH311+BH312</f>
      </c>
      <c r="BI313" s="3972">
        <f>BI311+BI312</f>
      </c>
      <c r="BJ313" s="3972">
        <f>BJ311+BJ312</f>
      </c>
      <c r="BK313" s="3972">
        <f>BK311+BK312</f>
      </c>
      <c r="BL313" s="3878"/>
      <c r="BM313" s="3878"/>
      <c r="BN313" s="3878"/>
    </row>
    <row r="314" customHeight="true" ht="16.5">
      <c r="A314" s="3905" t="s">
        <v>93</v>
      </c>
      <c r="B314" s="3906" t="s">
        <v>25</v>
      </c>
      <c r="C314" s="3907" t="n">
        <v>13.0</v>
      </c>
      <c r="D314" s="3908" t="n">
        <v>0.0</v>
      </c>
      <c r="E314" s="3909" t="n">
        <v>0.0</v>
      </c>
      <c r="F314" s="3910" t="n">
        <v>0.0</v>
      </c>
      <c r="G314" s="3911" t="n">
        <v>0.0</v>
      </c>
      <c r="H314" s="3912" t="n">
        <v>0.0</v>
      </c>
      <c r="I314" s="3909" t="n">
        <v>0.0</v>
      </c>
      <c r="J314" s="3910" t="n">
        <v>0.0</v>
      </c>
      <c r="K314" s="3911" t="n">
        <v>0.0</v>
      </c>
      <c r="L314" s="3912" t="n">
        <v>0.0</v>
      </c>
      <c r="M314" s="3909" t="n">
        <v>0.0</v>
      </c>
      <c r="N314" s="3910" t="n">
        <v>0.0</v>
      </c>
      <c r="O314" s="3911" t="n">
        <v>0.0</v>
      </c>
      <c r="P314" s="3912" t="n">
        <v>0.0</v>
      </c>
      <c r="Q314" s="3909" t="n">
        <v>0.0</v>
      </c>
      <c r="R314" s="3910" t="n">
        <v>0.0</v>
      </c>
      <c r="S314" s="3911" t="n">
        <v>0.0</v>
      </c>
      <c r="T314" s="3912" t="n">
        <v>0.0</v>
      </c>
      <c r="U314" s="3909" t="n">
        <v>0.0</v>
      </c>
      <c r="V314" s="3910" t="n">
        <v>0.0</v>
      </c>
      <c r="W314" s="3911" t="n">
        <v>0.0</v>
      </c>
      <c r="X314" s="3912" t="n">
        <v>0.0</v>
      </c>
      <c r="Y314" s="3909" t="n">
        <v>0.0</v>
      </c>
      <c r="Z314" s="3910" t="n">
        <v>0.0</v>
      </c>
      <c r="AA314" s="3911" t="n">
        <v>0.0</v>
      </c>
      <c r="AB314" s="3912" t="n">
        <v>0.0</v>
      </c>
      <c r="AC314" s="3909" t="n">
        <v>0.0</v>
      </c>
      <c r="AD314" s="3910" t="n">
        <v>0.0</v>
      </c>
      <c r="AE314" s="3911" t="n">
        <v>0.0</v>
      </c>
      <c r="AF314" s="3913" t="n">
        <v>0.0</v>
      </c>
      <c r="AG314" s="3909" t="n">
        <v>0.0</v>
      </c>
      <c r="AH314" s="3914" t="n">
        <v>0.0</v>
      </c>
      <c r="AI314" s="3911" t="n">
        <v>0.0</v>
      </c>
      <c r="AJ314" s="4218" t="n">
        <v>0.0</v>
      </c>
      <c r="AK314" s="3909" t="n">
        <v>0.0</v>
      </c>
      <c r="AL314" s="4219" t="n">
        <v>0.0</v>
      </c>
      <c r="AM314" s="3911" t="n">
        <v>0.0</v>
      </c>
      <c r="AN314" s="3908" t="n">
        <v>0.0</v>
      </c>
      <c r="AO314" s="3909" t="n">
        <v>0.0</v>
      </c>
      <c r="AP314" s="3910" t="n">
        <v>0.0</v>
      </c>
      <c r="AQ314" s="3911" t="n">
        <v>0.0</v>
      </c>
      <c r="AR314" s="3908" t="n">
        <v>0.0</v>
      </c>
      <c r="AS314" s="3909" t="n">
        <v>0.0</v>
      </c>
      <c r="AT314" s="3910" t="n">
        <v>0.0</v>
      </c>
      <c r="AU314" s="3911" t="n">
        <v>0.0</v>
      </c>
      <c r="AV314" s="3908" t="n">
        <v>0.0</v>
      </c>
      <c r="AW314" s="3909" t="n">
        <v>0.0</v>
      </c>
      <c r="AX314" s="3910" t="n">
        <v>0.0</v>
      </c>
      <c r="AY314" s="3911" t="n">
        <v>0.0</v>
      </c>
      <c r="AZ314" s="3908" t="n">
        <v>0.0</v>
      </c>
      <c r="BA314" s="3909" t="n">
        <v>0.0</v>
      </c>
      <c r="BB314" s="3910" t="n">
        <v>0.0</v>
      </c>
      <c r="BC314" s="3911" t="n">
        <v>0.0</v>
      </c>
      <c r="BD314" s="3908">
        <f>SUM(H314+L314+P314+T314+X314+AB314+AF314+AJ314+AN314+AR314+AV314+AZ314)</f>
      </c>
      <c r="BE314" s="3909">
        <f>SUM(I314+M314+Q314+U314+Y314+AC314+AG314+AK314+AO314+AS314+AW314+BA314)</f>
      </c>
      <c r="BF314" s="3910">
        <f>SUM(J314+N314+R314+V314+Z314+AD314+AH314+AL314+AP314+AT314+AX314+BB314)</f>
      </c>
      <c r="BG314" s="3911">
        <f>SUM(K314+O314+S314+W314+AA314+AE314+AI314+AM314+AQ314+AU314+AY314+BC314)</f>
      </c>
      <c r="BH314" s="3908">
        <f>BD314+D314</f>
      </c>
      <c r="BI314" s="3909">
        <f>BE314+E314</f>
      </c>
      <c r="BJ314" s="3910">
        <f>BF314+F314</f>
      </c>
      <c r="BK314" s="3911">
        <f>BG314+G314</f>
      </c>
      <c r="BL314" s="3878"/>
      <c r="BM314" s="3878"/>
      <c r="BN314" s="3878"/>
    </row>
    <row r="315" customHeight="true" ht="16.5">
      <c r="A315" s="3905"/>
      <c r="B315" s="3917"/>
      <c r="C315" s="3918" t="n">
        <v>12.0</v>
      </c>
      <c r="D315" s="3919" t="n">
        <v>0.0</v>
      </c>
      <c r="E315" s="3920" t="n">
        <v>0.0</v>
      </c>
      <c r="F315" s="3921" t="n">
        <v>0.0</v>
      </c>
      <c r="G315" s="3922" t="n">
        <v>0.0</v>
      </c>
      <c r="H315" s="3912" t="n">
        <v>0.0</v>
      </c>
      <c r="I315" s="3920" t="n">
        <v>0.0</v>
      </c>
      <c r="J315" s="3910" t="n">
        <v>0.0</v>
      </c>
      <c r="K315" s="3922" t="n">
        <v>0.0</v>
      </c>
      <c r="L315" s="3912" t="n">
        <v>0.0</v>
      </c>
      <c r="M315" s="3920" t="n">
        <v>0.0</v>
      </c>
      <c r="N315" s="3910" t="n">
        <v>0.0</v>
      </c>
      <c r="O315" s="3922" t="n">
        <v>0.0</v>
      </c>
      <c r="P315" s="3912" t="n">
        <v>0.0</v>
      </c>
      <c r="Q315" s="3920" t="n">
        <v>0.0</v>
      </c>
      <c r="R315" s="3910" t="n">
        <v>0.0</v>
      </c>
      <c r="S315" s="3922" t="n">
        <v>0.0</v>
      </c>
      <c r="T315" s="3912" t="n">
        <v>0.0</v>
      </c>
      <c r="U315" s="3920" t="n">
        <v>0.0</v>
      </c>
      <c r="V315" s="3910" t="n">
        <v>0.0</v>
      </c>
      <c r="W315" s="3922" t="n">
        <v>0.0</v>
      </c>
      <c r="X315" s="3912" t="n">
        <v>0.0</v>
      </c>
      <c r="Y315" s="3920" t="n">
        <v>0.0</v>
      </c>
      <c r="Z315" s="3910" t="n">
        <v>0.0</v>
      </c>
      <c r="AA315" s="3922" t="n">
        <v>0.0</v>
      </c>
      <c r="AB315" s="3912" t="n">
        <v>0.0</v>
      </c>
      <c r="AC315" s="3920" t="n">
        <v>0.0</v>
      </c>
      <c r="AD315" s="3910" t="n">
        <v>0.0</v>
      </c>
      <c r="AE315" s="3922" t="n">
        <v>0.0</v>
      </c>
      <c r="AF315" s="3913" t="n">
        <v>0.0</v>
      </c>
      <c r="AG315" s="3920" t="n">
        <v>0.0</v>
      </c>
      <c r="AH315" s="3914" t="n">
        <v>0.0</v>
      </c>
      <c r="AI315" s="3922" t="n">
        <v>0.0</v>
      </c>
      <c r="AJ315" s="4220" t="n">
        <v>0.0</v>
      </c>
      <c r="AK315" s="3920" t="n">
        <v>0.0</v>
      </c>
      <c r="AL315" s="4221" t="n">
        <v>0.0</v>
      </c>
      <c r="AM315" s="3922" t="n">
        <v>0.0</v>
      </c>
      <c r="AN315" s="3908" t="n">
        <v>0.0</v>
      </c>
      <c r="AO315" s="3920" t="n">
        <v>0.0</v>
      </c>
      <c r="AP315" s="3910" t="n">
        <v>0.0</v>
      </c>
      <c r="AQ315" s="3922" t="n">
        <v>0.0</v>
      </c>
      <c r="AR315" s="3908" t="n">
        <v>0.0</v>
      </c>
      <c r="AS315" s="3920" t="n">
        <v>0.0</v>
      </c>
      <c r="AT315" s="3910" t="n">
        <v>0.0</v>
      </c>
      <c r="AU315" s="3922" t="n">
        <v>0.0</v>
      </c>
      <c r="AV315" s="3908" t="n">
        <v>0.0</v>
      </c>
      <c r="AW315" s="3920" t="n">
        <v>0.0</v>
      </c>
      <c r="AX315" s="3910" t="n">
        <v>0.0</v>
      </c>
      <c r="AY315" s="3922" t="n">
        <v>0.0</v>
      </c>
      <c r="AZ315" s="3908" t="n">
        <v>0.0</v>
      </c>
      <c r="BA315" s="3920" t="n">
        <v>0.0</v>
      </c>
      <c r="BB315" s="3910" t="n">
        <v>0.0</v>
      </c>
      <c r="BC315" s="3922" t="n">
        <v>0.0</v>
      </c>
      <c r="BD315" s="3919">
        <f>SUM(H315+L315+P315+T315+X315+AB315+AF315+AJ315+AN315+AR315+AV315+AZ315)</f>
      </c>
      <c r="BE315" s="3920">
        <f>SUM(I315+M315+Q315+U315+Y315+AC315+AG315+AK315+AO315+AS315+AW315+BA315)</f>
      </c>
      <c r="BF315" s="3921">
        <f>SUM(J315+N315+R315+V315+Z315+AD315+AH315+AL315+AP315+AT315+AX315+BB315)</f>
      </c>
      <c r="BG315" s="3922">
        <f>SUM(K315+O315+S315+W315+AA315+AE315+AI315+AM315+AQ315+AU315+AY315+BC315)</f>
      </c>
      <c r="BH315" s="3919">
        <f>BD315+D315</f>
      </c>
      <c r="BI315" s="3920">
        <f>BE315+E315</f>
      </c>
      <c r="BJ315" s="3921">
        <f>BF315+F315</f>
      </c>
      <c r="BK315" s="3922">
        <f>BG315+G315</f>
      </c>
      <c r="BL315" s="3878"/>
      <c r="BM315" s="3878"/>
      <c r="BN315" s="3878"/>
    </row>
    <row r="316" customHeight="true" ht="16.5">
      <c r="A316" s="3905"/>
      <c r="B316" s="3925"/>
      <c r="C316" s="3926" t="n">
        <v>11.0</v>
      </c>
      <c r="D316" s="3927" t="n">
        <v>0.0</v>
      </c>
      <c r="E316" s="3928" t="n">
        <v>0.0</v>
      </c>
      <c r="F316" s="3929" t="n">
        <v>0.0</v>
      </c>
      <c r="G316" s="3930" t="n">
        <v>0.0</v>
      </c>
      <c r="H316" s="3912" t="n">
        <v>0.0</v>
      </c>
      <c r="I316" s="3928" t="n">
        <v>0.0</v>
      </c>
      <c r="J316" s="3910" t="n">
        <v>0.0</v>
      </c>
      <c r="K316" s="3930" t="n">
        <v>0.0</v>
      </c>
      <c r="L316" s="3912" t="n">
        <v>0.0</v>
      </c>
      <c r="M316" s="3928" t="n">
        <v>0.0</v>
      </c>
      <c r="N316" s="3910" t="n">
        <v>0.0</v>
      </c>
      <c r="O316" s="3930" t="n">
        <v>0.0</v>
      </c>
      <c r="P316" s="3912" t="n">
        <v>0.0</v>
      </c>
      <c r="Q316" s="3928" t="n">
        <v>0.0</v>
      </c>
      <c r="R316" s="3910" t="n">
        <v>0.0</v>
      </c>
      <c r="S316" s="3930" t="n">
        <v>0.0</v>
      </c>
      <c r="T316" s="3912" t="n">
        <v>0.0</v>
      </c>
      <c r="U316" s="3928" t="n">
        <v>0.0</v>
      </c>
      <c r="V316" s="3910" t="n">
        <v>0.0</v>
      </c>
      <c r="W316" s="3930" t="n">
        <v>0.0</v>
      </c>
      <c r="X316" s="3912" t="n">
        <v>0.0</v>
      </c>
      <c r="Y316" s="3928" t="n">
        <v>0.0</v>
      </c>
      <c r="Z316" s="3910" t="n">
        <v>0.0</v>
      </c>
      <c r="AA316" s="3930" t="n">
        <v>0.0</v>
      </c>
      <c r="AB316" s="3912" t="n">
        <v>0.0</v>
      </c>
      <c r="AC316" s="3928" t="n">
        <v>0.0</v>
      </c>
      <c r="AD316" s="3910" t="n">
        <v>0.0</v>
      </c>
      <c r="AE316" s="3930" t="n">
        <v>0.0</v>
      </c>
      <c r="AF316" s="3913" t="n">
        <v>0.0</v>
      </c>
      <c r="AG316" s="3928" t="n">
        <v>0.0</v>
      </c>
      <c r="AH316" s="3914" t="n">
        <v>0.0</v>
      </c>
      <c r="AI316" s="3930" t="n">
        <v>0.0</v>
      </c>
      <c r="AJ316" s="4222" t="n">
        <v>0.0</v>
      </c>
      <c r="AK316" s="3928" t="n">
        <v>0.0</v>
      </c>
      <c r="AL316" s="4223" t="n">
        <v>0.0</v>
      </c>
      <c r="AM316" s="3930" t="n">
        <v>0.0</v>
      </c>
      <c r="AN316" s="3908" t="n">
        <v>0.0</v>
      </c>
      <c r="AO316" s="3928" t="n">
        <v>0.0</v>
      </c>
      <c r="AP316" s="3910" t="n">
        <v>0.0</v>
      </c>
      <c r="AQ316" s="3930" t="n">
        <v>0.0</v>
      </c>
      <c r="AR316" s="3908" t="n">
        <v>0.0</v>
      </c>
      <c r="AS316" s="3928" t="n">
        <v>0.0</v>
      </c>
      <c r="AT316" s="3910" t="n">
        <v>0.0</v>
      </c>
      <c r="AU316" s="3930" t="n">
        <v>0.0</v>
      </c>
      <c r="AV316" s="3908" t="n">
        <v>0.0</v>
      </c>
      <c r="AW316" s="3928" t="n">
        <v>0.0</v>
      </c>
      <c r="AX316" s="3910" t="n">
        <v>0.0</v>
      </c>
      <c r="AY316" s="3930" t="n">
        <v>0.0</v>
      </c>
      <c r="AZ316" s="3908" t="n">
        <v>0.0</v>
      </c>
      <c r="BA316" s="3928" t="n">
        <v>0.0</v>
      </c>
      <c r="BB316" s="3910" t="n">
        <v>0.0</v>
      </c>
      <c r="BC316" s="3930" t="n">
        <v>0.0</v>
      </c>
      <c r="BD316" s="3927">
        <f>SUM(H316+L316+P316+T316+X316+AB316+AF316+AJ316+AN316+AR316+AV316+AZ316)</f>
      </c>
      <c r="BE316" s="3928">
        <f>SUM(I316+M316+Q316+U316+Y316+AC316+AG316+AK316+AO316+AS316+AW316+BA316)</f>
      </c>
      <c r="BF316" s="3929">
        <f>SUM(J316+N316+R316+V316+Z316+AD316+AH316+AL316+AP316+AT316+AX316+BB316)</f>
      </c>
      <c r="BG316" s="3930">
        <f>SUM(K316+O316+S316+W316+AA316+AE316+AI316+AM316+AQ316+AU316+AY316+BC316)</f>
      </c>
      <c r="BH316" s="3927">
        <f>BD316+D316</f>
      </c>
      <c r="BI316" s="3928">
        <f>BE316+E316</f>
      </c>
      <c r="BJ316" s="3929">
        <f>BF316+F316</f>
      </c>
      <c r="BK316" s="3930">
        <f>BG316+G316</f>
      </c>
      <c r="BL316" s="3878"/>
      <c r="BM316" s="3878"/>
      <c r="BN316" s="3878"/>
    </row>
    <row r="317" customHeight="true" ht="16.5">
      <c r="A317" s="3905"/>
      <c r="B317" s="3906" t="s">
        <v>26</v>
      </c>
      <c r="C317" s="3907" t="n">
        <v>10.0</v>
      </c>
      <c r="D317" s="3933" t="n">
        <v>0.0</v>
      </c>
      <c r="E317" s="3934" t="n">
        <v>0.0</v>
      </c>
      <c r="F317" s="3935" t="n">
        <v>0.0</v>
      </c>
      <c r="G317" s="3936" t="n">
        <v>0.0</v>
      </c>
      <c r="H317" s="3912" t="n">
        <v>0.0</v>
      </c>
      <c r="I317" s="3934" t="n">
        <v>0.0</v>
      </c>
      <c r="J317" s="3910" t="n">
        <v>0.0</v>
      </c>
      <c r="K317" s="3936" t="n">
        <v>0.0</v>
      </c>
      <c r="L317" s="3912" t="n">
        <v>0.0</v>
      </c>
      <c r="M317" s="3934" t="n">
        <v>0.0</v>
      </c>
      <c r="N317" s="3910" t="n">
        <v>0.0</v>
      </c>
      <c r="O317" s="3936" t="n">
        <v>0.0</v>
      </c>
      <c r="P317" s="3912" t="n">
        <v>0.0</v>
      </c>
      <c r="Q317" s="3934" t="n">
        <v>0.0</v>
      </c>
      <c r="R317" s="3910" t="n">
        <v>0.0</v>
      </c>
      <c r="S317" s="3936" t="n">
        <v>0.0</v>
      </c>
      <c r="T317" s="3912" t="n">
        <v>0.0</v>
      </c>
      <c r="U317" s="3934" t="n">
        <v>0.0</v>
      </c>
      <c r="V317" s="3910" t="n">
        <v>0.0</v>
      </c>
      <c r="W317" s="3936" t="n">
        <v>0.0</v>
      </c>
      <c r="X317" s="3912" t="n">
        <v>0.0</v>
      </c>
      <c r="Y317" s="3934" t="n">
        <v>0.0</v>
      </c>
      <c r="Z317" s="3910" t="n">
        <v>0.0</v>
      </c>
      <c r="AA317" s="3936" t="n">
        <v>0.0</v>
      </c>
      <c r="AB317" s="3912" t="n">
        <v>0.0</v>
      </c>
      <c r="AC317" s="3934" t="n">
        <v>0.0</v>
      </c>
      <c r="AD317" s="3910" t="n">
        <v>0.0</v>
      </c>
      <c r="AE317" s="3936" t="n">
        <v>0.0</v>
      </c>
      <c r="AF317" s="3913" t="n">
        <v>0.0</v>
      </c>
      <c r="AG317" s="3934" t="n">
        <v>0.0</v>
      </c>
      <c r="AH317" s="3914" t="n">
        <v>0.0</v>
      </c>
      <c r="AI317" s="3936" t="n">
        <v>0.0</v>
      </c>
      <c r="AJ317" s="4224" t="n">
        <v>0.0</v>
      </c>
      <c r="AK317" s="3934" t="n">
        <v>0.0</v>
      </c>
      <c r="AL317" s="4225" t="n">
        <v>0.0</v>
      </c>
      <c r="AM317" s="3936" t="n">
        <v>0.0</v>
      </c>
      <c r="AN317" s="3908" t="n">
        <v>0.0</v>
      </c>
      <c r="AO317" s="3934" t="n">
        <v>0.0</v>
      </c>
      <c r="AP317" s="3910" t="n">
        <v>0.0</v>
      </c>
      <c r="AQ317" s="3936" t="n">
        <v>0.0</v>
      </c>
      <c r="AR317" s="3908" t="n">
        <v>0.0</v>
      </c>
      <c r="AS317" s="3934" t="n">
        <v>0.0</v>
      </c>
      <c r="AT317" s="3910" t="n">
        <v>0.0</v>
      </c>
      <c r="AU317" s="3936" t="n">
        <v>0.0</v>
      </c>
      <c r="AV317" s="3908" t="n">
        <v>0.0</v>
      </c>
      <c r="AW317" s="3934" t="n">
        <v>0.0</v>
      </c>
      <c r="AX317" s="3910" t="n">
        <v>0.0</v>
      </c>
      <c r="AY317" s="3936" t="n">
        <v>0.0</v>
      </c>
      <c r="AZ317" s="3908" t="n">
        <v>0.0</v>
      </c>
      <c r="BA317" s="3934" t="n">
        <v>0.0</v>
      </c>
      <c r="BB317" s="3910" t="n">
        <v>0.0</v>
      </c>
      <c r="BC317" s="3936" t="n">
        <v>0.0</v>
      </c>
      <c r="BD317" s="3933">
        <f>SUM(H317+L317+P317+T317+X317+AB317+AF317+AJ317+AN317+AR317+AV317+AZ317)</f>
      </c>
      <c r="BE317" s="3934">
        <f>SUM(I317+M317+Q317+U317+Y317+AC317+AG317+AK317+AO317+AS317+AW317+BA317)</f>
      </c>
      <c r="BF317" s="3935">
        <f>SUM(J317+N317+R317+V317+Z317+AD317+AH317+AL317+AP317+AT317+AX317+BB317)</f>
      </c>
      <c r="BG317" s="3936">
        <f>SUM(K317+O317+S317+W317+AA317+AE317+AI317+AM317+AQ317+AU317+AY317+BC317)</f>
      </c>
      <c r="BH317" s="3933">
        <f>BD317+D317</f>
      </c>
      <c r="BI317" s="3934">
        <f>BE317+E317</f>
      </c>
      <c r="BJ317" s="3935">
        <f>BF317+F317</f>
      </c>
      <c r="BK317" s="3936">
        <f>BG317+G317</f>
      </c>
      <c r="BL317" s="3878"/>
      <c r="BM317" s="3878"/>
      <c r="BN317" s="3878"/>
    </row>
    <row r="318" customHeight="true" ht="16.5">
      <c r="A318" s="3905"/>
      <c r="B318" s="3917"/>
      <c r="C318" s="3918" t="n">
        <v>9.0</v>
      </c>
      <c r="D318" s="3919" t="n">
        <v>0.0</v>
      </c>
      <c r="E318" s="3920" t="n">
        <v>0.0</v>
      </c>
      <c r="F318" s="3921" t="n">
        <v>0.0</v>
      </c>
      <c r="G318" s="3922" t="n">
        <v>0.0</v>
      </c>
      <c r="H318" s="3912" t="n">
        <v>0.0</v>
      </c>
      <c r="I318" s="3920" t="n">
        <v>0.0</v>
      </c>
      <c r="J318" s="3910" t="n">
        <v>0.0</v>
      </c>
      <c r="K318" s="3922" t="n">
        <v>0.0</v>
      </c>
      <c r="L318" s="3912" t="n">
        <v>0.0</v>
      </c>
      <c r="M318" s="3920" t="n">
        <v>0.0</v>
      </c>
      <c r="N318" s="3910" t="n">
        <v>0.0</v>
      </c>
      <c r="O318" s="3922" t="n">
        <v>0.0</v>
      </c>
      <c r="P318" s="3912" t="n">
        <v>0.0</v>
      </c>
      <c r="Q318" s="3920" t="n">
        <v>0.0</v>
      </c>
      <c r="R318" s="3910" t="n">
        <v>0.0</v>
      </c>
      <c r="S318" s="3922" t="n">
        <v>0.0</v>
      </c>
      <c r="T318" s="3912" t="n">
        <v>0.0</v>
      </c>
      <c r="U318" s="3920" t="n">
        <v>0.0</v>
      </c>
      <c r="V318" s="3910" t="n">
        <v>0.0</v>
      </c>
      <c r="W318" s="3922" t="n">
        <v>0.0</v>
      </c>
      <c r="X318" s="3912" t="n">
        <v>0.0</v>
      </c>
      <c r="Y318" s="3920" t="n">
        <v>0.0</v>
      </c>
      <c r="Z318" s="3910" t="n">
        <v>0.0</v>
      </c>
      <c r="AA318" s="3922" t="n">
        <v>0.0</v>
      </c>
      <c r="AB318" s="3912" t="n">
        <v>0.0</v>
      </c>
      <c r="AC318" s="3920" t="n">
        <v>0.0</v>
      </c>
      <c r="AD318" s="3910" t="n">
        <v>0.0</v>
      </c>
      <c r="AE318" s="3922" t="n">
        <v>0.0</v>
      </c>
      <c r="AF318" s="3913" t="n">
        <v>0.0</v>
      </c>
      <c r="AG318" s="3920" t="n">
        <v>0.0</v>
      </c>
      <c r="AH318" s="3914" t="n">
        <v>0.0</v>
      </c>
      <c r="AI318" s="3922" t="n">
        <v>0.0</v>
      </c>
      <c r="AJ318" s="4226" t="n">
        <v>0.0</v>
      </c>
      <c r="AK318" s="3920" t="n">
        <v>0.0</v>
      </c>
      <c r="AL318" s="4227" t="n">
        <v>0.0</v>
      </c>
      <c r="AM318" s="3922" t="n">
        <v>0.0</v>
      </c>
      <c r="AN318" s="3908" t="n">
        <v>0.0</v>
      </c>
      <c r="AO318" s="3920" t="n">
        <v>0.0</v>
      </c>
      <c r="AP318" s="3910" t="n">
        <v>0.0</v>
      </c>
      <c r="AQ318" s="3922" t="n">
        <v>0.0</v>
      </c>
      <c r="AR318" s="3908" t="n">
        <v>0.0</v>
      </c>
      <c r="AS318" s="3920" t="n">
        <v>0.0</v>
      </c>
      <c r="AT318" s="3910" t="n">
        <v>0.0</v>
      </c>
      <c r="AU318" s="3922" t="n">
        <v>0.0</v>
      </c>
      <c r="AV318" s="3908" t="n">
        <v>0.0</v>
      </c>
      <c r="AW318" s="3920" t="n">
        <v>0.0</v>
      </c>
      <c r="AX318" s="3910" t="n">
        <v>0.0</v>
      </c>
      <c r="AY318" s="3922" t="n">
        <v>0.0</v>
      </c>
      <c r="AZ318" s="3908" t="n">
        <v>0.0</v>
      </c>
      <c r="BA318" s="3920" t="n">
        <v>0.0</v>
      </c>
      <c r="BB318" s="3910" t="n">
        <v>0.0</v>
      </c>
      <c r="BC318" s="3922" t="n">
        <v>0.0</v>
      </c>
      <c r="BD318" s="3919">
        <f>SUM(H318+L318+P318+T318+X318+AB318+AF318+AJ318+AN318+AR318+AV318+AZ318)</f>
      </c>
      <c r="BE318" s="3920">
        <f>SUM(I318+M318+Q318+U318+Y318+AC318+AG318+AK318+AO318+AS318+AW318+BA318)</f>
      </c>
      <c r="BF318" s="3921">
        <f>SUM(J318+N318+R318+V318+Z318+AD318+AH318+AL318+AP318+AT318+AX318+BB318)</f>
      </c>
      <c r="BG318" s="3922">
        <f>SUM(K318+O318+S318+W318+AA318+AE318+AI318+AM318+AQ318+AU318+AY318+BC318)</f>
      </c>
      <c r="BH318" s="3919">
        <f>BD318+D318</f>
      </c>
      <c r="BI318" s="3920">
        <f>BE318+E318</f>
      </c>
      <c r="BJ318" s="3921">
        <f>BF318+F318</f>
      </c>
      <c r="BK318" s="3922">
        <f>BG318+G318</f>
      </c>
      <c r="BL318" s="3878"/>
      <c r="BM318" s="3878"/>
      <c r="BN318" s="3878"/>
    </row>
    <row r="319" customHeight="true" ht="16.5">
      <c r="A319" s="3905"/>
      <c r="B319" s="3917"/>
      <c r="C319" s="3918" t="n">
        <v>8.0</v>
      </c>
      <c r="D319" s="3919" t="n">
        <v>0.0</v>
      </c>
      <c r="E319" s="3920" t="n">
        <v>0.0</v>
      </c>
      <c r="F319" s="3921" t="n">
        <v>0.0</v>
      </c>
      <c r="G319" s="3922" t="n">
        <v>0.0</v>
      </c>
      <c r="H319" s="3912" t="n">
        <v>0.0</v>
      </c>
      <c r="I319" s="3920" t="n">
        <v>0.0</v>
      </c>
      <c r="J319" s="3910" t="n">
        <v>0.0</v>
      </c>
      <c r="K319" s="3922" t="n">
        <v>0.0</v>
      </c>
      <c r="L319" s="3912" t="n">
        <v>0.0</v>
      </c>
      <c r="M319" s="3920" t="n">
        <v>0.0</v>
      </c>
      <c r="N319" s="3910" t="n">
        <v>0.0</v>
      </c>
      <c r="O319" s="3922" t="n">
        <v>0.0</v>
      </c>
      <c r="P319" s="3912" t="n">
        <v>0.0</v>
      </c>
      <c r="Q319" s="3920" t="n">
        <v>0.0</v>
      </c>
      <c r="R319" s="3910" t="n">
        <v>0.0</v>
      </c>
      <c r="S319" s="3922" t="n">
        <v>0.0</v>
      </c>
      <c r="T319" s="3912" t="n">
        <v>0.0</v>
      </c>
      <c r="U319" s="3920" t="n">
        <v>0.0</v>
      </c>
      <c r="V319" s="3910" t="n">
        <v>0.0</v>
      </c>
      <c r="W319" s="3922" t="n">
        <v>0.0</v>
      </c>
      <c r="X319" s="3912" t="n">
        <v>0.0</v>
      </c>
      <c r="Y319" s="3920" t="n">
        <v>0.0</v>
      </c>
      <c r="Z319" s="3910" t="n">
        <v>0.0</v>
      </c>
      <c r="AA319" s="3922" t="n">
        <v>0.0</v>
      </c>
      <c r="AB319" s="3912" t="n">
        <v>0.0</v>
      </c>
      <c r="AC319" s="3920" t="n">
        <v>0.0</v>
      </c>
      <c r="AD319" s="3910" t="n">
        <v>0.0</v>
      </c>
      <c r="AE319" s="3922" t="n">
        <v>0.0</v>
      </c>
      <c r="AF319" s="3913" t="n">
        <v>0.0</v>
      </c>
      <c r="AG319" s="3920" t="n">
        <v>0.0</v>
      </c>
      <c r="AH319" s="3914" t="n">
        <v>0.0</v>
      </c>
      <c r="AI319" s="3922" t="n">
        <v>0.0</v>
      </c>
      <c r="AJ319" s="4228" t="n">
        <v>0.0</v>
      </c>
      <c r="AK319" s="3920" t="n">
        <v>0.0</v>
      </c>
      <c r="AL319" s="4229" t="n">
        <v>0.0</v>
      </c>
      <c r="AM319" s="3922" t="n">
        <v>0.0</v>
      </c>
      <c r="AN319" s="3908" t="n">
        <v>0.0</v>
      </c>
      <c r="AO319" s="3920" t="n">
        <v>0.0</v>
      </c>
      <c r="AP319" s="3910" t="n">
        <v>0.0</v>
      </c>
      <c r="AQ319" s="3922" t="n">
        <v>0.0</v>
      </c>
      <c r="AR319" s="3908" t="n">
        <v>0.0</v>
      </c>
      <c r="AS319" s="3920" t="n">
        <v>0.0</v>
      </c>
      <c r="AT319" s="3910" t="n">
        <v>0.0</v>
      </c>
      <c r="AU319" s="3922" t="n">
        <v>0.0</v>
      </c>
      <c r="AV319" s="3908" t="n">
        <v>0.0</v>
      </c>
      <c r="AW319" s="3920" t="n">
        <v>0.0</v>
      </c>
      <c r="AX319" s="3910" t="n">
        <v>0.0</v>
      </c>
      <c r="AY319" s="3922" t="n">
        <v>0.0</v>
      </c>
      <c r="AZ319" s="3908" t="n">
        <v>0.0</v>
      </c>
      <c r="BA319" s="3920" t="n">
        <v>0.0</v>
      </c>
      <c r="BB319" s="3910" t="n">
        <v>0.0</v>
      </c>
      <c r="BC319" s="3922" t="n">
        <v>0.0</v>
      </c>
      <c r="BD319" s="3919">
        <f>SUM(H319+L319+P319+T319+X319+AB319+AF319+AJ319+AN319+AR319+AV319+AZ319)</f>
      </c>
      <c r="BE319" s="3920">
        <f>SUM(I319+M319+Q319+U319+Y319+AC319+AG319+AK319+AO319+AS319+AW319+BA319)</f>
      </c>
      <c r="BF319" s="3921">
        <f>SUM(J319+N319+R319+V319+Z319+AD319+AH319+AL319+AP319+AT319+AX319+BB319)</f>
      </c>
      <c r="BG319" s="3922">
        <f>SUM(K319+O319+S319+W319+AA319+AE319+AI319+AM319+AQ319+AU319+AY319+BC319)</f>
      </c>
      <c r="BH319" s="3919">
        <f>BD319+D319</f>
      </c>
      <c r="BI319" s="3920">
        <f>BE319+E319</f>
      </c>
      <c r="BJ319" s="3921">
        <f>BF319+F319</f>
      </c>
      <c r="BK319" s="3922">
        <f>BG319+G319</f>
      </c>
      <c r="BL319" s="3878"/>
      <c r="BM319" s="3878"/>
      <c r="BN319" s="3878"/>
    </row>
    <row r="320" customHeight="true" ht="16.5">
      <c r="A320" s="3905"/>
      <c r="B320" s="3917"/>
      <c r="C320" s="3918" t="n">
        <v>7.0</v>
      </c>
      <c r="D320" s="3919" t="n">
        <v>0.0</v>
      </c>
      <c r="E320" s="3920" t="n">
        <v>0.0</v>
      </c>
      <c r="F320" s="3921" t="n">
        <v>0.0</v>
      </c>
      <c r="G320" s="3922" t="n">
        <v>0.0</v>
      </c>
      <c r="H320" s="3912" t="n">
        <v>0.0</v>
      </c>
      <c r="I320" s="3920" t="n">
        <v>0.0</v>
      </c>
      <c r="J320" s="3910" t="n">
        <v>0.0</v>
      </c>
      <c r="K320" s="3922" t="n">
        <v>0.0</v>
      </c>
      <c r="L320" s="3912" t="n">
        <v>0.0</v>
      </c>
      <c r="M320" s="3920" t="n">
        <v>0.0</v>
      </c>
      <c r="N320" s="3910" t="n">
        <v>0.0</v>
      </c>
      <c r="O320" s="3922" t="n">
        <v>0.0</v>
      </c>
      <c r="P320" s="3912" t="n">
        <v>0.0</v>
      </c>
      <c r="Q320" s="3920" t="n">
        <v>0.0</v>
      </c>
      <c r="R320" s="3910" t="n">
        <v>0.0</v>
      </c>
      <c r="S320" s="3922" t="n">
        <v>0.0</v>
      </c>
      <c r="T320" s="3912" t="n">
        <v>0.0</v>
      </c>
      <c r="U320" s="3920" t="n">
        <v>0.0</v>
      </c>
      <c r="V320" s="3910" t="n">
        <v>0.0</v>
      </c>
      <c r="W320" s="3922" t="n">
        <v>0.0</v>
      </c>
      <c r="X320" s="3912" t="n">
        <v>0.0</v>
      </c>
      <c r="Y320" s="3920" t="n">
        <v>0.0</v>
      </c>
      <c r="Z320" s="3910" t="n">
        <v>0.0</v>
      </c>
      <c r="AA320" s="3922" t="n">
        <v>0.0</v>
      </c>
      <c r="AB320" s="3912" t="n">
        <v>0.0</v>
      </c>
      <c r="AC320" s="3920" t="n">
        <v>0.0</v>
      </c>
      <c r="AD320" s="3910" t="n">
        <v>0.0</v>
      </c>
      <c r="AE320" s="3922" t="n">
        <v>0.0</v>
      </c>
      <c r="AF320" s="3913" t="n">
        <v>0.0</v>
      </c>
      <c r="AG320" s="3920" t="n">
        <v>0.0</v>
      </c>
      <c r="AH320" s="3914" t="n">
        <v>0.0</v>
      </c>
      <c r="AI320" s="3922" t="n">
        <v>0.0</v>
      </c>
      <c r="AJ320" s="4230" t="n">
        <v>0.0</v>
      </c>
      <c r="AK320" s="3920" t="n">
        <v>0.0</v>
      </c>
      <c r="AL320" s="4231" t="n">
        <v>0.0</v>
      </c>
      <c r="AM320" s="3922" t="n">
        <v>0.0</v>
      </c>
      <c r="AN320" s="3908" t="n">
        <v>0.0</v>
      </c>
      <c r="AO320" s="3920" t="n">
        <v>0.0</v>
      </c>
      <c r="AP320" s="3910" t="n">
        <v>0.0</v>
      </c>
      <c r="AQ320" s="3922" t="n">
        <v>0.0</v>
      </c>
      <c r="AR320" s="3908" t="n">
        <v>0.0</v>
      </c>
      <c r="AS320" s="3920" t="n">
        <v>0.0</v>
      </c>
      <c r="AT320" s="3910" t="n">
        <v>0.0</v>
      </c>
      <c r="AU320" s="3922" t="n">
        <v>0.0</v>
      </c>
      <c r="AV320" s="3908" t="n">
        <v>0.0</v>
      </c>
      <c r="AW320" s="3920" t="n">
        <v>0.0</v>
      </c>
      <c r="AX320" s="3910" t="n">
        <v>0.0</v>
      </c>
      <c r="AY320" s="3922" t="n">
        <v>0.0</v>
      </c>
      <c r="AZ320" s="3908" t="n">
        <v>0.0</v>
      </c>
      <c r="BA320" s="3920" t="n">
        <v>0.0</v>
      </c>
      <c r="BB320" s="3910" t="n">
        <v>0.0</v>
      </c>
      <c r="BC320" s="3922" t="n">
        <v>0.0</v>
      </c>
      <c r="BD320" s="3919">
        <f>SUM(H320+L320+P320+T320+X320+AB320+AF320+AJ320+AN320+AR320+AV320+AZ320)</f>
      </c>
      <c r="BE320" s="3920">
        <f>SUM(I320+M320+Q320+U320+Y320+AC320+AG320+AK320+AO320+AS320+AW320+BA320)</f>
      </c>
      <c r="BF320" s="3921">
        <f>SUM(J320+N320+R320+V320+Z320+AD320+AH320+AL320+AP320+AT320+AX320+BB320)</f>
      </c>
      <c r="BG320" s="3922">
        <f>SUM(K320+O320+S320+W320+AA320+AE320+AI320+AM320+AQ320+AU320+AY320+BC320)</f>
      </c>
      <c r="BH320" s="3919">
        <f>BD320+D320</f>
      </c>
      <c r="BI320" s="3920">
        <f>BE320+E320</f>
      </c>
      <c r="BJ320" s="3921">
        <f>BF320+F320</f>
      </c>
      <c r="BK320" s="3922">
        <f>BG320+G320</f>
      </c>
      <c r="BL320" s="3878"/>
      <c r="BM320" s="3878"/>
      <c r="BN320" s="3878"/>
    </row>
    <row r="321" customHeight="true" ht="16.5">
      <c r="A321" s="3905"/>
      <c r="B321" s="3945"/>
      <c r="C321" s="3946" t="n">
        <v>6.0</v>
      </c>
      <c r="D321" s="3947" t="n">
        <v>0.0</v>
      </c>
      <c r="E321" s="3948" t="n">
        <v>0.0</v>
      </c>
      <c r="F321" s="3949" t="n">
        <v>0.0</v>
      </c>
      <c r="G321" s="3950" t="n">
        <v>0.0</v>
      </c>
      <c r="H321" s="3912" t="n">
        <v>0.0</v>
      </c>
      <c r="I321" s="3948" t="n">
        <v>0.0</v>
      </c>
      <c r="J321" s="3910" t="n">
        <v>0.0</v>
      </c>
      <c r="K321" s="3950" t="n">
        <v>0.0</v>
      </c>
      <c r="L321" s="3912" t="n">
        <v>0.0</v>
      </c>
      <c r="M321" s="3948" t="n">
        <v>0.0</v>
      </c>
      <c r="N321" s="3910" t="n">
        <v>0.0</v>
      </c>
      <c r="O321" s="3950" t="n">
        <v>0.0</v>
      </c>
      <c r="P321" s="3912" t="n">
        <v>0.0</v>
      </c>
      <c r="Q321" s="3948" t="n">
        <v>0.0</v>
      </c>
      <c r="R321" s="3910" t="n">
        <v>0.0</v>
      </c>
      <c r="S321" s="3950" t="n">
        <v>0.0</v>
      </c>
      <c r="T321" s="3912" t="n">
        <v>0.0</v>
      </c>
      <c r="U321" s="3948" t="n">
        <v>0.0</v>
      </c>
      <c r="V321" s="3910" t="n">
        <v>0.0</v>
      </c>
      <c r="W321" s="3950" t="n">
        <v>0.0</v>
      </c>
      <c r="X321" s="3912" t="n">
        <v>0.0</v>
      </c>
      <c r="Y321" s="3948" t="n">
        <v>0.0</v>
      </c>
      <c r="Z321" s="3910" t="n">
        <v>0.0</v>
      </c>
      <c r="AA321" s="3950" t="n">
        <v>0.0</v>
      </c>
      <c r="AB321" s="3912" t="n">
        <v>0.0</v>
      </c>
      <c r="AC321" s="3948" t="n">
        <v>0.0</v>
      </c>
      <c r="AD321" s="3910" t="n">
        <v>0.0</v>
      </c>
      <c r="AE321" s="3950" t="n">
        <v>0.0</v>
      </c>
      <c r="AF321" s="3913" t="n">
        <v>0.0</v>
      </c>
      <c r="AG321" s="3948" t="n">
        <v>0.0</v>
      </c>
      <c r="AH321" s="3914" t="n">
        <v>0.0</v>
      </c>
      <c r="AI321" s="3950" t="n">
        <v>0.0</v>
      </c>
      <c r="AJ321" s="4232" t="n">
        <v>0.0</v>
      </c>
      <c r="AK321" s="3948" t="n">
        <v>0.0</v>
      </c>
      <c r="AL321" s="4233" t="n">
        <v>0.0</v>
      </c>
      <c r="AM321" s="3950" t="n">
        <v>0.0</v>
      </c>
      <c r="AN321" s="3908" t="n">
        <v>0.0</v>
      </c>
      <c r="AO321" s="3948" t="n">
        <v>0.0</v>
      </c>
      <c r="AP321" s="3910" t="n">
        <v>0.0</v>
      </c>
      <c r="AQ321" s="3950" t="n">
        <v>0.0</v>
      </c>
      <c r="AR321" s="3908" t="n">
        <v>0.0</v>
      </c>
      <c r="AS321" s="3948" t="n">
        <v>0.0</v>
      </c>
      <c r="AT321" s="3910" t="n">
        <v>0.0</v>
      </c>
      <c r="AU321" s="3950" t="n">
        <v>0.0</v>
      </c>
      <c r="AV321" s="3908" t="n">
        <v>0.0</v>
      </c>
      <c r="AW321" s="3948" t="n">
        <v>0.0</v>
      </c>
      <c r="AX321" s="3910" t="n">
        <v>0.0</v>
      </c>
      <c r="AY321" s="3950" t="n">
        <v>0.0</v>
      </c>
      <c r="AZ321" s="3908" t="n">
        <v>0.0</v>
      </c>
      <c r="BA321" s="3948" t="n">
        <v>0.0</v>
      </c>
      <c r="BB321" s="3910" t="n">
        <v>0.0</v>
      </c>
      <c r="BC321" s="3950" t="n">
        <v>0.0</v>
      </c>
      <c r="BD321" s="3947">
        <f>SUM(H321+L321+P321+T321+X321+AB321+AF321+AJ321+AN321+AR321+AV321+AZ321)</f>
      </c>
      <c r="BE321" s="3948">
        <f>SUM(I321+M321+Q321+U321+Y321+AC321+AG321+AK321+AO321+AS321+AW321+BA321)</f>
      </c>
      <c r="BF321" s="3949">
        <f>SUM(J321+N321+R321+V321+Z321+AD321+AH321+AL321+AP321+AT321+AX321+BB321)</f>
      </c>
      <c r="BG321" s="3950">
        <f>SUM(K321+O321+S321+W321+AA321+AE321+AI321+AM321+AQ321+AU321+AY321+BC321)</f>
      </c>
      <c r="BH321" s="3947">
        <f>BD321+D321</f>
      </c>
      <c r="BI321" s="3948">
        <f>BE321+E321</f>
      </c>
      <c r="BJ321" s="3949">
        <f>BF321+F321</f>
      </c>
      <c r="BK321" s="3950">
        <f>BG321+G321</f>
      </c>
      <c r="BL321" s="3878"/>
      <c r="BM321" s="3878"/>
      <c r="BN321" s="3878"/>
    </row>
    <row r="322" customHeight="true" ht="16.5">
      <c r="A322" s="3905"/>
      <c r="B322" s="3953" t="s">
        <v>27</v>
      </c>
      <c r="C322" s="3954" t="n">
        <v>5.0</v>
      </c>
      <c r="D322" s="3908" t="n">
        <v>0.0</v>
      </c>
      <c r="E322" s="3909" t="n">
        <v>0.0</v>
      </c>
      <c r="F322" s="3955" t="n">
        <v>0.0</v>
      </c>
      <c r="G322" s="3956" t="n">
        <v>0.0</v>
      </c>
      <c r="H322" s="3912" t="n">
        <v>0.0</v>
      </c>
      <c r="I322" s="3909" t="n">
        <v>0.0</v>
      </c>
      <c r="J322" s="3910" t="n">
        <v>0.0</v>
      </c>
      <c r="K322" s="3956" t="n">
        <v>0.0</v>
      </c>
      <c r="L322" s="3912" t="n">
        <v>0.0</v>
      </c>
      <c r="M322" s="3909" t="n">
        <v>0.0</v>
      </c>
      <c r="N322" s="3910" t="n">
        <v>0.0</v>
      </c>
      <c r="O322" s="3956" t="n">
        <v>0.0</v>
      </c>
      <c r="P322" s="3912" t="n">
        <v>0.0</v>
      </c>
      <c r="Q322" s="3909" t="n">
        <v>0.0</v>
      </c>
      <c r="R322" s="3910" t="n">
        <v>0.0</v>
      </c>
      <c r="S322" s="3956" t="n">
        <v>0.0</v>
      </c>
      <c r="T322" s="3912" t="n">
        <v>0.0</v>
      </c>
      <c r="U322" s="3909" t="n">
        <v>0.0</v>
      </c>
      <c r="V322" s="3910" t="n">
        <v>0.0</v>
      </c>
      <c r="W322" s="3956" t="n">
        <v>0.0</v>
      </c>
      <c r="X322" s="3912" t="n">
        <v>0.0</v>
      </c>
      <c r="Y322" s="3909" t="n">
        <v>0.0</v>
      </c>
      <c r="Z322" s="3910" t="n">
        <v>0.0</v>
      </c>
      <c r="AA322" s="3956" t="n">
        <v>0.0</v>
      </c>
      <c r="AB322" s="3912" t="n">
        <v>0.0</v>
      </c>
      <c r="AC322" s="3909" t="n">
        <v>0.0</v>
      </c>
      <c r="AD322" s="3910" t="n">
        <v>0.0</v>
      </c>
      <c r="AE322" s="3956" t="n">
        <v>0.0</v>
      </c>
      <c r="AF322" s="3913" t="n">
        <v>0.0</v>
      </c>
      <c r="AG322" s="3909" t="n">
        <v>0.0</v>
      </c>
      <c r="AH322" s="3914" t="n">
        <v>0.0</v>
      </c>
      <c r="AI322" s="3956" t="n">
        <v>0.0</v>
      </c>
      <c r="AJ322" s="4234" t="n">
        <v>0.0</v>
      </c>
      <c r="AK322" s="3909" t="n">
        <v>0.0</v>
      </c>
      <c r="AL322" s="4235" t="n">
        <v>0.0</v>
      </c>
      <c r="AM322" s="3956" t="n">
        <v>0.0</v>
      </c>
      <c r="AN322" s="3908" t="n">
        <v>0.0</v>
      </c>
      <c r="AO322" s="3909" t="n">
        <v>0.0</v>
      </c>
      <c r="AP322" s="3910" t="n">
        <v>0.0</v>
      </c>
      <c r="AQ322" s="3956" t="n">
        <v>0.0</v>
      </c>
      <c r="AR322" s="3908" t="n">
        <v>0.0</v>
      </c>
      <c r="AS322" s="3909" t="n">
        <v>0.0</v>
      </c>
      <c r="AT322" s="3910" t="n">
        <v>0.0</v>
      </c>
      <c r="AU322" s="3956" t="n">
        <v>0.0</v>
      </c>
      <c r="AV322" s="3908" t="n">
        <v>0.0</v>
      </c>
      <c r="AW322" s="3909" t="n">
        <v>0.0</v>
      </c>
      <c r="AX322" s="3910" t="n">
        <v>0.0</v>
      </c>
      <c r="AY322" s="3956" t="n">
        <v>0.0</v>
      </c>
      <c r="AZ322" s="3908" t="n">
        <v>0.0</v>
      </c>
      <c r="BA322" s="3909" t="n">
        <v>0.0</v>
      </c>
      <c r="BB322" s="3910" t="n">
        <v>0.0</v>
      </c>
      <c r="BC322" s="3956" t="n">
        <v>0.0</v>
      </c>
      <c r="BD322" s="3908">
        <f>SUM(H322+L322+P322+T322+X322+AB322+AF322+AJ322+AN322+AR322+AV322+AZ322)</f>
      </c>
      <c r="BE322" s="3909">
        <f>SUM(I322+M322+Q322+U322+Y322+AC322+AG322+AK322+AO322+AS322+AW322+BA322)</f>
      </c>
      <c r="BF322" s="3955">
        <f>SUM(J322+N322+R322+V322+Z322+AD322+AH322+AL322+AP322+AT322+AX322+BB322)</f>
      </c>
      <c r="BG322" s="3956">
        <f>SUM(K322+O322+S322+W322+AA322+AE322+AI322+AM322+AQ322+AU322+AY322+BC322)</f>
      </c>
      <c r="BH322" s="3908">
        <f>BD322+D322</f>
      </c>
      <c r="BI322" s="3909">
        <f>BE322+E322</f>
      </c>
      <c r="BJ322" s="3955">
        <f>BF322+F322</f>
      </c>
      <c r="BK322" s="3956">
        <f>BG322+G322</f>
      </c>
      <c r="BL322" s="3878"/>
      <c r="BM322" s="3878"/>
      <c r="BN322" s="3878"/>
    </row>
    <row r="323" customHeight="true" ht="16.5">
      <c r="A323" s="3905"/>
      <c r="B323" s="3917"/>
      <c r="C323" s="3918" t="n">
        <v>4.0</v>
      </c>
      <c r="D323" s="3919" t="n">
        <v>0.0</v>
      </c>
      <c r="E323" s="3920" t="n">
        <v>0.0</v>
      </c>
      <c r="F323" s="3921" t="n">
        <v>0.0</v>
      </c>
      <c r="G323" s="3922" t="n">
        <v>0.0</v>
      </c>
      <c r="H323" s="3912" t="n">
        <v>0.0</v>
      </c>
      <c r="I323" s="3920" t="n">
        <v>0.0</v>
      </c>
      <c r="J323" s="3910" t="n">
        <v>0.0</v>
      </c>
      <c r="K323" s="3922" t="n">
        <v>0.0</v>
      </c>
      <c r="L323" s="3912" t="n">
        <v>0.0</v>
      </c>
      <c r="M323" s="3920" t="n">
        <v>0.0</v>
      </c>
      <c r="N323" s="3910" t="n">
        <v>0.0</v>
      </c>
      <c r="O323" s="3922" t="n">
        <v>0.0</v>
      </c>
      <c r="P323" s="3912" t="n">
        <v>0.0</v>
      </c>
      <c r="Q323" s="3920" t="n">
        <v>0.0</v>
      </c>
      <c r="R323" s="3910" t="n">
        <v>0.0</v>
      </c>
      <c r="S323" s="3922" t="n">
        <v>0.0</v>
      </c>
      <c r="T323" s="3912" t="n">
        <v>0.0</v>
      </c>
      <c r="U323" s="3920" t="n">
        <v>0.0</v>
      </c>
      <c r="V323" s="3910" t="n">
        <v>0.0</v>
      </c>
      <c r="W323" s="3922" t="n">
        <v>0.0</v>
      </c>
      <c r="X323" s="3912" t="n">
        <v>0.0</v>
      </c>
      <c r="Y323" s="3920" t="n">
        <v>0.0</v>
      </c>
      <c r="Z323" s="3910" t="n">
        <v>0.0</v>
      </c>
      <c r="AA323" s="3922" t="n">
        <v>0.0</v>
      </c>
      <c r="AB323" s="3912" t="n">
        <v>0.0</v>
      </c>
      <c r="AC323" s="3920" t="n">
        <v>0.0</v>
      </c>
      <c r="AD323" s="3910" t="n">
        <v>0.0</v>
      </c>
      <c r="AE323" s="3922" t="n">
        <v>0.0</v>
      </c>
      <c r="AF323" s="3913" t="n">
        <v>0.0</v>
      </c>
      <c r="AG323" s="3920" t="n">
        <v>0.0</v>
      </c>
      <c r="AH323" s="3914" t="n">
        <v>0.0</v>
      </c>
      <c r="AI323" s="3922" t="n">
        <v>0.0</v>
      </c>
      <c r="AJ323" s="4236" t="n">
        <v>0.0</v>
      </c>
      <c r="AK323" s="3920" t="n">
        <v>0.0</v>
      </c>
      <c r="AL323" s="4237" t="n">
        <v>0.0</v>
      </c>
      <c r="AM323" s="3922" t="n">
        <v>0.0</v>
      </c>
      <c r="AN323" s="3908" t="n">
        <v>0.0</v>
      </c>
      <c r="AO323" s="3920" t="n">
        <v>0.0</v>
      </c>
      <c r="AP323" s="3910" t="n">
        <v>0.0</v>
      </c>
      <c r="AQ323" s="3922" t="n">
        <v>0.0</v>
      </c>
      <c r="AR323" s="3908" t="n">
        <v>0.0</v>
      </c>
      <c r="AS323" s="3920" t="n">
        <v>0.0</v>
      </c>
      <c r="AT323" s="3910" t="n">
        <v>0.0</v>
      </c>
      <c r="AU323" s="3922" t="n">
        <v>0.0</v>
      </c>
      <c r="AV323" s="3908" t="n">
        <v>0.0</v>
      </c>
      <c r="AW323" s="3920" t="n">
        <v>0.0</v>
      </c>
      <c r="AX323" s="3910" t="n">
        <v>0.0</v>
      </c>
      <c r="AY323" s="3922" t="n">
        <v>0.0</v>
      </c>
      <c r="AZ323" s="3908" t="n">
        <v>0.0</v>
      </c>
      <c r="BA323" s="3920" t="n">
        <v>0.0</v>
      </c>
      <c r="BB323" s="3910" t="n">
        <v>0.0</v>
      </c>
      <c r="BC323" s="3922" t="n">
        <v>0.0</v>
      </c>
      <c r="BD323" s="3919">
        <f>SUM(H323+L323+P323+T323+X323+AB323+AF323+AJ323+AN323+AR323+AV323+AZ323)</f>
      </c>
      <c r="BE323" s="3920">
        <f>SUM(I323+M323+Q323+U323+Y323+AC323+AG323+AK323+AO323+AS323+AW323+BA323)</f>
      </c>
      <c r="BF323" s="3921">
        <f>SUM(J323+N323+R323+V323+Z323+AD323+AH323+AL323+AP323+AT323+AX323+BB323)</f>
      </c>
      <c r="BG323" s="3922">
        <f>SUM(K323+O323+S323+W323+AA323+AE323+AI323+AM323+AQ323+AU323+AY323+BC323)</f>
      </c>
      <c r="BH323" s="3919">
        <f>BD323+D323</f>
      </c>
      <c r="BI323" s="3920">
        <f>BE323+E323</f>
      </c>
      <c r="BJ323" s="3921">
        <f>BF323+F323</f>
      </c>
      <c r="BK323" s="3922">
        <f>BG323+G323</f>
      </c>
      <c r="BL323" s="3878"/>
      <c r="BM323" s="3878"/>
      <c r="BN323" s="3878"/>
    </row>
    <row r="324" customHeight="true" ht="16.5">
      <c r="A324" s="3905"/>
      <c r="B324" s="3917"/>
      <c r="C324" s="3918" t="n">
        <v>3.0</v>
      </c>
      <c r="D324" s="3919" t="n">
        <v>0.0</v>
      </c>
      <c r="E324" s="3920" t="n">
        <v>0.0</v>
      </c>
      <c r="F324" s="3921" t="n">
        <v>0.0</v>
      </c>
      <c r="G324" s="3922" t="n">
        <v>0.0</v>
      </c>
      <c r="H324" s="3912" t="n">
        <v>0.0</v>
      </c>
      <c r="I324" s="3920" t="n">
        <v>0.0</v>
      </c>
      <c r="J324" s="3910" t="n">
        <v>0.0</v>
      </c>
      <c r="K324" s="3922" t="n">
        <v>0.0</v>
      </c>
      <c r="L324" s="3912" t="n">
        <v>0.0</v>
      </c>
      <c r="M324" s="3920" t="n">
        <v>0.0</v>
      </c>
      <c r="N324" s="3910" t="n">
        <v>0.0</v>
      </c>
      <c r="O324" s="3922" t="n">
        <v>0.0</v>
      </c>
      <c r="P324" s="3912" t="n">
        <v>0.0</v>
      </c>
      <c r="Q324" s="3920" t="n">
        <v>0.0</v>
      </c>
      <c r="R324" s="3910" t="n">
        <v>0.0</v>
      </c>
      <c r="S324" s="3922" t="n">
        <v>0.0</v>
      </c>
      <c r="T324" s="3912" t="n">
        <v>0.0</v>
      </c>
      <c r="U324" s="3920" t="n">
        <v>0.0</v>
      </c>
      <c r="V324" s="3910" t="n">
        <v>0.0</v>
      </c>
      <c r="W324" s="3922" t="n">
        <v>0.0</v>
      </c>
      <c r="X324" s="3912" t="n">
        <v>0.0</v>
      </c>
      <c r="Y324" s="3920" t="n">
        <v>0.0</v>
      </c>
      <c r="Z324" s="3910" t="n">
        <v>0.0</v>
      </c>
      <c r="AA324" s="3922" t="n">
        <v>0.0</v>
      </c>
      <c r="AB324" s="3912" t="n">
        <v>0.0</v>
      </c>
      <c r="AC324" s="3920" t="n">
        <v>0.0</v>
      </c>
      <c r="AD324" s="3910" t="n">
        <v>0.0</v>
      </c>
      <c r="AE324" s="3922" t="n">
        <v>0.0</v>
      </c>
      <c r="AF324" s="3913" t="n">
        <v>0.0</v>
      </c>
      <c r="AG324" s="3920" t="n">
        <v>0.0</v>
      </c>
      <c r="AH324" s="3914" t="n">
        <v>0.0</v>
      </c>
      <c r="AI324" s="3922" t="n">
        <v>0.0</v>
      </c>
      <c r="AJ324" s="4238" t="n">
        <v>0.0</v>
      </c>
      <c r="AK324" s="3920" t="n">
        <v>0.0</v>
      </c>
      <c r="AL324" s="4239" t="n">
        <v>0.0</v>
      </c>
      <c r="AM324" s="3922" t="n">
        <v>0.0</v>
      </c>
      <c r="AN324" s="3908" t="n">
        <v>0.0</v>
      </c>
      <c r="AO324" s="3920" t="n">
        <v>0.0</v>
      </c>
      <c r="AP324" s="3910" t="n">
        <v>0.0</v>
      </c>
      <c r="AQ324" s="3922" t="n">
        <v>0.0</v>
      </c>
      <c r="AR324" s="3908" t="n">
        <v>0.0</v>
      </c>
      <c r="AS324" s="3920" t="n">
        <v>0.0</v>
      </c>
      <c r="AT324" s="3910" t="n">
        <v>0.0</v>
      </c>
      <c r="AU324" s="3922" t="n">
        <v>0.0</v>
      </c>
      <c r="AV324" s="3908" t="n">
        <v>0.0</v>
      </c>
      <c r="AW324" s="3920" t="n">
        <v>0.0</v>
      </c>
      <c r="AX324" s="3910" t="n">
        <v>0.0</v>
      </c>
      <c r="AY324" s="3922" t="n">
        <v>0.0</v>
      </c>
      <c r="AZ324" s="3908" t="n">
        <v>0.0</v>
      </c>
      <c r="BA324" s="3920" t="n">
        <v>0.0</v>
      </c>
      <c r="BB324" s="3910" t="n">
        <v>0.0</v>
      </c>
      <c r="BC324" s="3922" t="n">
        <v>0.0</v>
      </c>
      <c r="BD324" s="3919">
        <f>SUM(H324+L324+P324+T324+X324+AB324+AF324+AJ324+AN324+AR324+AV324+AZ324)</f>
      </c>
      <c r="BE324" s="3920">
        <f>SUM(I324+M324+Q324+U324+Y324+AC324+AG324+AK324+AO324+AS324+AW324+BA324)</f>
      </c>
      <c r="BF324" s="3921">
        <f>SUM(J324+N324+R324+V324+Z324+AD324+AH324+AL324+AP324+AT324+AX324+BB324)</f>
      </c>
      <c r="BG324" s="3922">
        <f>SUM(K324+O324+S324+W324+AA324+AE324+AI324+AM324+AQ324+AU324+AY324+BC324)</f>
      </c>
      <c r="BH324" s="3919">
        <f>BD324+D324</f>
      </c>
      <c r="BI324" s="3920">
        <f>BE324+E324</f>
      </c>
      <c r="BJ324" s="3921">
        <f>BF324+F324</f>
      </c>
      <c r="BK324" s="3922">
        <f>BG324+G324</f>
      </c>
      <c r="BL324" s="3878"/>
      <c r="BM324" s="3878"/>
      <c r="BN324" s="3878"/>
    </row>
    <row r="325" customHeight="true" ht="16.5">
      <c r="A325" s="3905"/>
      <c r="B325" s="3917"/>
      <c r="C325" s="3918" t="n">
        <v>2.0</v>
      </c>
      <c r="D325" s="3919" t="n">
        <v>0.0</v>
      </c>
      <c r="E325" s="3920" t="n">
        <v>0.0</v>
      </c>
      <c r="F325" s="3921" t="n">
        <v>0.0</v>
      </c>
      <c r="G325" s="3922" t="n">
        <v>0.0</v>
      </c>
      <c r="H325" s="3912" t="n">
        <v>0.0</v>
      </c>
      <c r="I325" s="3920" t="n">
        <v>0.0</v>
      </c>
      <c r="J325" s="3910" t="n">
        <v>0.0</v>
      </c>
      <c r="K325" s="3922" t="n">
        <v>0.0</v>
      </c>
      <c r="L325" s="3912" t="n">
        <v>0.0</v>
      </c>
      <c r="M325" s="3920" t="n">
        <v>0.0</v>
      </c>
      <c r="N325" s="3910" t="n">
        <v>0.0</v>
      </c>
      <c r="O325" s="3922" t="n">
        <v>0.0</v>
      </c>
      <c r="P325" s="3912" t="n">
        <v>0.0</v>
      </c>
      <c r="Q325" s="3920" t="n">
        <v>0.0</v>
      </c>
      <c r="R325" s="3910" t="n">
        <v>0.0</v>
      </c>
      <c r="S325" s="3922" t="n">
        <v>0.0</v>
      </c>
      <c r="T325" s="3912" t="n">
        <v>0.0</v>
      </c>
      <c r="U325" s="3920" t="n">
        <v>0.0</v>
      </c>
      <c r="V325" s="3910" t="n">
        <v>0.0</v>
      </c>
      <c r="W325" s="3922" t="n">
        <v>0.0</v>
      </c>
      <c r="X325" s="3912" t="n">
        <v>0.0</v>
      </c>
      <c r="Y325" s="3920" t="n">
        <v>0.0</v>
      </c>
      <c r="Z325" s="3910" t="n">
        <v>0.0</v>
      </c>
      <c r="AA325" s="3922" t="n">
        <v>0.0</v>
      </c>
      <c r="AB325" s="3912" t="n">
        <v>0.0</v>
      </c>
      <c r="AC325" s="3920" t="n">
        <v>0.0</v>
      </c>
      <c r="AD325" s="3910" t="n">
        <v>0.0</v>
      </c>
      <c r="AE325" s="3922" t="n">
        <v>0.0</v>
      </c>
      <c r="AF325" s="3913" t="n">
        <v>0.0</v>
      </c>
      <c r="AG325" s="3920" t="n">
        <v>0.0</v>
      </c>
      <c r="AH325" s="3914" t="n">
        <v>0.0</v>
      </c>
      <c r="AI325" s="3922" t="n">
        <v>0.0</v>
      </c>
      <c r="AJ325" s="4240" t="n">
        <v>0.0</v>
      </c>
      <c r="AK325" s="3920" t="n">
        <v>0.0</v>
      </c>
      <c r="AL325" s="4241" t="n">
        <v>0.0</v>
      </c>
      <c r="AM325" s="3922" t="n">
        <v>0.0</v>
      </c>
      <c r="AN325" s="3908" t="n">
        <v>0.0</v>
      </c>
      <c r="AO325" s="3920" t="n">
        <v>0.0</v>
      </c>
      <c r="AP325" s="3910" t="n">
        <v>0.0</v>
      </c>
      <c r="AQ325" s="3922" t="n">
        <v>0.0</v>
      </c>
      <c r="AR325" s="3908" t="n">
        <v>0.0</v>
      </c>
      <c r="AS325" s="3920" t="n">
        <v>0.0</v>
      </c>
      <c r="AT325" s="3910" t="n">
        <v>0.0</v>
      </c>
      <c r="AU325" s="3922" t="n">
        <v>0.0</v>
      </c>
      <c r="AV325" s="3908" t="n">
        <v>0.0</v>
      </c>
      <c r="AW325" s="3920" t="n">
        <v>0.0</v>
      </c>
      <c r="AX325" s="3910" t="n">
        <v>0.0</v>
      </c>
      <c r="AY325" s="3922" t="n">
        <v>0.0</v>
      </c>
      <c r="AZ325" s="3908" t="n">
        <v>0.0</v>
      </c>
      <c r="BA325" s="3920" t="n">
        <v>0.0</v>
      </c>
      <c r="BB325" s="3910" t="n">
        <v>0.0</v>
      </c>
      <c r="BC325" s="3922" t="n">
        <v>0.0</v>
      </c>
      <c r="BD325" s="3919">
        <f>SUM(H325+L325+P325+T325+X325+AB325+AF325+AJ325+AN325+AR325+AV325+AZ325)</f>
      </c>
      <c r="BE325" s="3920">
        <f>SUM(I325+M325+Q325+U325+Y325+AC325+AG325+AK325+AO325+AS325+AW325+BA325)</f>
      </c>
      <c r="BF325" s="3921">
        <f>SUM(J325+N325+R325+V325+Z325+AD325+AH325+AL325+AP325+AT325+AX325+BB325)</f>
      </c>
      <c r="BG325" s="3922">
        <f>SUM(K325+O325+S325+W325+AA325+AE325+AI325+AM325+AQ325+AU325+AY325+BC325)</f>
      </c>
      <c r="BH325" s="3919">
        <f>BD325+D325</f>
      </c>
      <c r="BI325" s="3920">
        <f>BE325+E325</f>
      </c>
      <c r="BJ325" s="3921">
        <f>BF325+F325</f>
      </c>
      <c r="BK325" s="3922">
        <f>BG325+G325</f>
      </c>
      <c r="BL325" s="3878"/>
      <c r="BM325" s="3878"/>
      <c r="BN325" s="3878"/>
    </row>
    <row r="326" customHeight="true" ht="16.5">
      <c r="A326" s="3905"/>
      <c r="B326" s="3925"/>
      <c r="C326" s="3965" t="n">
        <v>1.0</v>
      </c>
      <c r="D326" s="3927" t="n">
        <v>0.0</v>
      </c>
      <c r="E326" s="3928" t="n">
        <v>0.0</v>
      </c>
      <c r="F326" s="3966" t="n">
        <v>0.0</v>
      </c>
      <c r="G326" s="3967" t="n">
        <v>0.0</v>
      </c>
      <c r="H326" s="3912" t="n">
        <v>0.0</v>
      </c>
      <c r="I326" s="3928" t="n">
        <v>0.0</v>
      </c>
      <c r="J326" s="3910" t="n">
        <v>0.0</v>
      </c>
      <c r="K326" s="3967" t="n">
        <v>0.0</v>
      </c>
      <c r="L326" s="3912" t="n">
        <v>0.0</v>
      </c>
      <c r="M326" s="3928" t="n">
        <v>0.0</v>
      </c>
      <c r="N326" s="3910" t="n">
        <v>0.0</v>
      </c>
      <c r="O326" s="3967" t="n">
        <v>0.0</v>
      </c>
      <c r="P326" s="3912" t="n">
        <v>0.0</v>
      </c>
      <c r="Q326" s="3928" t="n">
        <v>0.0</v>
      </c>
      <c r="R326" s="3910" t="n">
        <v>0.0</v>
      </c>
      <c r="S326" s="3967" t="n">
        <v>0.0</v>
      </c>
      <c r="T326" s="3912" t="n">
        <v>0.0</v>
      </c>
      <c r="U326" s="3928" t="n">
        <v>0.0</v>
      </c>
      <c r="V326" s="3910" t="n">
        <v>0.0</v>
      </c>
      <c r="W326" s="3967" t="n">
        <v>0.0</v>
      </c>
      <c r="X326" s="3912" t="n">
        <v>0.0</v>
      </c>
      <c r="Y326" s="3928" t="n">
        <v>0.0</v>
      </c>
      <c r="Z326" s="3910" t="n">
        <v>0.0</v>
      </c>
      <c r="AA326" s="3967" t="n">
        <v>0.0</v>
      </c>
      <c r="AB326" s="3912" t="n">
        <v>0.0</v>
      </c>
      <c r="AC326" s="3928" t="n">
        <v>0.0</v>
      </c>
      <c r="AD326" s="3910" t="n">
        <v>0.0</v>
      </c>
      <c r="AE326" s="3967" t="n">
        <v>0.0</v>
      </c>
      <c r="AF326" s="3913" t="n">
        <v>0.0</v>
      </c>
      <c r="AG326" s="3928" t="n">
        <v>0.0</v>
      </c>
      <c r="AH326" s="3914" t="n">
        <v>0.0</v>
      </c>
      <c r="AI326" s="3967" t="n">
        <v>0.0</v>
      </c>
      <c r="AJ326" s="4242" t="n">
        <v>0.0</v>
      </c>
      <c r="AK326" s="3928" t="n">
        <v>0.0</v>
      </c>
      <c r="AL326" s="4243" t="n">
        <v>0.0</v>
      </c>
      <c r="AM326" s="3967" t="n">
        <v>0.0</v>
      </c>
      <c r="AN326" s="3908" t="n">
        <v>0.0</v>
      </c>
      <c r="AO326" s="3928" t="n">
        <v>0.0</v>
      </c>
      <c r="AP326" s="3910" t="n">
        <v>0.0</v>
      </c>
      <c r="AQ326" s="3967" t="n">
        <v>0.0</v>
      </c>
      <c r="AR326" s="3908" t="n">
        <v>0.0</v>
      </c>
      <c r="AS326" s="3928" t="n">
        <v>0.0</v>
      </c>
      <c r="AT326" s="3910" t="n">
        <v>0.0</v>
      </c>
      <c r="AU326" s="3967" t="n">
        <v>0.0</v>
      </c>
      <c r="AV326" s="3908" t="n">
        <v>0.0</v>
      </c>
      <c r="AW326" s="3928" t="n">
        <v>0.0</v>
      </c>
      <c r="AX326" s="3910" t="n">
        <v>0.0</v>
      </c>
      <c r="AY326" s="3967" t="n">
        <v>0.0</v>
      </c>
      <c r="AZ326" s="3908" t="n">
        <v>0.0</v>
      </c>
      <c r="BA326" s="3928" t="n">
        <v>0.0</v>
      </c>
      <c r="BB326" s="3910" t="n">
        <v>0.0</v>
      </c>
      <c r="BC326" s="3967" t="n">
        <v>0.0</v>
      </c>
      <c r="BD326" s="3927">
        <f>SUM(H326+L326+P326+T326+X326+AB326+AF326+AJ326+AN326+AR326+AV326+AZ326)</f>
      </c>
      <c r="BE326" s="3928">
        <f>SUM(I326+M326+Q326+U326+Y326+AC326+AG326+AK326+AO326+AS326+AW326+BA326)</f>
      </c>
      <c r="BF326" s="3966">
        <f>SUM(J326+N326+R326+V326+Z326+AD326+AH326+AL326+AP326+AT326+AX326+BB326)</f>
      </c>
      <c r="BG326" s="3967">
        <f>SUM(K326+O326+S326+W326+AA326+AE326+AI326+AM326+AQ326+AU326+AY326+BC326)</f>
      </c>
      <c r="BH326" s="3927">
        <f>BD326+D326</f>
      </c>
      <c r="BI326" s="3928">
        <f>BE326+E326</f>
      </c>
      <c r="BJ326" s="3966">
        <f>BF326+F326</f>
      </c>
      <c r="BK326" s="3967">
        <f>BG326+G326</f>
      </c>
      <c r="BL326" s="3878"/>
      <c r="BM326" s="3878"/>
      <c r="BN326" s="3878"/>
    </row>
    <row r="327" customHeight="true" ht="16.5">
      <c r="A327" s="3970"/>
      <c r="B327" s="3971" t="s">
        <v>90</v>
      </c>
      <c r="C327" s="3971"/>
      <c r="D327" s="3972">
        <f>SUM(D314:D326)</f>
      </c>
      <c r="E327" s="3972">
        <f>SUM(E314:E326)</f>
      </c>
      <c r="F327" s="3972">
        <f>SUM(F314:F326)</f>
      </c>
      <c r="G327" s="3972">
        <f>SUM(G314:G326)</f>
      </c>
      <c r="H327" s="3972">
        <f>SUM(H314:H326)</f>
      </c>
      <c r="I327" s="3972">
        <f>SUM(I314:I326)</f>
      </c>
      <c r="J327" s="3972">
        <f>SUM(J314:J326)</f>
      </c>
      <c r="K327" s="3972">
        <f>SUM(K314:K326)</f>
      </c>
      <c r="L327" s="3972">
        <f>SUM(L314:L326)</f>
      </c>
      <c r="M327" s="3972">
        <f>SUM(M314:M326)</f>
      </c>
      <c r="N327" s="3972">
        <f>SUM(N314:N326)</f>
      </c>
      <c r="O327" s="3972">
        <f>SUM(O314:O326)</f>
      </c>
      <c r="P327" s="3972">
        <f>SUM(P314:P326)</f>
      </c>
      <c r="Q327" s="3972">
        <f>SUM(Q314:Q326)</f>
      </c>
      <c r="R327" s="3972">
        <f>SUM(R314:R326)</f>
      </c>
      <c r="S327" s="3972">
        <f>SUM(S314:S326)</f>
      </c>
      <c r="T327" s="3972">
        <f>SUM(T314:T326)</f>
      </c>
      <c r="U327" s="3972">
        <f>SUM(U314:U326)</f>
      </c>
      <c r="V327" s="3972">
        <f>SUM(V314:V326)</f>
      </c>
      <c r="W327" s="3972">
        <f>SUM(W314:W326)</f>
      </c>
      <c r="X327" s="3972">
        <f>SUM(X314:X326)</f>
      </c>
      <c r="Y327" s="3972">
        <f>SUM(Y314:Y326)</f>
      </c>
      <c r="Z327" s="3972">
        <f>SUM(Z314:Z326)</f>
      </c>
      <c r="AA327" s="3972">
        <f>SUM(AA314:AA326)</f>
      </c>
      <c r="AB327" s="3972">
        <f>SUM(AB314:AB326)</f>
      </c>
      <c r="AC327" s="3972">
        <f>SUM(AC314:AC326)</f>
      </c>
      <c r="AD327" s="3972">
        <f>SUM(AD314:AD326)</f>
      </c>
      <c r="AE327" s="3972">
        <f>SUM(AE314:AE326)</f>
      </c>
      <c r="AF327" s="3972">
        <f>SUM(AF314:AF326)</f>
      </c>
      <c r="AG327" s="3972">
        <f>SUM(AG314:AG326)</f>
      </c>
      <c r="AH327" s="3972">
        <f>SUM(AH314:AH326)</f>
      </c>
      <c r="AI327" s="3972">
        <f>SUM(AI314:AI326)</f>
      </c>
      <c r="AJ327" s="3972">
        <f>SUM(AJ314:AJ326)</f>
      </c>
      <c r="AK327" s="3972">
        <f>SUM(AK314:AK326)</f>
      </c>
      <c r="AL327" s="3972">
        <f>SUM(AL314:AL326)</f>
      </c>
      <c r="AM327" s="3972">
        <f>SUM(AM314:AM326)</f>
      </c>
      <c r="AN327" s="3972">
        <f>SUM(AN314:AN326)</f>
      </c>
      <c r="AO327" s="3972">
        <f>SUM(AO314:AO326)</f>
      </c>
      <c r="AP327" s="3972">
        <f>SUM(AP314:AP326)</f>
      </c>
      <c r="AQ327" s="3972">
        <f>SUM(AQ314:AQ326)</f>
      </c>
      <c r="AR327" s="3972">
        <f>SUM(AR314:AR326)</f>
      </c>
      <c r="AS327" s="3972">
        <f>SUM(AS314:AS326)</f>
      </c>
      <c r="AT327" s="3972">
        <f>SUM(AT314:AT326)</f>
      </c>
      <c r="AU327" s="3972">
        <f>SUM(AU314:AU326)</f>
      </c>
      <c r="AV327" s="3972">
        <f>SUM(AV314:AV326)</f>
      </c>
      <c r="AW327" s="3972">
        <f>SUM(AW314:AW326)</f>
      </c>
      <c r="AX327" s="3972">
        <f>SUM(AX314:AX326)</f>
      </c>
      <c r="AY327" s="3972">
        <f>SUM(AY314:AY326)</f>
      </c>
      <c r="AZ327" s="3972">
        <f>SUM(AZ314:AZ326)</f>
      </c>
      <c r="BA327" s="3972">
        <f>SUM(BA314:BA326)</f>
      </c>
      <c r="BB327" s="3972">
        <f>SUM(BB314:BB326)</f>
      </c>
      <c r="BC327" s="3972">
        <f>SUM(BC314:BC326)</f>
      </c>
      <c r="BD327" s="3972">
        <f>SUM(BD314:BD326)</f>
      </c>
      <c r="BE327" s="3972">
        <f>SUM(BE314:BE326)</f>
      </c>
      <c r="BF327" s="3972">
        <f>SUM(BF314:BF326)</f>
      </c>
      <c r="BG327" s="3972">
        <f>SUM(BG314:BG326)</f>
      </c>
      <c r="BH327" s="3972">
        <f>SUM(BH314:BH326)</f>
      </c>
      <c r="BI327" s="3972">
        <f>SUM(BI314:BI326)</f>
      </c>
      <c r="BJ327" s="3972">
        <f>SUM(BJ314:BJ326)</f>
      </c>
      <c r="BK327" s="3972">
        <f>SUM(BK314:BK326)</f>
      </c>
      <c r="BL327" s="3878"/>
      <c r="BM327" s="3878"/>
      <c r="BN327" s="3878"/>
    </row>
    <row r="328" customHeight="true" ht="16.5">
      <c r="A328" s="3905"/>
      <c r="B328" s="3973" t="s">
        <v>92</v>
      </c>
      <c r="C328" s="3974"/>
      <c r="D328" s="3975" t="n">
        <v>0.0</v>
      </c>
      <c r="E328" s="3976" t="n">
        <v>0.0</v>
      </c>
      <c r="F328" s="3977" t="n">
        <v>0.0</v>
      </c>
      <c r="G328" s="3978" t="n">
        <v>0.0</v>
      </c>
      <c r="H328" s="3979" t="n">
        <v>0.0</v>
      </c>
      <c r="I328" s="3976" t="n">
        <v>0.0</v>
      </c>
      <c r="J328" s="3977" t="n">
        <v>0.0</v>
      </c>
      <c r="K328" s="3978" t="n">
        <v>0.0</v>
      </c>
      <c r="L328" s="3979" t="n">
        <v>0.0</v>
      </c>
      <c r="M328" s="3976" t="n">
        <v>0.0</v>
      </c>
      <c r="N328" s="3977" t="n">
        <v>0.0</v>
      </c>
      <c r="O328" s="3978" t="n">
        <v>0.0</v>
      </c>
      <c r="P328" s="3979" t="n">
        <v>0.0</v>
      </c>
      <c r="Q328" s="3976" t="n">
        <v>0.0</v>
      </c>
      <c r="R328" s="3977" t="n">
        <v>0.0</v>
      </c>
      <c r="S328" s="3978" t="n">
        <v>0.0</v>
      </c>
      <c r="T328" s="3979" t="n">
        <v>0.0</v>
      </c>
      <c r="U328" s="3976" t="n">
        <v>0.0</v>
      </c>
      <c r="V328" s="3977" t="n">
        <v>0.0</v>
      </c>
      <c r="W328" s="3978" t="n">
        <v>0.0</v>
      </c>
      <c r="X328" s="3979" t="n">
        <v>0.0</v>
      </c>
      <c r="Y328" s="3976" t="n">
        <v>0.0</v>
      </c>
      <c r="Z328" s="3977" t="n">
        <v>0.0</v>
      </c>
      <c r="AA328" s="3978" t="n">
        <v>0.0</v>
      </c>
      <c r="AB328" s="3979" t="n">
        <v>0.0</v>
      </c>
      <c r="AC328" s="3976" t="n">
        <v>0.0</v>
      </c>
      <c r="AD328" s="3977" t="n">
        <v>0.0</v>
      </c>
      <c r="AE328" s="3978" t="n">
        <v>0.0</v>
      </c>
      <c r="AF328" s="3980" t="n">
        <v>0.0</v>
      </c>
      <c r="AG328" s="3976" t="n">
        <v>0.0</v>
      </c>
      <c r="AH328" s="3981" t="n">
        <v>0.0</v>
      </c>
      <c r="AI328" s="3978" t="n">
        <v>0.0</v>
      </c>
      <c r="AJ328" s="4244" t="n">
        <v>0.0</v>
      </c>
      <c r="AK328" s="3976" t="n">
        <v>0.0</v>
      </c>
      <c r="AL328" s="4245" t="n">
        <v>0.0</v>
      </c>
      <c r="AM328" s="3978" t="n">
        <v>0.0</v>
      </c>
      <c r="AN328" s="3975" t="n">
        <v>0.0</v>
      </c>
      <c r="AO328" s="3976" t="n">
        <v>0.0</v>
      </c>
      <c r="AP328" s="3977" t="n">
        <v>0.0</v>
      </c>
      <c r="AQ328" s="3978" t="n">
        <v>0.0</v>
      </c>
      <c r="AR328" s="3975" t="n">
        <v>0.0</v>
      </c>
      <c r="AS328" s="3976" t="n">
        <v>0.0</v>
      </c>
      <c r="AT328" s="3977" t="n">
        <v>0.0</v>
      </c>
      <c r="AU328" s="3978" t="n">
        <v>0.0</v>
      </c>
      <c r="AV328" s="3975" t="n">
        <v>0.0</v>
      </c>
      <c r="AW328" s="3976" t="n">
        <v>0.0</v>
      </c>
      <c r="AX328" s="3977" t="n">
        <v>0.0</v>
      </c>
      <c r="AY328" s="3978" t="n">
        <v>0.0</v>
      </c>
      <c r="AZ328" s="3975" t="n">
        <v>0.0</v>
      </c>
      <c r="BA328" s="3976" t="n">
        <v>0.0</v>
      </c>
      <c r="BB328" s="3977" t="n">
        <v>0.0</v>
      </c>
      <c r="BC328" s="3978" t="n">
        <v>0.0</v>
      </c>
      <c r="BD328" s="3975">
        <f>SUM(H328+L328+P328+T328+X328+AB328+AF328+AJ328+AN328+AR328+AV328+AZ328)</f>
      </c>
      <c r="BE328" s="3976">
        <f>SUM(I328+M328+Q328+U328+Y328+AC328+AG328+AK328+AO328+AS328+AW328+BA328)</f>
      </c>
      <c r="BF328" s="3977">
        <f>SUM(J328+N328+R328+V328+Z328+AD328+AH328+AL328+AP328+AT328+AX328+BB328)</f>
      </c>
      <c r="BG328" s="3978">
        <f>SUM(K328+O328+S328+W328+AA328+AE328+AI328+AM328+AQ328+AU328+AY328+BC328)</f>
      </c>
      <c r="BH328" s="3975">
        <f>BD328+D328</f>
      </c>
      <c r="BI328" s="3976" t="n">
        <v>0.0</v>
      </c>
      <c r="BJ328" s="3977">
        <f>BF328+F328</f>
      </c>
      <c r="BK328" s="3978" t="n">
        <v>0.0</v>
      </c>
      <c r="BL328" s="3878"/>
      <c r="BM328" s="3878"/>
      <c r="BN328" s="3878"/>
    </row>
    <row r="329" customHeight="true" ht="16.5">
      <c r="A329" s="3970"/>
      <c r="B329" s="4043" t="s">
        <v>30</v>
      </c>
      <c r="C329" s="4043"/>
      <c r="D329" s="4044">
        <f>D327+D328</f>
      </c>
      <c r="E329" s="4044">
        <f>E327+E328</f>
      </c>
      <c r="F329" s="3972">
        <f>F327+F328</f>
      </c>
      <c r="G329" s="3972">
        <f>G327+G328</f>
      </c>
      <c r="H329" s="4044">
        <f>H327+H328</f>
      </c>
      <c r="I329" s="4044">
        <f>I327+I328</f>
      </c>
      <c r="J329" s="3972">
        <f>J327+J328</f>
      </c>
      <c r="K329" s="3972">
        <f>K327+K328</f>
      </c>
      <c r="L329" s="4044">
        <f>L327+L328</f>
      </c>
      <c r="M329" s="4044">
        <f>M327+M328</f>
      </c>
      <c r="N329" s="3972">
        <f>N327+N328</f>
      </c>
      <c r="O329" s="3972">
        <f>O327+O328</f>
      </c>
      <c r="P329" s="4044">
        <f>P327+P328</f>
      </c>
      <c r="Q329" s="4044">
        <f>Q327+Q328</f>
      </c>
      <c r="R329" s="3972">
        <f>R327+R328</f>
      </c>
      <c r="S329" s="3972">
        <f>S327+S328</f>
      </c>
      <c r="T329" s="4044">
        <f>T327+T328</f>
      </c>
      <c r="U329" s="4044">
        <f>U327+U328</f>
      </c>
      <c r="V329" s="3972">
        <f>V327+V328</f>
      </c>
      <c r="W329" s="3972">
        <f>W327+W328</f>
      </c>
      <c r="X329" s="4044">
        <f>X327+X328</f>
      </c>
      <c r="Y329" s="4044">
        <f>Y327+Y328</f>
      </c>
      <c r="Z329" s="3972">
        <f>Z327+Z328</f>
      </c>
      <c r="AA329" s="3972">
        <f>AA327+AA328</f>
      </c>
      <c r="AB329" s="4044">
        <f>AB327+AB328</f>
      </c>
      <c r="AC329" s="4044">
        <f>AC327+AC328</f>
      </c>
      <c r="AD329" s="3972">
        <f>AD327+AD328</f>
      </c>
      <c r="AE329" s="3972">
        <f>AE327+AE328</f>
      </c>
      <c r="AF329" s="4044">
        <f>AF327+AF328</f>
      </c>
      <c r="AG329" s="4044">
        <f>AG327+AG328</f>
      </c>
      <c r="AH329" s="3972">
        <f>AH327+AH328</f>
      </c>
      <c r="AI329" s="3972">
        <f>AI327+AI328</f>
      </c>
      <c r="AJ329" s="4044">
        <f>AJ327+AJ328</f>
      </c>
      <c r="AK329" s="4044">
        <f>AK327+AK328</f>
      </c>
      <c r="AL329" s="3972">
        <f>AL327+AL328</f>
      </c>
      <c r="AM329" s="3972">
        <f>AM327+AM328</f>
      </c>
      <c r="AN329" s="4044">
        <f>AN327+AN328</f>
      </c>
      <c r="AO329" s="4044">
        <f>AO327+AO328</f>
      </c>
      <c r="AP329" s="3972">
        <f>AP327+AP328</f>
      </c>
      <c r="AQ329" s="3972">
        <f>AQ327+AQ328</f>
      </c>
      <c r="AR329" s="4044">
        <f>AR327+AR328</f>
      </c>
      <c r="AS329" s="4044">
        <f>AS327+AS328</f>
      </c>
      <c r="AT329" s="3972">
        <f>AT327+AT328</f>
      </c>
      <c r="AU329" s="3972">
        <f>AU327+AU328</f>
      </c>
      <c r="AV329" s="4044">
        <f>AV327+AV328</f>
      </c>
      <c r="AW329" s="4044">
        <f>AW327+AW328</f>
      </c>
      <c r="AX329" s="3972">
        <f>AX327+AX328</f>
      </c>
      <c r="AY329" s="3972">
        <f>AY327+AY328</f>
      </c>
      <c r="AZ329" s="4044">
        <f>AZ327+AZ328</f>
      </c>
      <c r="BA329" s="4044">
        <f>BA327+BA328</f>
      </c>
      <c r="BB329" s="3972">
        <f>BB327+BB328</f>
      </c>
      <c r="BC329" s="3972">
        <f>BC327+BC328</f>
      </c>
      <c r="BD329" s="4044">
        <f>BD327+BD328</f>
      </c>
      <c r="BE329" s="4044">
        <f>BE327+BE328</f>
      </c>
      <c r="BF329" s="3972">
        <f>BF327+BF328</f>
      </c>
      <c r="BG329" s="3972">
        <f>BG327+BG328</f>
      </c>
      <c r="BH329" s="4044">
        <f>BH327+BH328</f>
      </c>
      <c r="BI329" s="4044">
        <f>BI327+BI328</f>
      </c>
      <c r="BJ329" s="3972">
        <f>BJ327+BJ328</f>
      </c>
      <c r="BK329" s="3972">
        <f>BK327+BK328</f>
      </c>
      <c r="BL329" s="3878"/>
      <c r="BM329" s="3878"/>
      <c r="BN329" s="3878"/>
    </row>
    <row r="330" customHeight="true" ht="16.5">
      <c r="A330" s="4045" t="s">
        <v>39</v>
      </c>
      <c r="B330" s="4046"/>
      <c r="C330" s="4046"/>
      <c r="D330" s="3972">
        <f>D329+D313</f>
      </c>
      <c r="E330" s="3972">
        <f>E329+E313</f>
      </c>
      <c r="F330" s="3972">
        <f>F329+F313</f>
      </c>
      <c r="G330" s="3972">
        <f>G329+G313</f>
      </c>
      <c r="H330" s="3972">
        <f>H329+H313</f>
      </c>
      <c r="I330" s="3972">
        <f>I329+I313</f>
      </c>
      <c r="J330" s="3972">
        <f>J329+J313</f>
      </c>
      <c r="K330" s="3972">
        <f>K329+K313</f>
      </c>
      <c r="L330" s="3972">
        <f>L329+L313</f>
      </c>
      <c r="M330" s="3972">
        <f>M329+M313</f>
      </c>
      <c r="N330" s="3972">
        <f>N329+N313</f>
      </c>
      <c r="O330" s="3972">
        <f>O329+O313</f>
      </c>
      <c r="P330" s="3972">
        <f>P329+P313</f>
      </c>
      <c r="Q330" s="3972">
        <f>Q329+Q313</f>
      </c>
      <c r="R330" s="3972">
        <f>R329+R313</f>
      </c>
      <c r="S330" s="3972">
        <f>S329+S313</f>
      </c>
      <c r="T330" s="3972">
        <f>T329+T313</f>
      </c>
      <c r="U330" s="3972">
        <f>U329+U313</f>
      </c>
      <c r="V330" s="3972">
        <f>V329+V313</f>
      </c>
      <c r="W330" s="3972">
        <f>W329+W313</f>
      </c>
      <c r="X330" s="3972">
        <f>X329+X313</f>
      </c>
      <c r="Y330" s="3972">
        <f>Y329+Y313</f>
      </c>
      <c r="Z330" s="3972">
        <f>Z329+Z313</f>
      </c>
      <c r="AA330" s="3972">
        <f>AA329+AA313</f>
      </c>
      <c r="AB330" s="3972">
        <f>AB329+AB313</f>
      </c>
      <c r="AC330" s="3972">
        <f>AC329+AC313</f>
      </c>
      <c r="AD330" s="3972">
        <f>AD329+AD313</f>
      </c>
      <c r="AE330" s="3972">
        <f>AE329+AE313</f>
      </c>
      <c r="AF330" s="3972">
        <f>AF329+AF313</f>
      </c>
      <c r="AG330" s="3972">
        <f>AG329+AG313</f>
      </c>
      <c r="AH330" s="3972">
        <f>AH329+AH313</f>
      </c>
      <c r="AI330" s="3972">
        <f>AI329+AI313</f>
      </c>
      <c r="AJ330" s="3972">
        <f>AJ329+AJ313</f>
      </c>
      <c r="AK330" s="3972">
        <f>AK329+AK313</f>
      </c>
      <c r="AL330" s="3972">
        <f>AL329+AL313</f>
      </c>
      <c r="AM330" s="3972">
        <f>AM329+AM313</f>
      </c>
      <c r="AN330" s="3972">
        <f>AN329+AN313</f>
      </c>
      <c r="AO330" s="3972">
        <f>AO329+AO313</f>
      </c>
      <c r="AP330" s="3972">
        <f>AP329+AP313</f>
      </c>
      <c r="AQ330" s="3972">
        <f>AQ329+AQ313</f>
      </c>
      <c r="AR330" s="3972">
        <f>AR329+AR313</f>
      </c>
      <c r="AS330" s="3972">
        <f>AS329+AS313</f>
      </c>
      <c r="AT330" s="3972">
        <f>AT329+AT313</f>
      </c>
      <c r="AU330" s="3972">
        <f>AU329+AU313</f>
      </c>
      <c r="AV330" s="3972">
        <f>AV329+AV313</f>
      </c>
      <c r="AW330" s="3972">
        <f>AW329+AW313</f>
      </c>
      <c r="AX330" s="3972">
        <f>AX329+AX313</f>
      </c>
      <c r="AY330" s="3972">
        <f>AY329+AY313</f>
      </c>
      <c r="AZ330" s="3972">
        <f>AZ329+AZ313</f>
      </c>
      <c r="BA330" s="3972">
        <f>BA329+BA313</f>
      </c>
      <c r="BB330" s="3972">
        <f>BB329+BB313</f>
      </c>
      <c r="BC330" s="3972">
        <f>BC329+BC313</f>
      </c>
      <c r="BD330" s="3972">
        <f>BD313+BD329</f>
      </c>
      <c r="BE330" s="3972">
        <f>BE313+BE329</f>
      </c>
      <c r="BF330" s="3972">
        <f>BF313+BF329</f>
      </c>
      <c r="BG330" s="3972">
        <f>BG313+BG329</f>
      </c>
      <c r="BH330" s="3972">
        <f>BH329+BH313</f>
      </c>
      <c r="BI330" s="3972">
        <f>BI329+BI313</f>
      </c>
      <c r="BJ330" s="3972">
        <f>BJ329+BJ313</f>
      </c>
      <c r="BK330" s="3972">
        <f>BK329+BK313</f>
      </c>
      <c r="BL330" s="3878"/>
      <c r="BM330" s="3878"/>
      <c r="BN330" s="3878"/>
    </row>
    <row r="331" customHeight="true" ht="16.5">
      <c r="A331" s="4047" t="s">
        <v>40</v>
      </c>
      <c r="B331" s="4047"/>
      <c r="C331" s="4047"/>
      <c r="D331" s="4048"/>
      <c r="E331" s="4049"/>
      <c r="F331" s="4050"/>
      <c r="G331" s="4050"/>
      <c r="H331" s="4048"/>
      <c r="I331" s="4049"/>
      <c r="J331" s="4050"/>
      <c r="K331" s="4050"/>
      <c r="L331" s="4048"/>
      <c r="M331" s="4049"/>
      <c r="N331" s="4050"/>
      <c r="O331" s="4050"/>
      <c r="P331" s="4048"/>
      <c r="Q331" s="4049"/>
      <c r="R331" s="4050"/>
      <c r="S331" s="4050"/>
      <c r="T331" s="4048"/>
      <c r="U331" s="4049"/>
      <c r="V331" s="4050"/>
      <c r="W331" s="4050"/>
      <c r="X331" s="4048"/>
      <c r="Y331" s="4049"/>
      <c r="Z331" s="4050"/>
      <c r="AA331" s="4050"/>
      <c r="AB331" s="4048"/>
      <c r="AC331" s="4049"/>
      <c r="AD331" s="4050"/>
      <c r="AE331" s="4050"/>
      <c r="AF331" s="4048"/>
      <c r="AG331" s="4049"/>
      <c r="AH331" s="4050"/>
      <c r="AI331" s="4050"/>
      <c r="AJ331" s="4048"/>
      <c r="AK331" s="4049"/>
      <c r="AL331" s="4050"/>
      <c r="AM331" s="4050"/>
      <c r="AN331" s="4048"/>
      <c r="AO331" s="4049"/>
      <c r="AP331" s="4050"/>
      <c r="AQ331" s="4050"/>
      <c r="AR331" s="4048"/>
      <c r="AS331" s="4049"/>
      <c r="AT331" s="4050"/>
      <c r="AU331" s="4050"/>
      <c r="AV331" s="4048"/>
      <c r="AW331" s="4049"/>
      <c r="AX331" s="4050"/>
      <c r="AY331" s="4050"/>
      <c r="AZ331" s="4048"/>
      <c r="BA331" s="4049"/>
      <c r="BB331" s="4050"/>
      <c r="BC331" s="4050"/>
      <c r="BD331" s="4048"/>
      <c r="BE331" s="4049"/>
      <c r="BF331" s="4050"/>
      <c r="BG331" s="4050"/>
      <c r="BH331" s="4048"/>
      <c r="BI331" s="4049"/>
      <c r="BJ331" s="4050"/>
      <c r="BK331" s="4050"/>
      <c r="BL331" s="3878"/>
      <c r="BM331" s="3878"/>
      <c r="BN331" s="3878"/>
    </row>
    <row r="332" customHeight="true" ht="16.5">
      <c r="A332" s="3905" t="s">
        <v>88</v>
      </c>
      <c r="B332" s="3906" t="s">
        <v>25</v>
      </c>
      <c r="C332" s="3907" t="n">
        <v>13.0</v>
      </c>
      <c r="D332" s="3908" t="n">
        <v>0.0</v>
      </c>
      <c r="E332" s="3909" t="n">
        <v>0.0</v>
      </c>
      <c r="F332" s="3910" t="n">
        <v>0.0</v>
      </c>
      <c r="G332" s="3911" t="n">
        <v>0.0</v>
      </c>
      <c r="H332" s="3912" t="n">
        <v>0.0</v>
      </c>
      <c r="I332" s="3909" t="n">
        <v>0.0</v>
      </c>
      <c r="J332" s="3910" t="n">
        <v>0.0</v>
      </c>
      <c r="K332" s="3911" t="n">
        <v>0.0</v>
      </c>
      <c r="L332" s="3912" t="n">
        <v>0.0</v>
      </c>
      <c r="M332" s="3909" t="n">
        <v>0.0</v>
      </c>
      <c r="N332" s="3910" t="n">
        <v>0.0</v>
      </c>
      <c r="O332" s="3911" t="n">
        <v>0.0</v>
      </c>
      <c r="P332" s="3912" t="n">
        <v>0.0</v>
      </c>
      <c r="Q332" s="3909" t="n">
        <v>0.0</v>
      </c>
      <c r="R332" s="3910" t="n">
        <v>0.0</v>
      </c>
      <c r="S332" s="3911" t="n">
        <v>0.0</v>
      </c>
      <c r="T332" s="3912" t="n">
        <v>0.0</v>
      </c>
      <c r="U332" s="3909" t="n">
        <v>0.0</v>
      </c>
      <c r="V332" s="3910" t="n">
        <v>0.0</v>
      </c>
      <c r="W332" s="3911" t="n">
        <v>0.0</v>
      </c>
      <c r="X332" s="3912" t="n">
        <v>0.0</v>
      </c>
      <c r="Y332" s="3909" t="n">
        <v>0.0</v>
      </c>
      <c r="Z332" s="3910" t="n">
        <v>0.0</v>
      </c>
      <c r="AA332" s="3911" t="n">
        <v>0.0</v>
      </c>
      <c r="AB332" s="3912" t="n">
        <v>0.0</v>
      </c>
      <c r="AC332" s="3909" t="n">
        <v>0.0</v>
      </c>
      <c r="AD332" s="3910" t="n">
        <v>0.0</v>
      </c>
      <c r="AE332" s="3911" t="n">
        <v>0.0</v>
      </c>
      <c r="AF332" s="3913" t="n">
        <v>0.0</v>
      </c>
      <c r="AG332" s="3909" t="n">
        <v>0.0</v>
      </c>
      <c r="AH332" s="3914" t="n">
        <v>0.0</v>
      </c>
      <c r="AI332" s="3911" t="n">
        <v>0.0</v>
      </c>
      <c r="AJ332" s="4246" t="n">
        <v>0.0</v>
      </c>
      <c r="AK332" s="3909" t="n">
        <v>0.0</v>
      </c>
      <c r="AL332" s="4247" t="n">
        <v>0.0</v>
      </c>
      <c r="AM332" s="3911" t="n">
        <v>0.0</v>
      </c>
      <c r="AN332" s="3908" t="n">
        <v>0.0</v>
      </c>
      <c r="AO332" s="3909" t="n">
        <v>0.0</v>
      </c>
      <c r="AP332" s="3910" t="n">
        <v>0.0</v>
      </c>
      <c r="AQ332" s="3911" t="n">
        <v>0.0</v>
      </c>
      <c r="AR332" s="3908" t="n">
        <v>0.0</v>
      </c>
      <c r="AS332" s="3909" t="n">
        <v>0.0</v>
      </c>
      <c r="AT332" s="3910" t="n">
        <v>0.0</v>
      </c>
      <c r="AU332" s="3911" t="n">
        <v>0.0</v>
      </c>
      <c r="AV332" s="3908" t="n">
        <v>0.0</v>
      </c>
      <c r="AW332" s="3909" t="n">
        <v>0.0</v>
      </c>
      <c r="AX332" s="3910" t="n">
        <v>0.0</v>
      </c>
      <c r="AY332" s="3911" t="n">
        <v>0.0</v>
      </c>
      <c r="AZ332" s="3908" t="n">
        <v>0.0</v>
      </c>
      <c r="BA332" s="3909" t="n">
        <v>0.0</v>
      </c>
      <c r="BB332" s="3910" t="n">
        <v>0.0</v>
      </c>
      <c r="BC332" s="3911" t="n">
        <v>0.0</v>
      </c>
      <c r="BD332" s="3908">
        <f>SUM(H332+L332+P332+T332+X332+AB332+AF332+AJ332+AN332+AR332+AV332+AZ332)</f>
      </c>
      <c r="BE332" s="3909">
        <f>SUM(I332+M332+Q332+U332+Y332+AC332+AG332+AK332+AO332+AS332+AW332+BA332)</f>
      </c>
      <c r="BF332" s="3910">
        <f>SUM(J332+N332+R332+V332+Z332+AD332+AH332+AL332+AP332+AT332+AX332+BB332)</f>
      </c>
      <c r="BG332" s="3911">
        <f>SUM(K332+O332+S332+W332+AA332+AE332+AI332+AM332+AQ332+AU332+AY332+BC332)</f>
      </c>
      <c r="BH332" s="3908">
        <f>BD332+D332</f>
      </c>
      <c r="BI332" s="3909">
        <f>BE332+E332</f>
      </c>
      <c r="BJ332" s="3910">
        <f>BF332+F332</f>
      </c>
      <c r="BK332" s="3911">
        <f>BG332+G332</f>
      </c>
      <c r="BL332" s="3878"/>
      <c r="BM332" s="3878"/>
      <c r="BN332" s="3878"/>
    </row>
    <row r="333" customHeight="true" ht="16.5">
      <c r="A333" s="3905"/>
      <c r="B333" s="3917"/>
      <c r="C333" s="3918" t="n">
        <v>12.0</v>
      </c>
      <c r="D333" s="3919" t="n">
        <v>0.0</v>
      </c>
      <c r="E333" s="3920" t="n">
        <v>0.0</v>
      </c>
      <c r="F333" s="3921" t="n">
        <v>0.0</v>
      </c>
      <c r="G333" s="3922" t="n">
        <v>0.0</v>
      </c>
      <c r="H333" s="3912" t="n">
        <v>0.0</v>
      </c>
      <c r="I333" s="3920" t="n">
        <v>0.0</v>
      </c>
      <c r="J333" s="3910" t="n">
        <v>0.0</v>
      </c>
      <c r="K333" s="3922" t="n">
        <v>0.0</v>
      </c>
      <c r="L333" s="3912" t="n">
        <v>0.0</v>
      </c>
      <c r="M333" s="3920" t="n">
        <v>0.0</v>
      </c>
      <c r="N333" s="3910" t="n">
        <v>0.0</v>
      </c>
      <c r="O333" s="3922" t="n">
        <v>0.0</v>
      </c>
      <c r="P333" s="3912" t="n">
        <v>0.0</v>
      </c>
      <c r="Q333" s="3920" t="n">
        <v>0.0</v>
      </c>
      <c r="R333" s="3910" t="n">
        <v>0.0</v>
      </c>
      <c r="S333" s="3922" t="n">
        <v>0.0</v>
      </c>
      <c r="T333" s="3912" t="n">
        <v>0.0</v>
      </c>
      <c r="U333" s="3920" t="n">
        <v>0.0</v>
      </c>
      <c r="V333" s="3910" t="n">
        <v>0.0</v>
      </c>
      <c r="W333" s="3922" t="n">
        <v>0.0</v>
      </c>
      <c r="X333" s="3912" t="n">
        <v>0.0</v>
      </c>
      <c r="Y333" s="3920" t="n">
        <v>0.0</v>
      </c>
      <c r="Z333" s="3910" t="n">
        <v>0.0</v>
      </c>
      <c r="AA333" s="3922" t="n">
        <v>0.0</v>
      </c>
      <c r="AB333" s="3912" t="n">
        <v>0.0</v>
      </c>
      <c r="AC333" s="3920" t="n">
        <v>0.0</v>
      </c>
      <c r="AD333" s="3910" t="n">
        <v>0.0</v>
      </c>
      <c r="AE333" s="3922" t="n">
        <v>0.0</v>
      </c>
      <c r="AF333" s="3913" t="n">
        <v>0.0</v>
      </c>
      <c r="AG333" s="3920" t="n">
        <v>0.0</v>
      </c>
      <c r="AH333" s="3914" t="n">
        <v>0.0</v>
      </c>
      <c r="AI333" s="3922" t="n">
        <v>0.0</v>
      </c>
      <c r="AJ333" s="4248" t="n">
        <v>0.0</v>
      </c>
      <c r="AK333" s="3920" t="n">
        <v>0.0</v>
      </c>
      <c r="AL333" s="4249" t="n">
        <v>0.0</v>
      </c>
      <c r="AM333" s="3922" t="n">
        <v>0.0</v>
      </c>
      <c r="AN333" s="3908" t="n">
        <v>0.0</v>
      </c>
      <c r="AO333" s="3920" t="n">
        <v>0.0</v>
      </c>
      <c r="AP333" s="3910" t="n">
        <v>0.0</v>
      </c>
      <c r="AQ333" s="3922" t="n">
        <v>0.0</v>
      </c>
      <c r="AR333" s="3908" t="n">
        <v>0.0</v>
      </c>
      <c r="AS333" s="3920" t="n">
        <v>0.0</v>
      </c>
      <c r="AT333" s="3910" t="n">
        <v>0.0</v>
      </c>
      <c r="AU333" s="3922" t="n">
        <v>0.0</v>
      </c>
      <c r="AV333" s="3908" t="n">
        <v>0.0</v>
      </c>
      <c r="AW333" s="3920" t="n">
        <v>0.0</v>
      </c>
      <c r="AX333" s="3910" t="n">
        <v>0.0</v>
      </c>
      <c r="AY333" s="3922" t="n">
        <v>0.0</v>
      </c>
      <c r="AZ333" s="3908" t="n">
        <v>0.0</v>
      </c>
      <c r="BA333" s="3920" t="n">
        <v>0.0</v>
      </c>
      <c r="BB333" s="3910" t="n">
        <v>0.0</v>
      </c>
      <c r="BC333" s="3922" t="n">
        <v>0.0</v>
      </c>
      <c r="BD333" s="3919">
        <f>SUM(H333+L333+P333+T333+X333+AB333+AF333+AJ333+AN333+AR333+AV333+AZ333)</f>
      </c>
      <c r="BE333" s="3920">
        <f>SUM(I333+M333+Q333+U333+Y333+AC333+AG333+AK333+AO333+AS333+AW333+BA333)</f>
      </c>
      <c r="BF333" s="3921">
        <f>SUM(J333+N333+R333+V333+Z333+AD333+AH333+AL333+AP333+AT333+AX333+BB333)</f>
      </c>
      <c r="BG333" s="3922">
        <f>SUM(K333+O333+S333+W333+AA333+AE333+AI333+AM333+AQ333+AU333+AY333+BC333)</f>
      </c>
      <c r="BH333" s="3919">
        <f>BD333+D333</f>
      </c>
      <c r="BI333" s="3920">
        <f>BE333+E333</f>
      </c>
      <c r="BJ333" s="3921">
        <f>BF333+F333</f>
      </c>
      <c r="BK333" s="3922">
        <f>BG333+G333</f>
      </c>
      <c r="BL333" s="3878"/>
      <c r="BM333" s="3878"/>
      <c r="BN333" s="3878"/>
    </row>
    <row r="334" customHeight="true" ht="16.5">
      <c r="A334" s="3905"/>
      <c r="B334" s="3925"/>
      <c r="C334" s="3926" t="n">
        <v>11.0</v>
      </c>
      <c r="D334" s="3927" t="n">
        <v>0.0</v>
      </c>
      <c r="E334" s="3928" t="n">
        <v>0.0</v>
      </c>
      <c r="F334" s="3929" t="n">
        <v>0.0</v>
      </c>
      <c r="G334" s="3930" t="n">
        <v>0.0</v>
      </c>
      <c r="H334" s="3912" t="n">
        <v>0.0</v>
      </c>
      <c r="I334" s="3928" t="n">
        <v>0.0</v>
      </c>
      <c r="J334" s="3910" t="n">
        <v>0.0</v>
      </c>
      <c r="K334" s="3930" t="n">
        <v>0.0</v>
      </c>
      <c r="L334" s="3912" t="n">
        <v>0.0</v>
      </c>
      <c r="M334" s="3928" t="n">
        <v>0.0</v>
      </c>
      <c r="N334" s="3910" t="n">
        <v>0.0</v>
      </c>
      <c r="O334" s="3930" t="n">
        <v>0.0</v>
      </c>
      <c r="P334" s="3912" t="n">
        <v>0.0</v>
      </c>
      <c r="Q334" s="3928" t="n">
        <v>0.0</v>
      </c>
      <c r="R334" s="3910" t="n">
        <v>0.0</v>
      </c>
      <c r="S334" s="3930" t="n">
        <v>0.0</v>
      </c>
      <c r="T334" s="3912" t="n">
        <v>0.0</v>
      </c>
      <c r="U334" s="3928" t="n">
        <v>0.0</v>
      </c>
      <c r="V334" s="3910" t="n">
        <v>0.0</v>
      </c>
      <c r="W334" s="3930" t="n">
        <v>0.0</v>
      </c>
      <c r="X334" s="3912" t="n">
        <v>0.0</v>
      </c>
      <c r="Y334" s="3928" t="n">
        <v>0.0</v>
      </c>
      <c r="Z334" s="3910" t="n">
        <v>0.0</v>
      </c>
      <c r="AA334" s="3930" t="n">
        <v>0.0</v>
      </c>
      <c r="AB334" s="3912" t="n">
        <v>0.0</v>
      </c>
      <c r="AC334" s="3928" t="n">
        <v>0.0</v>
      </c>
      <c r="AD334" s="3910" t="n">
        <v>0.0</v>
      </c>
      <c r="AE334" s="3930" t="n">
        <v>0.0</v>
      </c>
      <c r="AF334" s="3913" t="n">
        <v>0.0</v>
      </c>
      <c r="AG334" s="3928" t="n">
        <v>0.0</v>
      </c>
      <c r="AH334" s="3914" t="n">
        <v>0.0</v>
      </c>
      <c r="AI334" s="3930" t="n">
        <v>0.0</v>
      </c>
      <c r="AJ334" s="4250" t="n">
        <v>0.0</v>
      </c>
      <c r="AK334" s="3928" t="n">
        <v>0.0</v>
      </c>
      <c r="AL334" s="4251" t="n">
        <v>0.0</v>
      </c>
      <c r="AM334" s="3930" t="n">
        <v>0.0</v>
      </c>
      <c r="AN334" s="3908" t="n">
        <v>0.0</v>
      </c>
      <c r="AO334" s="3928" t="n">
        <v>0.0</v>
      </c>
      <c r="AP334" s="3910" t="n">
        <v>0.0</v>
      </c>
      <c r="AQ334" s="3930" t="n">
        <v>0.0</v>
      </c>
      <c r="AR334" s="3908" t="n">
        <v>0.0</v>
      </c>
      <c r="AS334" s="3928" t="n">
        <v>0.0</v>
      </c>
      <c r="AT334" s="3910" t="n">
        <v>0.0</v>
      </c>
      <c r="AU334" s="3930" t="n">
        <v>0.0</v>
      </c>
      <c r="AV334" s="3908" t="n">
        <v>0.0</v>
      </c>
      <c r="AW334" s="3928" t="n">
        <v>0.0</v>
      </c>
      <c r="AX334" s="3910" t="n">
        <v>0.0</v>
      </c>
      <c r="AY334" s="3930" t="n">
        <v>0.0</v>
      </c>
      <c r="AZ334" s="3908" t="n">
        <v>0.0</v>
      </c>
      <c r="BA334" s="3928" t="n">
        <v>0.0</v>
      </c>
      <c r="BB334" s="3910" t="n">
        <v>0.0</v>
      </c>
      <c r="BC334" s="3930" t="n">
        <v>0.0</v>
      </c>
      <c r="BD334" s="3927">
        <f>SUM(H334+L334+P334+T334+X334+AB334+AF334+AJ334+AN334+AR334+AV334+AZ334)</f>
      </c>
      <c r="BE334" s="3928">
        <f>SUM(I334+M334+Q334+U334+Y334+AC334+AG334+AK334+AO334+AS334+AW334+BA334)</f>
      </c>
      <c r="BF334" s="3929">
        <f>SUM(J334+N334+R334+V334+Z334+AD334+AH334+AL334+AP334+AT334+AX334+BB334)</f>
      </c>
      <c r="BG334" s="3930">
        <f>SUM(K334+O334+S334+W334+AA334+AE334+AI334+AM334+AQ334+AU334+AY334+BC334)</f>
      </c>
      <c r="BH334" s="3927">
        <f>BD334+D334</f>
      </c>
      <c r="BI334" s="3928">
        <f>BE334+E334</f>
      </c>
      <c r="BJ334" s="3929">
        <f>BF334+F334</f>
      </c>
      <c r="BK334" s="3930">
        <f>BG334+G334</f>
      </c>
      <c r="BL334" s="3878"/>
      <c r="BM334" s="3878"/>
      <c r="BN334" s="3878"/>
    </row>
    <row r="335" customHeight="true" ht="16.5">
      <c r="A335" s="3905"/>
      <c r="B335" s="3906" t="s">
        <v>26</v>
      </c>
      <c r="C335" s="3907" t="n">
        <v>10.0</v>
      </c>
      <c r="D335" s="3933" t="n">
        <v>0.0</v>
      </c>
      <c r="E335" s="3934" t="n">
        <v>0.0</v>
      </c>
      <c r="F335" s="3935" t="n">
        <v>0.0</v>
      </c>
      <c r="G335" s="3936" t="n">
        <v>0.0</v>
      </c>
      <c r="H335" s="3912" t="n">
        <v>0.0</v>
      </c>
      <c r="I335" s="3934" t="n">
        <v>0.0</v>
      </c>
      <c r="J335" s="3910" t="n">
        <v>0.0</v>
      </c>
      <c r="K335" s="3936" t="n">
        <v>0.0</v>
      </c>
      <c r="L335" s="3912" t="n">
        <v>0.0</v>
      </c>
      <c r="M335" s="3934" t="n">
        <v>0.0</v>
      </c>
      <c r="N335" s="3910" t="n">
        <v>0.0</v>
      </c>
      <c r="O335" s="3936" t="n">
        <v>0.0</v>
      </c>
      <c r="P335" s="3912" t="n">
        <v>0.0</v>
      </c>
      <c r="Q335" s="3934" t="n">
        <v>0.0</v>
      </c>
      <c r="R335" s="3910" t="n">
        <v>0.0</v>
      </c>
      <c r="S335" s="3936" t="n">
        <v>0.0</v>
      </c>
      <c r="T335" s="3912" t="n">
        <v>0.0</v>
      </c>
      <c r="U335" s="3934" t="n">
        <v>0.0</v>
      </c>
      <c r="V335" s="3910" t="n">
        <v>0.0</v>
      </c>
      <c r="W335" s="3936" t="n">
        <v>0.0</v>
      </c>
      <c r="X335" s="3912" t="n">
        <v>0.0</v>
      </c>
      <c r="Y335" s="3934" t="n">
        <v>0.0</v>
      </c>
      <c r="Z335" s="3910" t="n">
        <v>0.0</v>
      </c>
      <c r="AA335" s="3936" t="n">
        <v>0.0</v>
      </c>
      <c r="AB335" s="3912" t="n">
        <v>0.0</v>
      </c>
      <c r="AC335" s="3934" t="n">
        <v>0.0</v>
      </c>
      <c r="AD335" s="3910" t="n">
        <v>0.0</v>
      </c>
      <c r="AE335" s="3936" t="n">
        <v>0.0</v>
      </c>
      <c r="AF335" s="3913" t="n">
        <v>0.0</v>
      </c>
      <c r="AG335" s="3934" t="n">
        <v>0.0</v>
      </c>
      <c r="AH335" s="3914" t="n">
        <v>0.0</v>
      </c>
      <c r="AI335" s="3936" t="n">
        <v>0.0</v>
      </c>
      <c r="AJ335" s="4252" t="n">
        <v>0.0</v>
      </c>
      <c r="AK335" s="3934" t="n">
        <v>0.0</v>
      </c>
      <c r="AL335" s="4253" t="n">
        <v>0.0</v>
      </c>
      <c r="AM335" s="3936" t="n">
        <v>0.0</v>
      </c>
      <c r="AN335" s="3908" t="n">
        <v>0.0</v>
      </c>
      <c r="AO335" s="3934" t="n">
        <v>0.0</v>
      </c>
      <c r="AP335" s="3910" t="n">
        <v>0.0</v>
      </c>
      <c r="AQ335" s="3936" t="n">
        <v>0.0</v>
      </c>
      <c r="AR335" s="3908" t="n">
        <v>0.0</v>
      </c>
      <c r="AS335" s="3934" t="n">
        <v>0.0</v>
      </c>
      <c r="AT335" s="3910" t="n">
        <v>0.0</v>
      </c>
      <c r="AU335" s="3936" t="n">
        <v>0.0</v>
      </c>
      <c r="AV335" s="3908" t="n">
        <v>0.0</v>
      </c>
      <c r="AW335" s="3934" t="n">
        <v>0.0</v>
      </c>
      <c r="AX335" s="3910" t="n">
        <v>0.0</v>
      </c>
      <c r="AY335" s="3936" t="n">
        <v>0.0</v>
      </c>
      <c r="AZ335" s="3908" t="n">
        <v>0.0</v>
      </c>
      <c r="BA335" s="3934" t="n">
        <v>0.0</v>
      </c>
      <c r="BB335" s="3910" t="n">
        <v>0.0</v>
      </c>
      <c r="BC335" s="3936" t="n">
        <v>0.0</v>
      </c>
      <c r="BD335" s="3933">
        <f>SUM(H335+L335+P335+T335+X335+AB335+AF335+AJ335+AN335+AR335+AV335+AZ335)</f>
      </c>
      <c r="BE335" s="3934">
        <f>SUM(I335+M335+Q335+U335+Y335+AC335+AG335+AK335+AO335+AS335+AW335+BA335)</f>
      </c>
      <c r="BF335" s="3935">
        <f>SUM(J335+N335+R335+V335+Z335+AD335+AH335+AL335+AP335+AT335+AX335+BB335)</f>
      </c>
      <c r="BG335" s="3936">
        <f>SUM(K335+O335+S335+W335+AA335+AE335+AI335+AM335+AQ335+AU335+AY335+BC335)</f>
      </c>
      <c r="BH335" s="3933">
        <f>BD335+D335</f>
      </c>
      <c r="BI335" s="3934">
        <f>BE335+E335</f>
      </c>
      <c r="BJ335" s="3935">
        <f>BF335+F335</f>
      </c>
      <c r="BK335" s="3936">
        <f>BG335+G335</f>
      </c>
      <c r="BL335" s="3878"/>
      <c r="BM335" s="3878"/>
      <c r="BN335" s="3878"/>
    </row>
    <row r="336" customHeight="true" ht="16.5">
      <c r="A336" s="3905"/>
      <c r="B336" s="3917"/>
      <c r="C336" s="3918" t="n">
        <v>9.0</v>
      </c>
      <c r="D336" s="3919" t="n">
        <v>0.0</v>
      </c>
      <c r="E336" s="3920" t="n">
        <v>0.0</v>
      </c>
      <c r="F336" s="3921" t="n">
        <v>0.0</v>
      </c>
      <c r="G336" s="3922" t="n">
        <v>0.0</v>
      </c>
      <c r="H336" s="3912" t="n">
        <v>0.0</v>
      </c>
      <c r="I336" s="3920" t="n">
        <v>0.0</v>
      </c>
      <c r="J336" s="3910" t="n">
        <v>0.0</v>
      </c>
      <c r="K336" s="3922" t="n">
        <v>0.0</v>
      </c>
      <c r="L336" s="3912" t="n">
        <v>0.0</v>
      </c>
      <c r="M336" s="3920" t="n">
        <v>0.0</v>
      </c>
      <c r="N336" s="3910" t="n">
        <v>0.0</v>
      </c>
      <c r="O336" s="3922" t="n">
        <v>0.0</v>
      </c>
      <c r="P336" s="3912" t="n">
        <v>0.0</v>
      </c>
      <c r="Q336" s="3920" t="n">
        <v>0.0</v>
      </c>
      <c r="R336" s="3910" t="n">
        <v>0.0</v>
      </c>
      <c r="S336" s="3922" t="n">
        <v>0.0</v>
      </c>
      <c r="T336" s="3912" t="n">
        <v>0.0</v>
      </c>
      <c r="U336" s="3920" t="n">
        <v>0.0</v>
      </c>
      <c r="V336" s="3910" t="n">
        <v>0.0</v>
      </c>
      <c r="W336" s="3922" t="n">
        <v>0.0</v>
      </c>
      <c r="X336" s="3912" t="n">
        <v>0.0</v>
      </c>
      <c r="Y336" s="3920" t="n">
        <v>0.0</v>
      </c>
      <c r="Z336" s="3910" t="n">
        <v>0.0</v>
      </c>
      <c r="AA336" s="3922" t="n">
        <v>0.0</v>
      </c>
      <c r="AB336" s="3912" t="n">
        <v>0.0</v>
      </c>
      <c r="AC336" s="3920" t="n">
        <v>0.0</v>
      </c>
      <c r="AD336" s="3910" t="n">
        <v>0.0</v>
      </c>
      <c r="AE336" s="3922" t="n">
        <v>0.0</v>
      </c>
      <c r="AF336" s="3913" t="n">
        <v>0.0</v>
      </c>
      <c r="AG336" s="3920" t="n">
        <v>0.0</v>
      </c>
      <c r="AH336" s="3914" t="n">
        <v>0.0</v>
      </c>
      <c r="AI336" s="3922" t="n">
        <v>0.0</v>
      </c>
      <c r="AJ336" s="4254" t="n">
        <v>0.0</v>
      </c>
      <c r="AK336" s="3920" t="n">
        <v>0.0</v>
      </c>
      <c r="AL336" s="4255" t="n">
        <v>0.0</v>
      </c>
      <c r="AM336" s="3922" t="n">
        <v>0.0</v>
      </c>
      <c r="AN336" s="3908" t="n">
        <v>0.0</v>
      </c>
      <c r="AO336" s="3920" t="n">
        <v>0.0</v>
      </c>
      <c r="AP336" s="3910" t="n">
        <v>0.0</v>
      </c>
      <c r="AQ336" s="3922" t="n">
        <v>0.0</v>
      </c>
      <c r="AR336" s="3908" t="n">
        <v>0.0</v>
      </c>
      <c r="AS336" s="3920" t="n">
        <v>0.0</v>
      </c>
      <c r="AT336" s="3910" t="n">
        <v>0.0</v>
      </c>
      <c r="AU336" s="3922" t="n">
        <v>0.0</v>
      </c>
      <c r="AV336" s="3908" t="n">
        <v>0.0</v>
      </c>
      <c r="AW336" s="3920" t="n">
        <v>0.0</v>
      </c>
      <c r="AX336" s="3910" t="n">
        <v>0.0</v>
      </c>
      <c r="AY336" s="3922" t="n">
        <v>0.0</v>
      </c>
      <c r="AZ336" s="3908" t="n">
        <v>0.0</v>
      </c>
      <c r="BA336" s="3920" t="n">
        <v>0.0</v>
      </c>
      <c r="BB336" s="3910" t="n">
        <v>0.0</v>
      </c>
      <c r="BC336" s="3922" t="n">
        <v>0.0</v>
      </c>
      <c r="BD336" s="3919">
        <f>SUM(H336+L336+P336+T336+X336+AB336+AF336+AJ336+AN336+AR336+AV336+AZ336)</f>
      </c>
      <c r="BE336" s="3920">
        <f>SUM(I336+M336+Q336+U336+Y336+AC336+AG336+AK336+AO336+AS336+AW336+BA336)</f>
      </c>
      <c r="BF336" s="3921">
        <f>SUM(J336+N336+R336+V336+Z336+AD336+AH336+AL336+AP336+AT336+AX336+BB336)</f>
      </c>
      <c r="BG336" s="3922">
        <f>SUM(K336+O336+S336+W336+AA336+AE336+AI336+AM336+AQ336+AU336+AY336+BC336)</f>
      </c>
      <c r="BH336" s="3919">
        <f>BD336+D336</f>
      </c>
      <c r="BI336" s="3920">
        <f>BE336+E336</f>
      </c>
      <c r="BJ336" s="3921">
        <f>BF336+F336</f>
      </c>
      <c r="BK336" s="3922">
        <f>BG336+G336</f>
      </c>
      <c r="BL336" s="3878"/>
      <c r="BM336" s="3878"/>
      <c r="BN336" s="3878"/>
    </row>
    <row r="337" customHeight="true" ht="16.5">
      <c r="A337" s="3905"/>
      <c r="B337" s="3917"/>
      <c r="C337" s="3918" t="n">
        <v>8.0</v>
      </c>
      <c r="D337" s="3919" t="n">
        <v>0.0</v>
      </c>
      <c r="E337" s="3920" t="n">
        <v>0.0</v>
      </c>
      <c r="F337" s="3921" t="n">
        <v>0.0</v>
      </c>
      <c r="G337" s="3922" t="n">
        <v>0.0</v>
      </c>
      <c r="H337" s="3912" t="n">
        <v>0.0</v>
      </c>
      <c r="I337" s="3920" t="n">
        <v>0.0</v>
      </c>
      <c r="J337" s="3910" t="n">
        <v>0.0</v>
      </c>
      <c r="K337" s="3922" t="n">
        <v>0.0</v>
      </c>
      <c r="L337" s="3912" t="n">
        <v>0.0</v>
      </c>
      <c r="M337" s="3920" t="n">
        <v>0.0</v>
      </c>
      <c r="N337" s="3910" t="n">
        <v>0.0</v>
      </c>
      <c r="O337" s="3922" t="n">
        <v>0.0</v>
      </c>
      <c r="P337" s="3912" t="n">
        <v>0.0</v>
      </c>
      <c r="Q337" s="3920" t="n">
        <v>0.0</v>
      </c>
      <c r="R337" s="3910" t="n">
        <v>0.0</v>
      </c>
      <c r="S337" s="3922" t="n">
        <v>0.0</v>
      </c>
      <c r="T337" s="3912" t="n">
        <v>0.0</v>
      </c>
      <c r="U337" s="3920" t="n">
        <v>0.0</v>
      </c>
      <c r="V337" s="3910" t="n">
        <v>0.0</v>
      </c>
      <c r="W337" s="3922" t="n">
        <v>0.0</v>
      </c>
      <c r="X337" s="3912" t="n">
        <v>0.0</v>
      </c>
      <c r="Y337" s="3920" t="n">
        <v>0.0</v>
      </c>
      <c r="Z337" s="3910" t="n">
        <v>0.0</v>
      </c>
      <c r="AA337" s="3922" t="n">
        <v>0.0</v>
      </c>
      <c r="AB337" s="3912" t="n">
        <v>0.0</v>
      </c>
      <c r="AC337" s="3920" t="n">
        <v>0.0</v>
      </c>
      <c r="AD337" s="3910" t="n">
        <v>0.0</v>
      </c>
      <c r="AE337" s="3922" t="n">
        <v>0.0</v>
      </c>
      <c r="AF337" s="3913" t="n">
        <v>0.0</v>
      </c>
      <c r="AG337" s="3920" t="n">
        <v>0.0</v>
      </c>
      <c r="AH337" s="3914" t="n">
        <v>0.0</v>
      </c>
      <c r="AI337" s="3922" t="n">
        <v>0.0</v>
      </c>
      <c r="AJ337" s="4256" t="n">
        <v>0.0</v>
      </c>
      <c r="AK337" s="3920" t="n">
        <v>0.0</v>
      </c>
      <c r="AL337" s="4257" t="n">
        <v>0.0</v>
      </c>
      <c r="AM337" s="3922" t="n">
        <v>0.0</v>
      </c>
      <c r="AN337" s="3908" t="n">
        <v>0.0</v>
      </c>
      <c r="AO337" s="3920" t="n">
        <v>0.0</v>
      </c>
      <c r="AP337" s="3910" t="n">
        <v>0.0</v>
      </c>
      <c r="AQ337" s="3922" t="n">
        <v>0.0</v>
      </c>
      <c r="AR337" s="3908" t="n">
        <v>0.0</v>
      </c>
      <c r="AS337" s="3920" t="n">
        <v>0.0</v>
      </c>
      <c r="AT337" s="3910" t="n">
        <v>0.0</v>
      </c>
      <c r="AU337" s="3922" t="n">
        <v>0.0</v>
      </c>
      <c r="AV337" s="3908" t="n">
        <v>0.0</v>
      </c>
      <c r="AW337" s="3920" t="n">
        <v>0.0</v>
      </c>
      <c r="AX337" s="3910" t="n">
        <v>0.0</v>
      </c>
      <c r="AY337" s="3922" t="n">
        <v>0.0</v>
      </c>
      <c r="AZ337" s="3908" t="n">
        <v>0.0</v>
      </c>
      <c r="BA337" s="3920" t="n">
        <v>0.0</v>
      </c>
      <c r="BB337" s="3910" t="n">
        <v>0.0</v>
      </c>
      <c r="BC337" s="3922" t="n">
        <v>0.0</v>
      </c>
      <c r="BD337" s="3919">
        <f>SUM(H337+L337+P337+T337+X337+AB337+AF337+AJ337+AN337+AR337+AV337+AZ337)</f>
      </c>
      <c r="BE337" s="3920">
        <f>SUM(I337+M337+Q337+U337+Y337+AC337+AG337+AK337+AO337+AS337+AW337+BA337)</f>
      </c>
      <c r="BF337" s="3921">
        <f>SUM(J337+N337+R337+V337+Z337+AD337+AH337+AL337+AP337+AT337+AX337+BB337)</f>
      </c>
      <c r="BG337" s="3922">
        <f>SUM(K337+O337+S337+W337+AA337+AE337+AI337+AM337+AQ337+AU337+AY337+BC337)</f>
      </c>
      <c r="BH337" s="3919">
        <f>BD337+D337</f>
      </c>
      <c r="BI337" s="3920">
        <f>BE337+E337</f>
      </c>
      <c r="BJ337" s="3921">
        <f>BF337+F337</f>
      </c>
      <c r="BK337" s="3922">
        <f>BG337+G337</f>
      </c>
      <c r="BL337" s="3878"/>
      <c r="BM337" s="3878"/>
      <c r="BN337" s="3878"/>
    </row>
    <row r="338" customHeight="true" ht="16.5">
      <c r="A338" s="3905"/>
      <c r="B338" s="3917"/>
      <c r="C338" s="3918" t="n">
        <v>7.0</v>
      </c>
      <c r="D338" s="3919" t="n">
        <v>0.0</v>
      </c>
      <c r="E338" s="3920" t="n">
        <v>0.0</v>
      </c>
      <c r="F338" s="3921" t="n">
        <v>0.0</v>
      </c>
      <c r="G338" s="3922" t="n">
        <v>0.0</v>
      </c>
      <c r="H338" s="3912" t="n">
        <v>0.0</v>
      </c>
      <c r="I338" s="3920" t="n">
        <v>0.0</v>
      </c>
      <c r="J338" s="3910" t="n">
        <v>0.0</v>
      </c>
      <c r="K338" s="3922" t="n">
        <v>0.0</v>
      </c>
      <c r="L338" s="3912" t="n">
        <v>0.0</v>
      </c>
      <c r="M338" s="3920" t="n">
        <v>0.0</v>
      </c>
      <c r="N338" s="3910" t="n">
        <v>0.0</v>
      </c>
      <c r="O338" s="3922" t="n">
        <v>0.0</v>
      </c>
      <c r="P338" s="3912" t="n">
        <v>0.0</v>
      </c>
      <c r="Q338" s="3920" t="n">
        <v>0.0</v>
      </c>
      <c r="R338" s="3910" t="n">
        <v>0.0</v>
      </c>
      <c r="S338" s="3922" t="n">
        <v>0.0</v>
      </c>
      <c r="T338" s="3912" t="n">
        <v>0.0</v>
      </c>
      <c r="U338" s="3920" t="n">
        <v>0.0</v>
      </c>
      <c r="V338" s="3910" t="n">
        <v>0.0</v>
      </c>
      <c r="W338" s="3922" t="n">
        <v>0.0</v>
      </c>
      <c r="X338" s="3912" t="n">
        <v>0.0</v>
      </c>
      <c r="Y338" s="3920" t="n">
        <v>0.0</v>
      </c>
      <c r="Z338" s="3910" t="n">
        <v>0.0</v>
      </c>
      <c r="AA338" s="3922" t="n">
        <v>0.0</v>
      </c>
      <c r="AB338" s="3912" t="n">
        <v>0.0</v>
      </c>
      <c r="AC338" s="3920" t="n">
        <v>0.0</v>
      </c>
      <c r="AD338" s="3910" t="n">
        <v>0.0</v>
      </c>
      <c r="AE338" s="3922" t="n">
        <v>0.0</v>
      </c>
      <c r="AF338" s="3913" t="n">
        <v>0.0</v>
      </c>
      <c r="AG338" s="3920" t="n">
        <v>0.0</v>
      </c>
      <c r="AH338" s="3914" t="n">
        <v>0.0</v>
      </c>
      <c r="AI338" s="3922" t="n">
        <v>0.0</v>
      </c>
      <c r="AJ338" s="4258" t="n">
        <v>0.0</v>
      </c>
      <c r="AK338" s="3920" t="n">
        <v>0.0</v>
      </c>
      <c r="AL338" s="4259" t="n">
        <v>0.0</v>
      </c>
      <c r="AM338" s="3922" t="n">
        <v>0.0</v>
      </c>
      <c r="AN338" s="3908" t="n">
        <v>0.0</v>
      </c>
      <c r="AO338" s="3920" t="n">
        <v>0.0</v>
      </c>
      <c r="AP338" s="3910" t="n">
        <v>0.0</v>
      </c>
      <c r="AQ338" s="3922" t="n">
        <v>0.0</v>
      </c>
      <c r="AR338" s="3908" t="n">
        <v>0.0</v>
      </c>
      <c r="AS338" s="3920" t="n">
        <v>0.0</v>
      </c>
      <c r="AT338" s="3910" t="n">
        <v>0.0</v>
      </c>
      <c r="AU338" s="3922" t="n">
        <v>0.0</v>
      </c>
      <c r="AV338" s="3908" t="n">
        <v>0.0</v>
      </c>
      <c r="AW338" s="3920" t="n">
        <v>0.0</v>
      </c>
      <c r="AX338" s="3910" t="n">
        <v>0.0</v>
      </c>
      <c r="AY338" s="3922" t="n">
        <v>0.0</v>
      </c>
      <c r="AZ338" s="3908" t="n">
        <v>0.0</v>
      </c>
      <c r="BA338" s="3920" t="n">
        <v>0.0</v>
      </c>
      <c r="BB338" s="3910" t="n">
        <v>0.0</v>
      </c>
      <c r="BC338" s="3922" t="n">
        <v>0.0</v>
      </c>
      <c r="BD338" s="3919">
        <f>SUM(H338+L338+P338+T338+X338+AB338+AF338+AJ338+AN338+AR338+AV338+AZ338)</f>
      </c>
      <c r="BE338" s="3920">
        <f>SUM(I338+M338+Q338+U338+Y338+AC338+AG338+AK338+AO338+AS338+AW338+BA338)</f>
      </c>
      <c r="BF338" s="3921">
        <f>SUM(J338+N338+R338+V338+Z338+AD338+AH338+AL338+AP338+AT338+AX338+BB338)</f>
      </c>
      <c r="BG338" s="3922">
        <f>SUM(K338+O338+S338+W338+AA338+AE338+AI338+AM338+AQ338+AU338+AY338+BC338)</f>
      </c>
      <c r="BH338" s="3919">
        <f>BD338+D338</f>
      </c>
      <c r="BI338" s="3920">
        <f>BE338+E338</f>
      </c>
      <c r="BJ338" s="3921">
        <f>BF338+F338</f>
      </c>
      <c r="BK338" s="3922">
        <f>BG338+G338</f>
      </c>
      <c r="BL338" s="3878"/>
      <c r="BM338" s="3878"/>
      <c r="BN338" s="3878"/>
    </row>
    <row r="339" customHeight="true" ht="16.5">
      <c r="A339" s="3905"/>
      <c r="B339" s="3945"/>
      <c r="C339" s="3946" t="n">
        <v>6.0</v>
      </c>
      <c r="D339" s="3947" t="n">
        <v>0.0</v>
      </c>
      <c r="E339" s="3948" t="n">
        <v>0.0</v>
      </c>
      <c r="F339" s="3949" t="n">
        <v>0.0</v>
      </c>
      <c r="G339" s="3950" t="n">
        <v>0.0</v>
      </c>
      <c r="H339" s="3912" t="n">
        <v>0.0</v>
      </c>
      <c r="I339" s="3948" t="n">
        <v>0.0</v>
      </c>
      <c r="J339" s="3910" t="n">
        <v>0.0</v>
      </c>
      <c r="K339" s="3950" t="n">
        <v>0.0</v>
      </c>
      <c r="L339" s="3912" t="n">
        <v>0.0</v>
      </c>
      <c r="M339" s="3948" t="n">
        <v>0.0</v>
      </c>
      <c r="N339" s="3910" t="n">
        <v>0.0</v>
      </c>
      <c r="O339" s="3950" t="n">
        <v>0.0</v>
      </c>
      <c r="P339" s="3912" t="n">
        <v>0.0</v>
      </c>
      <c r="Q339" s="3948" t="n">
        <v>0.0</v>
      </c>
      <c r="R339" s="3910" t="n">
        <v>0.0</v>
      </c>
      <c r="S339" s="3950" t="n">
        <v>0.0</v>
      </c>
      <c r="T339" s="3912" t="n">
        <v>0.0</v>
      </c>
      <c r="U339" s="3948" t="n">
        <v>0.0</v>
      </c>
      <c r="V339" s="3910" t="n">
        <v>0.0</v>
      </c>
      <c r="W339" s="3950" t="n">
        <v>0.0</v>
      </c>
      <c r="X339" s="3912" t="n">
        <v>0.0</v>
      </c>
      <c r="Y339" s="3948" t="n">
        <v>0.0</v>
      </c>
      <c r="Z339" s="3910" t="n">
        <v>0.0</v>
      </c>
      <c r="AA339" s="3950" t="n">
        <v>0.0</v>
      </c>
      <c r="AB339" s="3912" t="n">
        <v>0.0</v>
      </c>
      <c r="AC339" s="3948" t="n">
        <v>0.0</v>
      </c>
      <c r="AD339" s="3910" t="n">
        <v>0.0</v>
      </c>
      <c r="AE339" s="3950" t="n">
        <v>0.0</v>
      </c>
      <c r="AF339" s="3913" t="n">
        <v>0.0</v>
      </c>
      <c r="AG339" s="3948" t="n">
        <v>0.0</v>
      </c>
      <c r="AH339" s="3914" t="n">
        <v>0.0</v>
      </c>
      <c r="AI339" s="3950" t="n">
        <v>0.0</v>
      </c>
      <c r="AJ339" s="4260" t="n">
        <v>0.0</v>
      </c>
      <c r="AK339" s="3948" t="n">
        <v>0.0</v>
      </c>
      <c r="AL339" s="4261" t="n">
        <v>0.0</v>
      </c>
      <c r="AM339" s="3950" t="n">
        <v>0.0</v>
      </c>
      <c r="AN339" s="3908" t="n">
        <v>0.0</v>
      </c>
      <c r="AO339" s="3948" t="n">
        <v>0.0</v>
      </c>
      <c r="AP339" s="3910" t="n">
        <v>0.0</v>
      </c>
      <c r="AQ339" s="3950" t="n">
        <v>0.0</v>
      </c>
      <c r="AR339" s="3908" t="n">
        <v>0.0</v>
      </c>
      <c r="AS339" s="3948" t="n">
        <v>0.0</v>
      </c>
      <c r="AT339" s="3910" t="n">
        <v>0.0</v>
      </c>
      <c r="AU339" s="3950" t="n">
        <v>0.0</v>
      </c>
      <c r="AV339" s="3908" t="n">
        <v>0.0</v>
      </c>
      <c r="AW339" s="3948" t="n">
        <v>0.0</v>
      </c>
      <c r="AX339" s="3910" t="n">
        <v>0.0</v>
      </c>
      <c r="AY339" s="3950" t="n">
        <v>0.0</v>
      </c>
      <c r="AZ339" s="3908" t="n">
        <v>0.0</v>
      </c>
      <c r="BA339" s="3948" t="n">
        <v>0.0</v>
      </c>
      <c r="BB339" s="3910" t="n">
        <v>0.0</v>
      </c>
      <c r="BC339" s="3950" t="n">
        <v>0.0</v>
      </c>
      <c r="BD339" s="3947">
        <f>SUM(H339+L339+P339+T339+X339+AB339+AF339+AJ339+AN339+AR339+AV339+AZ339)</f>
      </c>
      <c r="BE339" s="3948">
        <f>SUM(I339+M339+Q339+U339+Y339+AC339+AG339+AK339+AO339+AS339+AW339+BA339)</f>
      </c>
      <c r="BF339" s="3949">
        <f>SUM(J339+N339+R339+V339+Z339+AD339+AH339+AL339+AP339+AT339+AX339+BB339)</f>
      </c>
      <c r="BG339" s="3950">
        <f>SUM(K339+O339+S339+W339+AA339+AE339+AI339+AM339+AQ339+AU339+AY339+BC339)</f>
      </c>
      <c r="BH339" s="3947">
        <f>BD339+D339</f>
      </c>
      <c r="BI339" s="3948">
        <f>BE339+E339</f>
      </c>
      <c r="BJ339" s="3949">
        <f>BF339+F339</f>
      </c>
      <c r="BK339" s="3950">
        <f>BG339+G339</f>
      </c>
      <c r="BL339" s="3878"/>
      <c r="BM339" s="3878"/>
      <c r="BN339" s="3878"/>
    </row>
    <row r="340" customHeight="true" ht="16.5">
      <c r="A340" s="3905"/>
      <c r="B340" s="3953" t="s">
        <v>27</v>
      </c>
      <c r="C340" s="3954" t="n">
        <v>5.0</v>
      </c>
      <c r="D340" s="3908" t="n">
        <v>0.0</v>
      </c>
      <c r="E340" s="3909" t="n">
        <v>0.0</v>
      </c>
      <c r="F340" s="3955" t="n">
        <v>0.0</v>
      </c>
      <c r="G340" s="3956" t="n">
        <v>0.0</v>
      </c>
      <c r="H340" s="3912" t="n">
        <v>0.0</v>
      </c>
      <c r="I340" s="3909" t="n">
        <v>0.0</v>
      </c>
      <c r="J340" s="3910" t="n">
        <v>0.0</v>
      </c>
      <c r="K340" s="3956" t="n">
        <v>0.0</v>
      </c>
      <c r="L340" s="3912" t="n">
        <v>0.0</v>
      </c>
      <c r="M340" s="3909" t="n">
        <v>0.0</v>
      </c>
      <c r="N340" s="3910" t="n">
        <v>0.0</v>
      </c>
      <c r="O340" s="3956" t="n">
        <v>0.0</v>
      </c>
      <c r="P340" s="3912" t="n">
        <v>0.0</v>
      </c>
      <c r="Q340" s="3909" t="n">
        <v>0.0</v>
      </c>
      <c r="R340" s="3910" t="n">
        <v>0.0</v>
      </c>
      <c r="S340" s="3956" t="n">
        <v>0.0</v>
      </c>
      <c r="T340" s="3912" t="n">
        <v>0.0</v>
      </c>
      <c r="U340" s="3909" t="n">
        <v>0.0</v>
      </c>
      <c r="V340" s="3910" t="n">
        <v>0.0</v>
      </c>
      <c r="W340" s="3956" t="n">
        <v>0.0</v>
      </c>
      <c r="X340" s="3912" t="n">
        <v>0.0</v>
      </c>
      <c r="Y340" s="3909" t="n">
        <v>0.0</v>
      </c>
      <c r="Z340" s="3910" t="n">
        <v>0.0</v>
      </c>
      <c r="AA340" s="3956" t="n">
        <v>0.0</v>
      </c>
      <c r="AB340" s="3912" t="n">
        <v>0.0</v>
      </c>
      <c r="AC340" s="3909" t="n">
        <v>0.0</v>
      </c>
      <c r="AD340" s="3910" t="n">
        <v>0.0</v>
      </c>
      <c r="AE340" s="3956" t="n">
        <v>0.0</v>
      </c>
      <c r="AF340" s="3913" t="n">
        <v>0.0</v>
      </c>
      <c r="AG340" s="3909" t="n">
        <v>0.0</v>
      </c>
      <c r="AH340" s="3914" t="n">
        <v>0.0</v>
      </c>
      <c r="AI340" s="3956" t="n">
        <v>0.0</v>
      </c>
      <c r="AJ340" s="4262" t="n">
        <v>0.0</v>
      </c>
      <c r="AK340" s="3909" t="n">
        <v>0.0</v>
      </c>
      <c r="AL340" s="4263" t="n">
        <v>0.0</v>
      </c>
      <c r="AM340" s="3956" t="n">
        <v>0.0</v>
      </c>
      <c r="AN340" s="3908" t="n">
        <v>0.0</v>
      </c>
      <c r="AO340" s="3909" t="n">
        <v>0.0</v>
      </c>
      <c r="AP340" s="3910" t="n">
        <v>0.0</v>
      </c>
      <c r="AQ340" s="3956" t="n">
        <v>0.0</v>
      </c>
      <c r="AR340" s="3908" t="n">
        <v>0.0</v>
      </c>
      <c r="AS340" s="3909" t="n">
        <v>0.0</v>
      </c>
      <c r="AT340" s="3910" t="n">
        <v>0.0</v>
      </c>
      <c r="AU340" s="3956" t="n">
        <v>0.0</v>
      </c>
      <c r="AV340" s="3908" t="n">
        <v>0.0</v>
      </c>
      <c r="AW340" s="3909" t="n">
        <v>0.0</v>
      </c>
      <c r="AX340" s="3910" t="n">
        <v>0.0</v>
      </c>
      <c r="AY340" s="3956" t="n">
        <v>0.0</v>
      </c>
      <c r="AZ340" s="3908" t="n">
        <v>0.0</v>
      </c>
      <c r="BA340" s="3909" t="n">
        <v>0.0</v>
      </c>
      <c r="BB340" s="3910" t="n">
        <v>0.0</v>
      </c>
      <c r="BC340" s="3956" t="n">
        <v>0.0</v>
      </c>
      <c r="BD340" s="3908">
        <f>SUM(H340+L340+P340+T340+X340+AB340+AF340+AJ340+AN340+AR340+AV340+AZ340)</f>
      </c>
      <c r="BE340" s="3909">
        <f>SUM(I340+M340+Q340+U340+Y340+AC340+AG340+AK340+AO340+AS340+AW340+BA340)</f>
      </c>
      <c r="BF340" s="3955">
        <f>SUM(J340+N340+R340+V340+Z340+AD340+AH340+AL340+AP340+AT340+AX340+BB340)</f>
      </c>
      <c r="BG340" s="3956">
        <f>SUM(K340+O340+S340+W340+AA340+AE340+AI340+AM340+AQ340+AU340+AY340+BC340)</f>
      </c>
      <c r="BH340" s="3908">
        <f>BD340+D340</f>
      </c>
      <c r="BI340" s="3909">
        <f>BE340+E340</f>
      </c>
      <c r="BJ340" s="3955">
        <f>BF340+F340</f>
      </c>
      <c r="BK340" s="3956">
        <f>BG340+G340</f>
      </c>
      <c r="BL340" s="3878"/>
      <c r="BM340" s="3878"/>
      <c r="BN340" s="3878"/>
    </row>
    <row r="341" customHeight="true" ht="16.5">
      <c r="A341" s="3905"/>
      <c r="B341" s="3917"/>
      <c r="C341" s="3918" t="n">
        <v>4.0</v>
      </c>
      <c r="D341" s="3919" t="n">
        <v>0.0</v>
      </c>
      <c r="E341" s="3920" t="n">
        <v>0.0</v>
      </c>
      <c r="F341" s="3921" t="n">
        <v>0.0</v>
      </c>
      <c r="G341" s="3922" t="n">
        <v>0.0</v>
      </c>
      <c r="H341" s="3912" t="n">
        <v>0.0</v>
      </c>
      <c r="I341" s="3920" t="n">
        <v>0.0</v>
      </c>
      <c r="J341" s="3910" t="n">
        <v>0.0</v>
      </c>
      <c r="K341" s="3922" t="n">
        <v>0.0</v>
      </c>
      <c r="L341" s="3912" t="n">
        <v>0.0</v>
      </c>
      <c r="M341" s="3920" t="n">
        <v>0.0</v>
      </c>
      <c r="N341" s="3910" t="n">
        <v>0.0</v>
      </c>
      <c r="O341" s="3922" t="n">
        <v>0.0</v>
      </c>
      <c r="P341" s="3912" t="n">
        <v>0.0</v>
      </c>
      <c r="Q341" s="3920" t="n">
        <v>0.0</v>
      </c>
      <c r="R341" s="3910" t="n">
        <v>0.0</v>
      </c>
      <c r="S341" s="3922" t="n">
        <v>0.0</v>
      </c>
      <c r="T341" s="3912" t="n">
        <v>0.0</v>
      </c>
      <c r="U341" s="3920" t="n">
        <v>0.0</v>
      </c>
      <c r="V341" s="3910" t="n">
        <v>0.0</v>
      </c>
      <c r="W341" s="3922" t="n">
        <v>0.0</v>
      </c>
      <c r="X341" s="3912" t="n">
        <v>0.0</v>
      </c>
      <c r="Y341" s="3920" t="n">
        <v>0.0</v>
      </c>
      <c r="Z341" s="3910" t="n">
        <v>0.0</v>
      </c>
      <c r="AA341" s="3922" t="n">
        <v>0.0</v>
      </c>
      <c r="AB341" s="3912" t="n">
        <v>0.0</v>
      </c>
      <c r="AC341" s="3920" t="n">
        <v>0.0</v>
      </c>
      <c r="AD341" s="3910" t="n">
        <v>0.0</v>
      </c>
      <c r="AE341" s="3922" t="n">
        <v>0.0</v>
      </c>
      <c r="AF341" s="3913" t="n">
        <v>0.0</v>
      </c>
      <c r="AG341" s="3920" t="n">
        <v>0.0</v>
      </c>
      <c r="AH341" s="3914" t="n">
        <v>0.0</v>
      </c>
      <c r="AI341" s="3922" t="n">
        <v>0.0</v>
      </c>
      <c r="AJ341" s="4264" t="n">
        <v>0.0</v>
      </c>
      <c r="AK341" s="3920" t="n">
        <v>0.0</v>
      </c>
      <c r="AL341" s="4265" t="n">
        <v>0.0</v>
      </c>
      <c r="AM341" s="3922" t="n">
        <v>0.0</v>
      </c>
      <c r="AN341" s="3908" t="n">
        <v>0.0</v>
      </c>
      <c r="AO341" s="3920" t="n">
        <v>0.0</v>
      </c>
      <c r="AP341" s="3910" t="n">
        <v>0.0</v>
      </c>
      <c r="AQ341" s="3922" t="n">
        <v>0.0</v>
      </c>
      <c r="AR341" s="3908" t="n">
        <v>0.0</v>
      </c>
      <c r="AS341" s="3920" t="n">
        <v>0.0</v>
      </c>
      <c r="AT341" s="3910" t="n">
        <v>0.0</v>
      </c>
      <c r="AU341" s="3922" t="n">
        <v>0.0</v>
      </c>
      <c r="AV341" s="3908" t="n">
        <v>0.0</v>
      </c>
      <c r="AW341" s="3920" t="n">
        <v>0.0</v>
      </c>
      <c r="AX341" s="3910" t="n">
        <v>0.0</v>
      </c>
      <c r="AY341" s="3922" t="n">
        <v>0.0</v>
      </c>
      <c r="AZ341" s="3908" t="n">
        <v>0.0</v>
      </c>
      <c r="BA341" s="3920" t="n">
        <v>0.0</v>
      </c>
      <c r="BB341" s="3910" t="n">
        <v>0.0</v>
      </c>
      <c r="BC341" s="3922" t="n">
        <v>0.0</v>
      </c>
      <c r="BD341" s="3919">
        <f>SUM(H341+L341+P341+T341+X341+AB341+AF341+AJ341+AN341+AR341+AV341+AZ341)</f>
      </c>
      <c r="BE341" s="3920">
        <f>SUM(I341+M341+Q341+U341+Y341+AC341+AG341+AK341+AO341+AS341+AW341+BA341)</f>
      </c>
      <c r="BF341" s="3921">
        <f>SUM(J341+N341+R341+V341+Z341+AD341+AH341+AL341+AP341+AT341+AX341+BB341)</f>
      </c>
      <c r="BG341" s="3922">
        <f>SUM(K341+O341+S341+W341+AA341+AE341+AI341+AM341+AQ341+AU341+AY341+BC341)</f>
      </c>
      <c r="BH341" s="3919">
        <f>BD341+D341</f>
      </c>
      <c r="BI341" s="3920">
        <f>BE341+E341</f>
      </c>
      <c r="BJ341" s="3921">
        <f>BF341+F341</f>
      </c>
      <c r="BK341" s="3922">
        <f>BG341+G341</f>
      </c>
      <c r="BL341" s="3878"/>
      <c r="BM341" s="3878"/>
      <c r="BN341" s="3878"/>
    </row>
    <row r="342" customHeight="true" ht="16.5">
      <c r="A342" s="3905"/>
      <c r="B342" s="3917"/>
      <c r="C342" s="3918" t="n">
        <v>3.0</v>
      </c>
      <c r="D342" s="3919" t="n">
        <v>0.0</v>
      </c>
      <c r="E342" s="3920" t="n">
        <v>0.0</v>
      </c>
      <c r="F342" s="3921" t="n">
        <v>0.0</v>
      </c>
      <c r="G342" s="3922" t="n">
        <v>0.0</v>
      </c>
      <c r="H342" s="3912" t="n">
        <v>0.0</v>
      </c>
      <c r="I342" s="3920" t="n">
        <v>0.0</v>
      </c>
      <c r="J342" s="3910" t="n">
        <v>0.0</v>
      </c>
      <c r="K342" s="3922" t="n">
        <v>0.0</v>
      </c>
      <c r="L342" s="3912" t="n">
        <v>0.0</v>
      </c>
      <c r="M342" s="3920" t="n">
        <v>0.0</v>
      </c>
      <c r="N342" s="3910" t="n">
        <v>0.0</v>
      </c>
      <c r="O342" s="3922" t="n">
        <v>0.0</v>
      </c>
      <c r="P342" s="3912" t="n">
        <v>0.0</v>
      </c>
      <c r="Q342" s="3920" t="n">
        <v>0.0</v>
      </c>
      <c r="R342" s="3910" t="n">
        <v>0.0</v>
      </c>
      <c r="S342" s="3922" t="n">
        <v>0.0</v>
      </c>
      <c r="T342" s="3912" t="n">
        <v>0.0</v>
      </c>
      <c r="U342" s="3920" t="n">
        <v>0.0</v>
      </c>
      <c r="V342" s="3910" t="n">
        <v>0.0</v>
      </c>
      <c r="W342" s="3922" t="n">
        <v>0.0</v>
      </c>
      <c r="X342" s="3912" t="n">
        <v>0.0</v>
      </c>
      <c r="Y342" s="3920" t="n">
        <v>0.0</v>
      </c>
      <c r="Z342" s="3910" t="n">
        <v>0.0</v>
      </c>
      <c r="AA342" s="3922" t="n">
        <v>0.0</v>
      </c>
      <c r="AB342" s="3912" t="n">
        <v>0.0</v>
      </c>
      <c r="AC342" s="3920" t="n">
        <v>0.0</v>
      </c>
      <c r="AD342" s="3910" t="n">
        <v>0.0</v>
      </c>
      <c r="AE342" s="3922" t="n">
        <v>0.0</v>
      </c>
      <c r="AF342" s="3913" t="n">
        <v>0.0</v>
      </c>
      <c r="AG342" s="3920" t="n">
        <v>0.0</v>
      </c>
      <c r="AH342" s="3914" t="n">
        <v>0.0</v>
      </c>
      <c r="AI342" s="3922" t="n">
        <v>0.0</v>
      </c>
      <c r="AJ342" s="4266" t="n">
        <v>0.0</v>
      </c>
      <c r="AK342" s="3920" t="n">
        <v>0.0</v>
      </c>
      <c r="AL342" s="4267" t="n">
        <v>0.0</v>
      </c>
      <c r="AM342" s="3922" t="n">
        <v>0.0</v>
      </c>
      <c r="AN342" s="3908" t="n">
        <v>0.0</v>
      </c>
      <c r="AO342" s="3920" t="n">
        <v>0.0</v>
      </c>
      <c r="AP342" s="3910" t="n">
        <v>0.0</v>
      </c>
      <c r="AQ342" s="3922" t="n">
        <v>0.0</v>
      </c>
      <c r="AR342" s="3908" t="n">
        <v>0.0</v>
      </c>
      <c r="AS342" s="3920" t="n">
        <v>0.0</v>
      </c>
      <c r="AT342" s="3910" t="n">
        <v>0.0</v>
      </c>
      <c r="AU342" s="3922" t="n">
        <v>0.0</v>
      </c>
      <c r="AV342" s="3908" t="n">
        <v>0.0</v>
      </c>
      <c r="AW342" s="3920" t="n">
        <v>0.0</v>
      </c>
      <c r="AX342" s="3910" t="n">
        <v>0.0</v>
      </c>
      <c r="AY342" s="3922" t="n">
        <v>0.0</v>
      </c>
      <c r="AZ342" s="3908" t="n">
        <v>0.0</v>
      </c>
      <c r="BA342" s="3920" t="n">
        <v>0.0</v>
      </c>
      <c r="BB342" s="3910" t="n">
        <v>0.0</v>
      </c>
      <c r="BC342" s="3922" t="n">
        <v>0.0</v>
      </c>
      <c r="BD342" s="3919">
        <f>SUM(H342+L342+P342+T342+X342+AB342+AF342+AJ342+AN342+AR342+AV342+AZ342)</f>
      </c>
      <c r="BE342" s="3920">
        <f>SUM(I342+M342+Q342+U342+Y342+AC342+AG342+AK342+AO342+AS342+AW342+BA342)</f>
      </c>
      <c r="BF342" s="3921">
        <f>SUM(J342+N342+R342+V342+Z342+AD342+AH342+AL342+AP342+AT342+AX342+BB342)</f>
      </c>
      <c r="BG342" s="3922">
        <f>SUM(K342+O342+S342+W342+AA342+AE342+AI342+AM342+AQ342+AU342+AY342+BC342)</f>
      </c>
      <c r="BH342" s="3919">
        <f>BD342+D342</f>
      </c>
      <c r="BI342" s="3920">
        <f>BE342+E342</f>
      </c>
      <c r="BJ342" s="3921">
        <f>BF342+F342</f>
      </c>
      <c r="BK342" s="3922">
        <f>BG342+G342</f>
      </c>
      <c r="BL342" s="3878"/>
      <c r="BM342" s="3878"/>
      <c r="BN342" s="3878"/>
    </row>
    <row r="343" customHeight="true" ht="16.5">
      <c r="A343" s="3905"/>
      <c r="B343" s="3917"/>
      <c r="C343" s="3918" t="n">
        <v>2.0</v>
      </c>
      <c r="D343" s="3919" t="n">
        <v>0.0</v>
      </c>
      <c r="E343" s="3920" t="n">
        <v>0.0</v>
      </c>
      <c r="F343" s="3921" t="n">
        <v>0.0</v>
      </c>
      <c r="G343" s="3922" t="n">
        <v>0.0</v>
      </c>
      <c r="H343" s="3912" t="n">
        <v>0.0</v>
      </c>
      <c r="I343" s="3920" t="n">
        <v>0.0</v>
      </c>
      <c r="J343" s="3910" t="n">
        <v>0.0</v>
      </c>
      <c r="K343" s="3922" t="n">
        <v>0.0</v>
      </c>
      <c r="L343" s="3912" t="n">
        <v>0.0</v>
      </c>
      <c r="M343" s="3920" t="n">
        <v>0.0</v>
      </c>
      <c r="N343" s="3910" t="n">
        <v>0.0</v>
      </c>
      <c r="O343" s="3922" t="n">
        <v>0.0</v>
      </c>
      <c r="P343" s="3912" t="n">
        <v>0.0</v>
      </c>
      <c r="Q343" s="3920" t="n">
        <v>0.0</v>
      </c>
      <c r="R343" s="3910" t="n">
        <v>0.0</v>
      </c>
      <c r="S343" s="3922" t="n">
        <v>0.0</v>
      </c>
      <c r="T343" s="3912" t="n">
        <v>0.0</v>
      </c>
      <c r="U343" s="3920" t="n">
        <v>0.0</v>
      </c>
      <c r="V343" s="3910" t="n">
        <v>0.0</v>
      </c>
      <c r="W343" s="3922" t="n">
        <v>0.0</v>
      </c>
      <c r="X343" s="3912" t="n">
        <v>0.0</v>
      </c>
      <c r="Y343" s="3920" t="n">
        <v>0.0</v>
      </c>
      <c r="Z343" s="3910" t="n">
        <v>0.0</v>
      </c>
      <c r="AA343" s="3922" t="n">
        <v>0.0</v>
      </c>
      <c r="AB343" s="3912" t="n">
        <v>0.0</v>
      </c>
      <c r="AC343" s="3920" t="n">
        <v>0.0</v>
      </c>
      <c r="AD343" s="3910" t="n">
        <v>0.0</v>
      </c>
      <c r="AE343" s="3922" t="n">
        <v>0.0</v>
      </c>
      <c r="AF343" s="3913" t="n">
        <v>0.0</v>
      </c>
      <c r="AG343" s="3920" t="n">
        <v>0.0</v>
      </c>
      <c r="AH343" s="3914" t="n">
        <v>0.0</v>
      </c>
      <c r="AI343" s="3922" t="n">
        <v>0.0</v>
      </c>
      <c r="AJ343" s="4268" t="n">
        <v>0.0</v>
      </c>
      <c r="AK343" s="3920" t="n">
        <v>0.0</v>
      </c>
      <c r="AL343" s="4269" t="n">
        <v>0.0</v>
      </c>
      <c r="AM343" s="3922" t="n">
        <v>0.0</v>
      </c>
      <c r="AN343" s="3908" t="n">
        <v>0.0</v>
      </c>
      <c r="AO343" s="3920" t="n">
        <v>0.0</v>
      </c>
      <c r="AP343" s="3910" t="n">
        <v>0.0</v>
      </c>
      <c r="AQ343" s="3922" t="n">
        <v>0.0</v>
      </c>
      <c r="AR343" s="3908" t="n">
        <v>0.0</v>
      </c>
      <c r="AS343" s="3920" t="n">
        <v>0.0</v>
      </c>
      <c r="AT343" s="3910" t="n">
        <v>0.0</v>
      </c>
      <c r="AU343" s="3922" t="n">
        <v>0.0</v>
      </c>
      <c r="AV343" s="3908" t="n">
        <v>0.0</v>
      </c>
      <c r="AW343" s="3920" t="n">
        <v>0.0</v>
      </c>
      <c r="AX343" s="3910" t="n">
        <v>0.0</v>
      </c>
      <c r="AY343" s="3922" t="n">
        <v>0.0</v>
      </c>
      <c r="AZ343" s="3908" t="n">
        <v>0.0</v>
      </c>
      <c r="BA343" s="3920" t="n">
        <v>0.0</v>
      </c>
      <c r="BB343" s="3910" t="n">
        <v>0.0</v>
      </c>
      <c r="BC343" s="3922" t="n">
        <v>0.0</v>
      </c>
      <c r="BD343" s="3919">
        <f>SUM(H343+L343+P343+T343+X343+AB343+AF343+AJ343+AN343+AR343+AV343+AZ343)</f>
      </c>
      <c r="BE343" s="3920">
        <f>SUM(I343+M343+Q343+U343+Y343+AC343+AG343+AK343+AO343+AS343+AW343+BA343)</f>
      </c>
      <c r="BF343" s="3921">
        <f>SUM(J343+N343+R343+V343+Z343+AD343+AH343+AL343+AP343+AT343+AX343+BB343)</f>
      </c>
      <c r="BG343" s="3922">
        <f>SUM(K343+O343+S343+W343+AA343+AE343+AI343+AM343+AQ343+AU343+AY343+BC343)</f>
      </c>
      <c r="BH343" s="3919">
        <f>BD343+D343</f>
      </c>
      <c r="BI343" s="3920">
        <f>BE343+E343</f>
      </c>
      <c r="BJ343" s="3921">
        <f>BF343+F343</f>
      </c>
      <c r="BK343" s="3922">
        <f>BG343+G343</f>
      </c>
      <c r="BL343" s="3878"/>
      <c r="BM343" s="3878"/>
      <c r="BN343" s="3878"/>
    </row>
    <row r="344" customHeight="true" ht="16.5">
      <c r="A344" s="3905"/>
      <c r="B344" s="3925"/>
      <c r="C344" s="3965" t="n">
        <v>1.0</v>
      </c>
      <c r="D344" s="3927" t="n">
        <v>0.0</v>
      </c>
      <c r="E344" s="3928" t="n">
        <v>0.0</v>
      </c>
      <c r="F344" s="3966" t="n">
        <v>0.0</v>
      </c>
      <c r="G344" s="3967" t="n">
        <v>0.0</v>
      </c>
      <c r="H344" s="3912" t="n">
        <v>0.0</v>
      </c>
      <c r="I344" s="3928" t="n">
        <v>0.0</v>
      </c>
      <c r="J344" s="3910" t="n">
        <v>0.0</v>
      </c>
      <c r="K344" s="3967" t="n">
        <v>0.0</v>
      </c>
      <c r="L344" s="3912" t="n">
        <v>0.0</v>
      </c>
      <c r="M344" s="3928" t="n">
        <v>0.0</v>
      </c>
      <c r="N344" s="3910" t="n">
        <v>0.0</v>
      </c>
      <c r="O344" s="3967" t="n">
        <v>0.0</v>
      </c>
      <c r="P344" s="3912" t="n">
        <v>0.0</v>
      </c>
      <c r="Q344" s="3928" t="n">
        <v>0.0</v>
      </c>
      <c r="R344" s="3910" t="n">
        <v>0.0</v>
      </c>
      <c r="S344" s="3967" t="n">
        <v>0.0</v>
      </c>
      <c r="T344" s="3912" t="n">
        <v>0.0</v>
      </c>
      <c r="U344" s="3928" t="n">
        <v>0.0</v>
      </c>
      <c r="V344" s="3910" t="n">
        <v>0.0</v>
      </c>
      <c r="W344" s="3967" t="n">
        <v>0.0</v>
      </c>
      <c r="X344" s="3912" t="n">
        <v>0.0</v>
      </c>
      <c r="Y344" s="3928" t="n">
        <v>0.0</v>
      </c>
      <c r="Z344" s="3910" t="n">
        <v>0.0</v>
      </c>
      <c r="AA344" s="3967" t="n">
        <v>0.0</v>
      </c>
      <c r="AB344" s="3912" t="n">
        <v>0.0</v>
      </c>
      <c r="AC344" s="3928" t="n">
        <v>0.0</v>
      </c>
      <c r="AD344" s="3910" t="n">
        <v>0.0</v>
      </c>
      <c r="AE344" s="3967" t="n">
        <v>0.0</v>
      </c>
      <c r="AF344" s="3913" t="n">
        <v>0.0</v>
      </c>
      <c r="AG344" s="3928" t="n">
        <v>0.0</v>
      </c>
      <c r="AH344" s="3914" t="n">
        <v>0.0</v>
      </c>
      <c r="AI344" s="3967" t="n">
        <v>0.0</v>
      </c>
      <c r="AJ344" s="4270" t="n">
        <v>0.0</v>
      </c>
      <c r="AK344" s="3928" t="n">
        <v>0.0</v>
      </c>
      <c r="AL344" s="4271" t="n">
        <v>0.0</v>
      </c>
      <c r="AM344" s="3967" t="n">
        <v>0.0</v>
      </c>
      <c r="AN344" s="3908" t="n">
        <v>0.0</v>
      </c>
      <c r="AO344" s="3928" t="n">
        <v>0.0</v>
      </c>
      <c r="AP344" s="3910" t="n">
        <v>0.0</v>
      </c>
      <c r="AQ344" s="3967" t="n">
        <v>0.0</v>
      </c>
      <c r="AR344" s="3908" t="n">
        <v>0.0</v>
      </c>
      <c r="AS344" s="3928" t="n">
        <v>0.0</v>
      </c>
      <c r="AT344" s="3910" t="n">
        <v>0.0</v>
      </c>
      <c r="AU344" s="3967" t="n">
        <v>0.0</v>
      </c>
      <c r="AV344" s="3908" t="n">
        <v>0.0</v>
      </c>
      <c r="AW344" s="3928" t="n">
        <v>0.0</v>
      </c>
      <c r="AX344" s="3910" t="n">
        <v>0.0</v>
      </c>
      <c r="AY344" s="3967" t="n">
        <v>0.0</v>
      </c>
      <c r="AZ344" s="3908" t="n">
        <v>0.0</v>
      </c>
      <c r="BA344" s="3928" t="n">
        <v>0.0</v>
      </c>
      <c r="BB344" s="3910" t="n">
        <v>0.0</v>
      </c>
      <c r="BC344" s="3967" t="n">
        <v>0.0</v>
      </c>
      <c r="BD344" s="3927">
        <f>SUM(H344+L344+P344+T344+X344+AB344+AF344+AJ344+AN344+AR344+AV344+AZ344)</f>
      </c>
      <c r="BE344" s="3928">
        <f>SUM(I344+M344+Q344+U344+Y344+AC344+AG344+AK344+AO344+AS344+AW344+BA344)</f>
      </c>
      <c r="BF344" s="3966">
        <f>SUM(J344+N344+R344+V344+Z344+AD344+AH344+AL344+AP344+AT344+AX344+BB344)</f>
      </c>
      <c r="BG344" s="3967">
        <f>SUM(K344+O344+S344+W344+AA344+AE344+AI344+AM344+AQ344+AU344+AY344+BC344)</f>
      </c>
      <c r="BH344" s="3927">
        <f>BD344+D344</f>
      </c>
      <c r="BI344" s="3928">
        <f>BE344+E344</f>
      </c>
      <c r="BJ344" s="3966">
        <f>BF344+F344</f>
      </c>
      <c r="BK344" s="3967">
        <f>BG344+G344</f>
      </c>
      <c r="BL344" s="3878"/>
      <c r="BM344" s="3878"/>
      <c r="BN344" s="3878"/>
    </row>
    <row r="345" customHeight="true" ht="16.5">
      <c r="A345" s="3970"/>
      <c r="B345" s="3971" t="s">
        <v>90</v>
      </c>
      <c r="C345" s="3971"/>
      <c r="D345" s="3972">
        <f>SUM(D332:D344)</f>
      </c>
      <c r="E345" s="3972">
        <f>SUM(E332:E344)</f>
      </c>
      <c r="F345" s="3972">
        <f>SUM(F332:F344)</f>
      </c>
      <c r="G345" s="3972">
        <f>SUM(G332:G344)</f>
      </c>
      <c r="H345" s="3972">
        <f>SUM(H332:H344)</f>
      </c>
      <c r="I345" s="3972">
        <f>SUM(I332:I344)</f>
      </c>
      <c r="J345" s="3972">
        <f>SUM(J332:J344)</f>
      </c>
      <c r="K345" s="3972">
        <f>SUM(K332:K344)</f>
      </c>
      <c r="L345" s="3972">
        <f>SUM(L332:L344)</f>
      </c>
      <c r="M345" s="3972">
        <f>SUM(M332:M344)</f>
      </c>
      <c r="N345" s="3972">
        <f>SUM(N332:N344)</f>
      </c>
      <c r="O345" s="3972">
        <f>SUM(O332:O344)</f>
      </c>
      <c r="P345" s="3972">
        <f>SUM(P332:P344)</f>
      </c>
      <c r="Q345" s="3972">
        <f>SUM(Q332:Q344)</f>
      </c>
      <c r="R345" s="3972">
        <f>SUM(R332:R344)</f>
      </c>
      <c r="S345" s="3972">
        <f>SUM(S332:S344)</f>
      </c>
      <c r="T345" s="3972">
        <f>SUM(T332:T344)</f>
      </c>
      <c r="U345" s="3972">
        <f>SUM(U332:U344)</f>
      </c>
      <c r="V345" s="3972">
        <f>SUM(V332:V344)</f>
      </c>
      <c r="W345" s="3972">
        <f>SUM(W332:W344)</f>
      </c>
      <c r="X345" s="3972">
        <f>SUM(X332:X344)</f>
      </c>
      <c r="Y345" s="3972">
        <f>SUM(Y332:Y344)</f>
      </c>
      <c r="Z345" s="3972">
        <f>SUM(Z332:Z344)</f>
      </c>
      <c r="AA345" s="3972">
        <f>SUM(AA332:AA344)</f>
      </c>
      <c r="AB345" s="3972">
        <f>SUM(AB332:AB344)</f>
      </c>
      <c r="AC345" s="3972">
        <f>SUM(AC332:AC344)</f>
      </c>
      <c r="AD345" s="3972">
        <f>SUM(AD332:AD344)</f>
      </c>
      <c r="AE345" s="3972">
        <f>SUM(AE332:AE344)</f>
      </c>
      <c r="AF345" s="3972">
        <f>SUM(AF332:AF344)</f>
      </c>
      <c r="AG345" s="3972">
        <f>SUM(AG332:AG344)</f>
      </c>
      <c r="AH345" s="3972">
        <f>SUM(AH332:AH344)</f>
      </c>
      <c r="AI345" s="3972">
        <f>SUM(AI332:AI344)</f>
      </c>
      <c r="AJ345" s="3972">
        <f>SUM(AJ332:AJ344)</f>
      </c>
      <c r="AK345" s="3972">
        <f>SUM(AK332:AK344)</f>
      </c>
      <c r="AL345" s="3972">
        <f>SUM(AL332:AL344)</f>
      </c>
      <c r="AM345" s="3972">
        <f>SUM(AM332:AM344)</f>
      </c>
      <c r="AN345" s="3972">
        <f>SUM(AN332:AN344)</f>
      </c>
      <c r="AO345" s="3972">
        <f>SUM(AO332:AO344)</f>
      </c>
      <c r="AP345" s="3972">
        <f>SUM(AP332:AP344)</f>
      </c>
      <c r="AQ345" s="3972">
        <f>SUM(AQ332:AQ344)</f>
      </c>
      <c r="AR345" s="3972">
        <f>SUM(AR332:AR344)</f>
      </c>
      <c r="AS345" s="3972">
        <f>SUM(AS332:AS344)</f>
      </c>
      <c r="AT345" s="3972">
        <f>SUM(AT332:AT344)</f>
      </c>
      <c r="AU345" s="3972">
        <f>SUM(AU332:AU344)</f>
      </c>
      <c r="AV345" s="3972">
        <f>SUM(AV332:AV344)</f>
      </c>
      <c r="AW345" s="3972">
        <f>SUM(AW332:AW344)</f>
      </c>
      <c r="AX345" s="3972">
        <f>SUM(AX332:AX344)</f>
      </c>
      <c r="AY345" s="3972">
        <f>SUM(AY332:AY344)</f>
      </c>
      <c r="AZ345" s="3972">
        <f>SUM(AZ332:AZ344)</f>
      </c>
      <c r="BA345" s="3972">
        <f>SUM(BA332:BA344)</f>
      </c>
      <c r="BB345" s="3972">
        <f>SUM(BB332:BB344)</f>
      </c>
      <c r="BC345" s="3972">
        <f>SUM(BC332:BC344)</f>
      </c>
      <c r="BD345" s="3972">
        <f>SUM(BD332:BD344)</f>
      </c>
      <c r="BE345" s="3972">
        <f>SUM(BE332:BE344)</f>
      </c>
      <c r="BF345" s="3972">
        <f>SUM(BF332:BF344)</f>
      </c>
      <c r="BG345" s="3972">
        <f>SUM(BG332:BG344)</f>
      </c>
      <c r="BH345" s="3972">
        <f>SUM(BH332:BH344)</f>
      </c>
      <c r="BI345" s="3972">
        <f>SUM(BI332:BI344)</f>
      </c>
      <c r="BJ345" s="3972">
        <f>SUM(BJ332:BJ344)</f>
      </c>
      <c r="BK345" s="3972">
        <f>SUM(BK332:BK344)</f>
      </c>
      <c r="BL345" s="3878"/>
      <c r="BM345" s="3878"/>
      <c r="BN345" s="3878"/>
    </row>
    <row r="346" customHeight="true" ht="16.5">
      <c r="A346" s="3905"/>
      <c r="B346" s="3973" t="s">
        <v>92</v>
      </c>
      <c r="C346" s="3974"/>
      <c r="D346" s="3975" t="n">
        <v>0.0</v>
      </c>
      <c r="E346" s="3976" t="n">
        <v>0.0</v>
      </c>
      <c r="F346" s="3977" t="n">
        <v>0.0</v>
      </c>
      <c r="G346" s="3978" t="n">
        <v>0.0</v>
      </c>
      <c r="H346" s="3979" t="n">
        <v>0.0</v>
      </c>
      <c r="I346" s="3976" t="n">
        <v>0.0</v>
      </c>
      <c r="J346" s="3977" t="n">
        <v>0.0</v>
      </c>
      <c r="K346" s="3978" t="n">
        <v>0.0</v>
      </c>
      <c r="L346" s="3979" t="n">
        <v>0.0</v>
      </c>
      <c r="M346" s="3976" t="n">
        <v>0.0</v>
      </c>
      <c r="N346" s="3977" t="n">
        <v>0.0</v>
      </c>
      <c r="O346" s="3978" t="n">
        <v>0.0</v>
      </c>
      <c r="P346" s="3979" t="n">
        <v>0.0</v>
      </c>
      <c r="Q346" s="3976" t="n">
        <v>0.0</v>
      </c>
      <c r="R346" s="3977" t="n">
        <v>0.0</v>
      </c>
      <c r="S346" s="3978" t="n">
        <v>0.0</v>
      </c>
      <c r="T346" s="3979" t="n">
        <v>0.0</v>
      </c>
      <c r="U346" s="3976" t="n">
        <v>0.0</v>
      </c>
      <c r="V346" s="3977" t="n">
        <v>0.0</v>
      </c>
      <c r="W346" s="3978" t="n">
        <v>0.0</v>
      </c>
      <c r="X346" s="3979" t="n">
        <v>0.0</v>
      </c>
      <c r="Y346" s="3976" t="n">
        <v>0.0</v>
      </c>
      <c r="Z346" s="3977" t="n">
        <v>0.0</v>
      </c>
      <c r="AA346" s="3978" t="n">
        <v>0.0</v>
      </c>
      <c r="AB346" s="3979" t="n">
        <v>0.0</v>
      </c>
      <c r="AC346" s="3976" t="n">
        <v>0.0</v>
      </c>
      <c r="AD346" s="3977" t="n">
        <v>0.0</v>
      </c>
      <c r="AE346" s="3978" t="n">
        <v>0.0</v>
      </c>
      <c r="AF346" s="3980" t="n">
        <v>0.0</v>
      </c>
      <c r="AG346" s="3976" t="n">
        <v>0.0</v>
      </c>
      <c r="AH346" s="3981" t="n">
        <v>0.0</v>
      </c>
      <c r="AI346" s="3978" t="n">
        <v>0.0</v>
      </c>
      <c r="AJ346" s="4272" t="n">
        <v>0.0</v>
      </c>
      <c r="AK346" s="3976" t="n">
        <v>0.0</v>
      </c>
      <c r="AL346" s="4273" t="n">
        <v>0.0</v>
      </c>
      <c r="AM346" s="3978" t="n">
        <v>0.0</v>
      </c>
      <c r="AN346" s="3975" t="n">
        <v>0.0</v>
      </c>
      <c r="AO346" s="3976" t="n">
        <v>0.0</v>
      </c>
      <c r="AP346" s="3977" t="n">
        <v>0.0</v>
      </c>
      <c r="AQ346" s="3978" t="n">
        <v>0.0</v>
      </c>
      <c r="AR346" s="3975" t="n">
        <v>0.0</v>
      </c>
      <c r="AS346" s="3976" t="n">
        <v>0.0</v>
      </c>
      <c r="AT346" s="3977" t="n">
        <v>0.0</v>
      </c>
      <c r="AU346" s="3978" t="n">
        <v>0.0</v>
      </c>
      <c r="AV346" s="3975" t="n">
        <v>0.0</v>
      </c>
      <c r="AW346" s="3976" t="n">
        <v>0.0</v>
      </c>
      <c r="AX346" s="3977" t="n">
        <v>0.0</v>
      </c>
      <c r="AY346" s="3978" t="n">
        <v>0.0</v>
      </c>
      <c r="AZ346" s="3975" t="n">
        <v>0.0</v>
      </c>
      <c r="BA346" s="3976" t="n">
        <v>0.0</v>
      </c>
      <c r="BB346" s="3977" t="n">
        <v>0.0</v>
      </c>
      <c r="BC346" s="3978" t="n">
        <v>0.0</v>
      </c>
      <c r="BD346" s="3975">
        <f>SUM(H346+L346+P346+T346+X346+AB346+AF346+AJ346+AN346+AR346+AV346+AZ346)</f>
      </c>
      <c r="BE346" s="3976">
        <f>SUM(I346+M346+Q346+U346+Y346+AC346+AG346+AK346+AO346+AS346+AW346+BA346)</f>
      </c>
      <c r="BF346" s="3977">
        <f>SUM(J346+N346+R346+V346+Z346+AD346+AH346+AL346+AP346+AT346+AX346+BB346)</f>
      </c>
      <c r="BG346" s="3978">
        <f>SUM(K346+O346+S346+W346+AA346+AE346+AI346+AM346+AQ346+AU346+AY346+BC346)</f>
      </c>
      <c r="BH346" s="3975">
        <f>BD346+D346</f>
      </c>
      <c r="BI346" s="3976" t="n">
        <v>0.0</v>
      </c>
      <c r="BJ346" s="3977">
        <f>BF346+F346</f>
      </c>
      <c r="BK346" s="3978" t="n">
        <v>0.0</v>
      </c>
      <c r="BL346" s="3878"/>
      <c r="BM346" s="3878"/>
      <c r="BN346" s="3878"/>
    </row>
    <row r="347" customHeight="true" ht="16.5">
      <c r="A347" s="4167"/>
      <c r="B347" s="3971" t="s">
        <v>28</v>
      </c>
      <c r="C347" s="3971"/>
      <c r="D347" s="3972">
        <f>D345+D346</f>
      </c>
      <c r="E347" s="3972">
        <f>E345+E346</f>
      </c>
      <c r="F347" s="3972">
        <f>F345+F346</f>
      </c>
      <c r="G347" s="3972">
        <f>G345+G346</f>
      </c>
      <c r="H347" s="3972">
        <f>H345+H346</f>
      </c>
      <c r="I347" s="3972">
        <f>I345+I346</f>
      </c>
      <c r="J347" s="3972">
        <f>J345+J346</f>
      </c>
      <c r="K347" s="3972">
        <f>K345+K346</f>
      </c>
      <c r="L347" s="3972">
        <f>L345+L346</f>
      </c>
      <c r="M347" s="3972">
        <f>M345+M346</f>
      </c>
      <c r="N347" s="3972">
        <f>N345+N346</f>
      </c>
      <c r="O347" s="3972">
        <f>O345+O346</f>
      </c>
      <c r="P347" s="3972">
        <f>P345+P346</f>
      </c>
      <c r="Q347" s="3972">
        <f>Q345+Q346</f>
      </c>
      <c r="R347" s="3972">
        <f>R345+R346</f>
      </c>
      <c r="S347" s="3972">
        <f>S345+S346</f>
      </c>
      <c r="T347" s="3972">
        <f>T345+T346</f>
      </c>
      <c r="U347" s="3972">
        <f>U345+U346</f>
      </c>
      <c r="V347" s="3972">
        <f>V345+V346</f>
      </c>
      <c r="W347" s="3972">
        <f>W345+W346</f>
      </c>
      <c r="X347" s="3972">
        <f>X345+X346</f>
      </c>
      <c r="Y347" s="3972">
        <f>Y345+Y346</f>
      </c>
      <c r="Z347" s="3972">
        <f>Z345+Z346</f>
      </c>
      <c r="AA347" s="3972">
        <f>AA345+AA346</f>
      </c>
      <c r="AB347" s="3972">
        <f>AB345+AB346</f>
      </c>
      <c r="AC347" s="3972">
        <f>AC345+AC346</f>
      </c>
      <c r="AD347" s="3972">
        <f>AD345+AD346</f>
      </c>
      <c r="AE347" s="3972">
        <f>AE345+AE346</f>
      </c>
      <c r="AF347" s="3972">
        <f>AF345+AF346</f>
      </c>
      <c r="AG347" s="3972">
        <f>AG345+AG346</f>
      </c>
      <c r="AH347" s="3972">
        <f>AH345+AH346</f>
      </c>
      <c r="AI347" s="3972">
        <f>AI345+AI346</f>
      </c>
      <c r="AJ347" s="3972">
        <f>AJ345+AJ346</f>
      </c>
      <c r="AK347" s="3972">
        <f>AK345+AK346</f>
      </c>
      <c r="AL347" s="3972">
        <f>AL345+AL346</f>
      </c>
      <c r="AM347" s="3972">
        <f>AM345+AM346</f>
      </c>
      <c r="AN347" s="3972">
        <f>AN345+AN346</f>
      </c>
      <c r="AO347" s="3972">
        <f>AO345+AO346</f>
      </c>
      <c r="AP347" s="3972">
        <f>AP345+AP346</f>
      </c>
      <c r="AQ347" s="3972">
        <f>AQ345+AQ346</f>
      </c>
      <c r="AR347" s="3972">
        <f>AR345+AR346</f>
      </c>
      <c r="AS347" s="3972">
        <f>AS345+AS346</f>
      </c>
      <c r="AT347" s="3972">
        <f>AT345+AT346</f>
      </c>
      <c r="AU347" s="3972">
        <f>AU345+AU346</f>
      </c>
      <c r="AV347" s="3972">
        <f>AV345+AV346</f>
      </c>
      <c r="AW347" s="3972">
        <f>AW345+AW346</f>
      </c>
      <c r="AX347" s="3972">
        <f>AX345+AX346</f>
      </c>
      <c r="AY347" s="3972">
        <f>AY345+AY346</f>
      </c>
      <c r="AZ347" s="3972">
        <f>AZ345+AZ346</f>
      </c>
      <c r="BA347" s="3972">
        <f>BA345+BA346</f>
      </c>
      <c r="BB347" s="3972">
        <f>BB345+BB346</f>
      </c>
      <c r="BC347" s="3972">
        <f>BC345+BC346</f>
      </c>
      <c r="BD347" s="3972">
        <f>BD345+BD346</f>
      </c>
      <c r="BE347" s="3972">
        <f>BE345+BE346</f>
      </c>
      <c r="BF347" s="3972">
        <f>BF345+BF346</f>
      </c>
      <c r="BG347" s="3972">
        <f>BG345+BG346</f>
      </c>
      <c r="BH347" s="3972">
        <f>BH345+BH346</f>
      </c>
      <c r="BI347" s="3972">
        <f>BI345+BI346</f>
      </c>
      <c r="BJ347" s="3972">
        <f>BJ345+BJ346</f>
      </c>
      <c r="BK347" s="3972">
        <f>BK345+BK346</f>
      </c>
      <c r="BL347" s="3878"/>
      <c r="BM347" s="3878"/>
      <c r="BN347" s="3878"/>
    </row>
    <row r="348" customHeight="true" ht="16.5">
      <c r="A348" s="3905" t="s">
        <v>93</v>
      </c>
      <c r="B348" s="3953" t="s">
        <v>25</v>
      </c>
      <c r="C348" s="3907" t="n">
        <v>13.0</v>
      </c>
      <c r="D348" s="3908" t="n">
        <v>0.0</v>
      </c>
      <c r="E348" s="3909" t="n">
        <v>0.0</v>
      </c>
      <c r="F348" s="3955" t="n">
        <v>0.0</v>
      </c>
      <c r="G348" s="3956" t="n">
        <v>0.0</v>
      </c>
      <c r="H348" s="3912" t="n">
        <v>0.0</v>
      </c>
      <c r="I348" s="3909" t="n">
        <v>0.0</v>
      </c>
      <c r="J348" s="3955" t="n">
        <v>0.0</v>
      </c>
      <c r="K348" s="3956" t="n">
        <v>0.0</v>
      </c>
      <c r="L348" s="3912" t="n">
        <v>0.0</v>
      </c>
      <c r="M348" s="3909" t="n">
        <v>0.0</v>
      </c>
      <c r="N348" s="3955" t="n">
        <v>0.0</v>
      </c>
      <c r="O348" s="3956" t="n">
        <v>0.0</v>
      </c>
      <c r="P348" s="3912" t="n">
        <v>0.0</v>
      </c>
      <c r="Q348" s="3909" t="n">
        <v>0.0</v>
      </c>
      <c r="R348" s="3955" t="n">
        <v>0.0</v>
      </c>
      <c r="S348" s="3956" t="n">
        <v>0.0</v>
      </c>
      <c r="T348" s="3912" t="n">
        <v>0.0</v>
      </c>
      <c r="U348" s="3909" t="n">
        <v>0.0</v>
      </c>
      <c r="V348" s="3955" t="n">
        <v>0.0</v>
      </c>
      <c r="W348" s="3956" t="n">
        <v>0.0</v>
      </c>
      <c r="X348" s="3912" t="n">
        <v>0.0</v>
      </c>
      <c r="Y348" s="3909" t="n">
        <v>0.0</v>
      </c>
      <c r="Z348" s="3955" t="n">
        <v>0.0</v>
      </c>
      <c r="AA348" s="3956" t="n">
        <v>0.0</v>
      </c>
      <c r="AB348" s="3912" t="n">
        <v>0.0</v>
      </c>
      <c r="AC348" s="3909" t="n">
        <v>0.0</v>
      </c>
      <c r="AD348" s="3955" t="n">
        <v>0.0</v>
      </c>
      <c r="AE348" s="3956" t="n">
        <v>0.0</v>
      </c>
      <c r="AF348" s="3913" t="n">
        <v>0.0</v>
      </c>
      <c r="AG348" s="3909" t="n">
        <v>0.0</v>
      </c>
      <c r="AH348" s="4110" t="n">
        <v>0.0</v>
      </c>
      <c r="AI348" s="3956" t="n">
        <v>0.0</v>
      </c>
      <c r="AJ348" s="4274" t="n">
        <v>0.0</v>
      </c>
      <c r="AK348" s="3909" t="n">
        <v>0.0</v>
      </c>
      <c r="AL348" s="4275" t="n">
        <v>0.0</v>
      </c>
      <c r="AM348" s="3956" t="n">
        <v>0.0</v>
      </c>
      <c r="AN348" s="3908" t="n">
        <v>0.0</v>
      </c>
      <c r="AO348" s="3909" t="n">
        <v>0.0</v>
      </c>
      <c r="AP348" s="3955" t="n">
        <v>0.0</v>
      </c>
      <c r="AQ348" s="3956" t="n">
        <v>0.0</v>
      </c>
      <c r="AR348" s="3908" t="n">
        <v>0.0</v>
      </c>
      <c r="AS348" s="3909" t="n">
        <v>0.0</v>
      </c>
      <c r="AT348" s="3955" t="n">
        <v>0.0</v>
      </c>
      <c r="AU348" s="3956" t="n">
        <v>0.0</v>
      </c>
      <c r="AV348" s="3908" t="n">
        <v>0.0</v>
      </c>
      <c r="AW348" s="3909" t="n">
        <v>0.0</v>
      </c>
      <c r="AX348" s="3955" t="n">
        <v>0.0</v>
      </c>
      <c r="AY348" s="3956" t="n">
        <v>0.0</v>
      </c>
      <c r="AZ348" s="3908" t="n">
        <v>0.0</v>
      </c>
      <c r="BA348" s="3909" t="n">
        <v>0.0</v>
      </c>
      <c r="BB348" s="3955" t="n">
        <v>0.0</v>
      </c>
      <c r="BC348" s="3956" t="n">
        <v>0.0</v>
      </c>
      <c r="BD348" s="3908">
        <f>SUM(H348+L348+P348+T348+X348+AB348+AF348+AJ348+AN348+AR348+AV348+AZ348)</f>
      </c>
      <c r="BE348" s="3909">
        <f>SUM(I348+M348+Q348+U348+Y348+AC348+AG348+AK348+AO348+AS348+AW348+BA348)</f>
      </c>
      <c r="BF348" s="3955">
        <f>SUM(J348+N348+R348+V348+Z348+AD348+AH348+AL348+AP348+AT348+AX348+BB348)</f>
      </c>
      <c r="BG348" s="3956">
        <f>SUM(K348+O348+S348+W348+AA348+AE348+AI348+AM348+AQ348+AU348+AY348+BC348)</f>
      </c>
      <c r="BH348" s="3908">
        <f>BD348+D348</f>
      </c>
      <c r="BI348" s="3909">
        <f>BE348+E348</f>
      </c>
      <c r="BJ348" s="3955">
        <f>BF348+F348</f>
      </c>
      <c r="BK348" s="3956">
        <f>BG348+G348</f>
      </c>
      <c r="BL348" s="3878"/>
      <c r="BM348" s="3878"/>
      <c r="BN348" s="3878"/>
    </row>
    <row r="349" customHeight="true" ht="16.5">
      <c r="A349" s="3905"/>
      <c r="B349" s="3917"/>
      <c r="C349" s="3918" t="n">
        <v>12.0</v>
      </c>
      <c r="D349" s="3919" t="n">
        <v>0.0</v>
      </c>
      <c r="E349" s="3920" t="n">
        <v>0.0</v>
      </c>
      <c r="F349" s="3921" t="n">
        <v>0.0</v>
      </c>
      <c r="G349" s="3922" t="n">
        <v>0.0</v>
      </c>
      <c r="H349" s="3912" t="n">
        <v>0.0</v>
      </c>
      <c r="I349" s="3920" t="n">
        <v>0.0</v>
      </c>
      <c r="J349" s="3955" t="n">
        <v>0.0</v>
      </c>
      <c r="K349" s="3922" t="n">
        <v>0.0</v>
      </c>
      <c r="L349" s="3912" t="n">
        <v>0.0</v>
      </c>
      <c r="M349" s="3920" t="n">
        <v>0.0</v>
      </c>
      <c r="N349" s="3955" t="n">
        <v>0.0</v>
      </c>
      <c r="O349" s="3922" t="n">
        <v>0.0</v>
      </c>
      <c r="P349" s="3912" t="n">
        <v>0.0</v>
      </c>
      <c r="Q349" s="3920" t="n">
        <v>0.0</v>
      </c>
      <c r="R349" s="3955" t="n">
        <v>0.0</v>
      </c>
      <c r="S349" s="3922" t="n">
        <v>0.0</v>
      </c>
      <c r="T349" s="3912" t="n">
        <v>0.0</v>
      </c>
      <c r="U349" s="3920" t="n">
        <v>0.0</v>
      </c>
      <c r="V349" s="3955" t="n">
        <v>0.0</v>
      </c>
      <c r="W349" s="3922" t="n">
        <v>0.0</v>
      </c>
      <c r="X349" s="3912" t="n">
        <v>0.0</v>
      </c>
      <c r="Y349" s="3920" t="n">
        <v>0.0</v>
      </c>
      <c r="Z349" s="3955" t="n">
        <v>0.0</v>
      </c>
      <c r="AA349" s="3922" t="n">
        <v>0.0</v>
      </c>
      <c r="AB349" s="3912" t="n">
        <v>0.0</v>
      </c>
      <c r="AC349" s="3920" t="n">
        <v>0.0</v>
      </c>
      <c r="AD349" s="3955" t="n">
        <v>0.0</v>
      </c>
      <c r="AE349" s="3922" t="n">
        <v>0.0</v>
      </c>
      <c r="AF349" s="3913" t="n">
        <v>0.0</v>
      </c>
      <c r="AG349" s="3920" t="n">
        <v>0.0</v>
      </c>
      <c r="AH349" s="4110" t="n">
        <v>0.0</v>
      </c>
      <c r="AI349" s="3922" t="n">
        <v>0.0</v>
      </c>
      <c r="AJ349" s="4276" t="n">
        <v>0.0</v>
      </c>
      <c r="AK349" s="3920" t="n">
        <v>0.0</v>
      </c>
      <c r="AL349" s="4277" t="n">
        <v>0.0</v>
      </c>
      <c r="AM349" s="3922" t="n">
        <v>0.0</v>
      </c>
      <c r="AN349" s="3908" t="n">
        <v>0.0</v>
      </c>
      <c r="AO349" s="3920" t="n">
        <v>0.0</v>
      </c>
      <c r="AP349" s="3955" t="n">
        <v>0.0</v>
      </c>
      <c r="AQ349" s="3922" t="n">
        <v>0.0</v>
      </c>
      <c r="AR349" s="3908" t="n">
        <v>0.0</v>
      </c>
      <c r="AS349" s="3920" t="n">
        <v>0.0</v>
      </c>
      <c r="AT349" s="3955" t="n">
        <v>0.0</v>
      </c>
      <c r="AU349" s="3922" t="n">
        <v>0.0</v>
      </c>
      <c r="AV349" s="3908" t="n">
        <v>0.0</v>
      </c>
      <c r="AW349" s="3920" t="n">
        <v>0.0</v>
      </c>
      <c r="AX349" s="3955" t="n">
        <v>0.0</v>
      </c>
      <c r="AY349" s="3922" t="n">
        <v>0.0</v>
      </c>
      <c r="AZ349" s="3908" t="n">
        <v>0.0</v>
      </c>
      <c r="BA349" s="3920" t="n">
        <v>0.0</v>
      </c>
      <c r="BB349" s="3955" t="n">
        <v>0.0</v>
      </c>
      <c r="BC349" s="3922" t="n">
        <v>0.0</v>
      </c>
      <c r="BD349" s="3919">
        <f>SUM(H349+L349+P349+T349+X349+AB349+AF349+AJ349+AN349+AR349+AV349+AZ349)</f>
      </c>
      <c r="BE349" s="3920">
        <f>SUM(I349+M349+Q349+U349+Y349+AC349+AG349+AK349+AO349+AS349+AW349+BA349)</f>
      </c>
      <c r="BF349" s="3921">
        <f>SUM(J349+N349+R349+V349+Z349+AD349+AH349+AL349+AP349+AT349+AX349+BB349)</f>
      </c>
      <c r="BG349" s="3922">
        <f>SUM(K349+O349+S349+W349+AA349+AE349+AI349+AM349+AQ349+AU349+AY349+BC349)</f>
      </c>
      <c r="BH349" s="3919">
        <f>BD349+D349</f>
      </c>
      <c r="BI349" s="3920">
        <f>BE349+E349</f>
      </c>
      <c r="BJ349" s="3921">
        <f>BF349+F349</f>
      </c>
      <c r="BK349" s="3922">
        <f>BG349+G349</f>
      </c>
      <c r="BL349" s="3878"/>
      <c r="BM349" s="3878"/>
      <c r="BN349" s="3878"/>
    </row>
    <row r="350" customHeight="true" ht="16.5">
      <c r="A350" s="3905"/>
      <c r="B350" s="3925"/>
      <c r="C350" s="3926" t="n">
        <v>11.0</v>
      </c>
      <c r="D350" s="3927" t="n">
        <v>0.0</v>
      </c>
      <c r="E350" s="3928" t="n">
        <v>0.0</v>
      </c>
      <c r="F350" s="3929" t="n">
        <v>0.0</v>
      </c>
      <c r="G350" s="3930" t="n">
        <v>0.0</v>
      </c>
      <c r="H350" s="3912" t="n">
        <v>0.0</v>
      </c>
      <c r="I350" s="3928" t="n">
        <v>0.0</v>
      </c>
      <c r="J350" s="3955" t="n">
        <v>0.0</v>
      </c>
      <c r="K350" s="3930" t="n">
        <v>0.0</v>
      </c>
      <c r="L350" s="3912" t="n">
        <v>0.0</v>
      </c>
      <c r="M350" s="3928" t="n">
        <v>0.0</v>
      </c>
      <c r="N350" s="3955" t="n">
        <v>0.0</v>
      </c>
      <c r="O350" s="3930" t="n">
        <v>0.0</v>
      </c>
      <c r="P350" s="3912" t="n">
        <v>0.0</v>
      </c>
      <c r="Q350" s="3928" t="n">
        <v>0.0</v>
      </c>
      <c r="R350" s="3955" t="n">
        <v>0.0</v>
      </c>
      <c r="S350" s="3930" t="n">
        <v>0.0</v>
      </c>
      <c r="T350" s="3912" t="n">
        <v>0.0</v>
      </c>
      <c r="U350" s="3928" t="n">
        <v>0.0</v>
      </c>
      <c r="V350" s="3955" t="n">
        <v>0.0</v>
      </c>
      <c r="W350" s="3930" t="n">
        <v>0.0</v>
      </c>
      <c r="X350" s="3912" t="n">
        <v>0.0</v>
      </c>
      <c r="Y350" s="3928" t="n">
        <v>0.0</v>
      </c>
      <c r="Z350" s="3955" t="n">
        <v>0.0</v>
      </c>
      <c r="AA350" s="3930" t="n">
        <v>0.0</v>
      </c>
      <c r="AB350" s="3912" t="n">
        <v>0.0</v>
      </c>
      <c r="AC350" s="3928" t="n">
        <v>0.0</v>
      </c>
      <c r="AD350" s="3955" t="n">
        <v>0.0</v>
      </c>
      <c r="AE350" s="3930" t="n">
        <v>0.0</v>
      </c>
      <c r="AF350" s="3913" t="n">
        <v>0.0</v>
      </c>
      <c r="AG350" s="3928" t="n">
        <v>0.0</v>
      </c>
      <c r="AH350" s="4110" t="n">
        <v>0.0</v>
      </c>
      <c r="AI350" s="3930" t="n">
        <v>0.0</v>
      </c>
      <c r="AJ350" s="4278" t="n">
        <v>0.0</v>
      </c>
      <c r="AK350" s="3928" t="n">
        <v>0.0</v>
      </c>
      <c r="AL350" s="4279" t="n">
        <v>0.0</v>
      </c>
      <c r="AM350" s="3930" t="n">
        <v>0.0</v>
      </c>
      <c r="AN350" s="3908" t="n">
        <v>0.0</v>
      </c>
      <c r="AO350" s="3928" t="n">
        <v>0.0</v>
      </c>
      <c r="AP350" s="3955" t="n">
        <v>0.0</v>
      </c>
      <c r="AQ350" s="3930" t="n">
        <v>0.0</v>
      </c>
      <c r="AR350" s="3908" t="n">
        <v>0.0</v>
      </c>
      <c r="AS350" s="3928" t="n">
        <v>0.0</v>
      </c>
      <c r="AT350" s="3955" t="n">
        <v>0.0</v>
      </c>
      <c r="AU350" s="3930" t="n">
        <v>0.0</v>
      </c>
      <c r="AV350" s="3908" t="n">
        <v>0.0</v>
      </c>
      <c r="AW350" s="3928" t="n">
        <v>0.0</v>
      </c>
      <c r="AX350" s="3955" t="n">
        <v>0.0</v>
      </c>
      <c r="AY350" s="3930" t="n">
        <v>0.0</v>
      </c>
      <c r="AZ350" s="3908" t="n">
        <v>0.0</v>
      </c>
      <c r="BA350" s="3928" t="n">
        <v>0.0</v>
      </c>
      <c r="BB350" s="3955" t="n">
        <v>0.0</v>
      </c>
      <c r="BC350" s="3930" t="n">
        <v>0.0</v>
      </c>
      <c r="BD350" s="3927">
        <f>SUM(H350+L350+P350+T350+X350+AB350+AF350+AJ350+AN350+AR350+AV350+AZ350)</f>
      </c>
      <c r="BE350" s="3928">
        <f>SUM(I350+M350+Q350+U350+Y350+AC350+AG350+AK350+AO350+AS350+AW350+BA350)</f>
      </c>
      <c r="BF350" s="3929">
        <f>SUM(J350+N350+R350+V350+Z350+AD350+AH350+AL350+AP350+AT350+AX350+BB350)</f>
      </c>
      <c r="BG350" s="3930">
        <f>SUM(K350+O350+S350+W350+AA350+AE350+AI350+AM350+AQ350+AU350+AY350+BC350)</f>
      </c>
      <c r="BH350" s="3927">
        <f>BD350+D350</f>
      </c>
      <c r="BI350" s="3928">
        <f>BE350+E350</f>
      </c>
      <c r="BJ350" s="3929">
        <f>BF350+F350</f>
      </c>
      <c r="BK350" s="3930">
        <f>BG350+G350</f>
      </c>
      <c r="BL350" s="3878"/>
      <c r="BM350" s="3878"/>
      <c r="BN350" s="3878"/>
    </row>
    <row r="351" customHeight="true" ht="16.5">
      <c r="A351" s="3905"/>
      <c r="B351" s="3906" t="s">
        <v>26</v>
      </c>
      <c r="C351" s="3907" t="n">
        <v>10.0</v>
      </c>
      <c r="D351" s="3933" t="n">
        <v>0.0</v>
      </c>
      <c r="E351" s="3934" t="n">
        <v>0.0</v>
      </c>
      <c r="F351" s="3935" t="n">
        <v>0.0</v>
      </c>
      <c r="G351" s="3936" t="n">
        <v>0.0</v>
      </c>
      <c r="H351" s="3912" t="n">
        <v>0.0</v>
      </c>
      <c r="I351" s="3934" t="n">
        <v>0.0</v>
      </c>
      <c r="J351" s="3955" t="n">
        <v>0.0</v>
      </c>
      <c r="K351" s="3936" t="n">
        <v>0.0</v>
      </c>
      <c r="L351" s="3912" t="n">
        <v>0.0</v>
      </c>
      <c r="M351" s="3934" t="n">
        <v>0.0</v>
      </c>
      <c r="N351" s="3955" t="n">
        <v>0.0</v>
      </c>
      <c r="O351" s="3936" t="n">
        <v>0.0</v>
      </c>
      <c r="P351" s="3912" t="n">
        <v>0.0</v>
      </c>
      <c r="Q351" s="3934" t="n">
        <v>0.0</v>
      </c>
      <c r="R351" s="3955" t="n">
        <v>0.0</v>
      </c>
      <c r="S351" s="3936" t="n">
        <v>0.0</v>
      </c>
      <c r="T351" s="3912" t="n">
        <v>0.0</v>
      </c>
      <c r="U351" s="3934" t="n">
        <v>0.0</v>
      </c>
      <c r="V351" s="3955" t="n">
        <v>0.0</v>
      </c>
      <c r="W351" s="3936" t="n">
        <v>0.0</v>
      </c>
      <c r="X351" s="3912" t="n">
        <v>0.0</v>
      </c>
      <c r="Y351" s="3934" t="n">
        <v>0.0</v>
      </c>
      <c r="Z351" s="3955" t="n">
        <v>0.0</v>
      </c>
      <c r="AA351" s="3936" t="n">
        <v>0.0</v>
      </c>
      <c r="AB351" s="3912" t="n">
        <v>0.0</v>
      </c>
      <c r="AC351" s="3934" t="n">
        <v>0.0</v>
      </c>
      <c r="AD351" s="3955" t="n">
        <v>0.0</v>
      </c>
      <c r="AE351" s="3936" t="n">
        <v>0.0</v>
      </c>
      <c r="AF351" s="3913" t="n">
        <v>0.0</v>
      </c>
      <c r="AG351" s="3934" t="n">
        <v>0.0</v>
      </c>
      <c r="AH351" s="4110" t="n">
        <v>0.0</v>
      </c>
      <c r="AI351" s="3936" t="n">
        <v>0.0</v>
      </c>
      <c r="AJ351" s="4280" t="n">
        <v>0.0</v>
      </c>
      <c r="AK351" s="3934" t="n">
        <v>0.0</v>
      </c>
      <c r="AL351" s="4281" t="n">
        <v>0.0</v>
      </c>
      <c r="AM351" s="3936" t="n">
        <v>0.0</v>
      </c>
      <c r="AN351" s="3908" t="n">
        <v>0.0</v>
      </c>
      <c r="AO351" s="3934" t="n">
        <v>0.0</v>
      </c>
      <c r="AP351" s="3955" t="n">
        <v>0.0</v>
      </c>
      <c r="AQ351" s="3936" t="n">
        <v>0.0</v>
      </c>
      <c r="AR351" s="3908" t="n">
        <v>0.0</v>
      </c>
      <c r="AS351" s="3934" t="n">
        <v>0.0</v>
      </c>
      <c r="AT351" s="3955" t="n">
        <v>0.0</v>
      </c>
      <c r="AU351" s="3936" t="n">
        <v>0.0</v>
      </c>
      <c r="AV351" s="3908" t="n">
        <v>0.0</v>
      </c>
      <c r="AW351" s="3934" t="n">
        <v>0.0</v>
      </c>
      <c r="AX351" s="3955" t="n">
        <v>0.0</v>
      </c>
      <c r="AY351" s="3936" t="n">
        <v>0.0</v>
      </c>
      <c r="AZ351" s="3908" t="n">
        <v>0.0</v>
      </c>
      <c r="BA351" s="3934" t="n">
        <v>0.0</v>
      </c>
      <c r="BB351" s="3955" t="n">
        <v>0.0</v>
      </c>
      <c r="BC351" s="3936" t="n">
        <v>0.0</v>
      </c>
      <c r="BD351" s="3933">
        <f>SUM(H351+L351+P351+T351+X351+AB351+AF351+AJ351+AN351+AR351+AV351+AZ351)</f>
      </c>
      <c r="BE351" s="3934">
        <f>SUM(I351+M351+Q351+U351+Y351+AC351+AG351+AK351+AO351+AS351+AW351+BA351)</f>
      </c>
      <c r="BF351" s="3935">
        <f>SUM(J351+N351+R351+V351+Z351+AD351+AH351+AL351+AP351+AT351+AX351+BB351)</f>
      </c>
      <c r="BG351" s="3936">
        <f>SUM(K351+O351+S351+W351+AA351+AE351+AI351+AM351+AQ351+AU351+AY351+BC351)</f>
      </c>
      <c r="BH351" s="3933">
        <f>BD351+D351</f>
      </c>
      <c r="BI351" s="3934">
        <f>BE351+E351</f>
      </c>
      <c r="BJ351" s="3935">
        <f>BF351+F351</f>
      </c>
      <c r="BK351" s="3936">
        <f>BG351+G351</f>
      </c>
      <c r="BL351" s="3878"/>
      <c r="BM351" s="3878"/>
      <c r="BN351" s="3878"/>
    </row>
    <row r="352" customHeight="true" ht="16.5">
      <c r="A352" s="3905"/>
      <c r="B352" s="3917"/>
      <c r="C352" s="3918" t="n">
        <v>9.0</v>
      </c>
      <c r="D352" s="3919" t="n">
        <v>0.0</v>
      </c>
      <c r="E352" s="3920" t="n">
        <v>0.0</v>
      </c>
      <c r="F352" s="3921" t="n">
        <v>0.0</v>
      </c>
      <c r="G352" s="3922" t="n">
        <v>0.0</v>
      </c>
      <c r="H352" s="3912" t="n">
        <v>0.0</v>
      </c>
      <c r="I352" s="3920" t="n">
        <v>0.0</v>
      </c>
      <c r="J352" s="3955" t="n">
        <v>0.0</v>
      </c>
      <c r="K352" s="3922" t="n">
        <v>0.0</v>
      </c>
      <c r="L352" s="3912" t="n">
        <v>0.0</v>
      </c>
      <c r="M352" s="3920" t="n">
        <v>0.0</v>
      </c>
      <c r="N352" s="3955" t="n">
        <v>0.0</v>
      </c>
      <c r="O352" s="3922" t="n">
        <v>0.0</v>
      </c>
      <c r="P352" s="3912" t="n">
        <v>0.0</v>
      </c>
      <c r="Q352" s="3920" t="n">
        <v>0.0</v>
      </c>
      <c r="R352" s="3955" t="n">
        <v>0.0</v>
      </c>
      <c r="S352" s="3922" t="n">
        <v>0.0</v>
      </c>
      <c r="T352" s="3912" t="n">
        <v>0.0</v>
      </c>
      <c r="U352" s="3920" t="n">
        <v>0.0</v>
      </c>
      <c r="V352" s="3955" t="n">
        <v>0.0</v>
      </c>
      <c r="W352" s="3922" t="n">
        <v>0.0</v>
      </c>
      <c r="X352" s="3912" t="n">
        <v>0.0</v>
      </c>
      <c r="Y352" s="3920" t="n">
        <v>0.0</v>
      </c>
      <c r="Z352" s="3955" t="n">
        <v>0.0</v>
      </c>
      <c r="AA352" s="3922" t="n">
        <v>0.0</v>
      </c>
      <c r="AB352" s="3912" t="n">
        <v>0.0</v>
      </c>
      <c r="AC352" s="3920" t="n">
        <v>0.0</v>
      </c>
      <c r="AD352" s="3955" t="n">
        <v>0.0</v>
      </c>
      <c r="AE352" s="3922" t="n">
        <v>0.0</v>
      </c>
      <c r="AF352" s="3913" t="n">
        <v>0.0</v>
      </c>
      <c r="AG352" s="3920" t="n">
        <v>0.0</v>
      </c>
      <c r="AH352" s="4110" t="n">
        <v>0.0</v>
      </c>
      <c r="AI352" s="3922" t="n">
        <v>0.0</v>
      </c>
      <c r="AJ352" s="4282" t="n">
        <v>0.0</v>
      </c>
      <c r="AK352" s="3920" t="n">
        <v>0.0</v>
      </c>
      <c r="AL352" s="4283" t="n">
        <v>0.0</v>
      </c>
      <c r="AM352" s="3922" t="n">
        <v>0.0</v>
      </c>
      <c r="AN352" s="3908" t="n">
        <v>0.0</v>
      </c>
      <c r="AO352" s="3920" t="n">
        <v>0.0</v>
      </c>
      <c r="AP352" s="3955" t="n">
        <v>0.0</v>
      </c>
      <c r="AQ352" s="3922" t="n">
        <v>0.0</v>
      </c>
      <c r="AR352" s="3908" t="n">
        <v>0.0</v>
      </c>
      <c r="AS352" s="3920" t="n">
        <v>0.0</v>
      </c>
      <c r="AT352" s="3955" t="n">
        <v>0.0</v>
      </c>
      <c r="AU352" s="3922" t="n">
        <v>0.0</v>
      </c>
      <c r="AV352" s="3908" t="n">
        <v>0.0</v>
      </c>
      <c r="AW352" s="3920" t="n">
        <v>0.0</v>
      </c>
      <c r="AX352" s="3955" t="n">
        <v>0.0</v>
      </c>
      <c r="AY352" s="3922" t="n">
        <v>0.0</v>
      </c>
      <c r="AZ352" s="3908" t="n">
        <v>0.0</v>
      </c>
      <c r="BA352" s="3920" t="n">
        <v>0.0</v>
      </c>
      <c r="BB352" s="3955" t="n">
        <v>0.0</v>
      </c>
      <c r="BC352" s="3922" t="n">
        <v>0.0</v>
      </c>
      <c r="BD352" s="3919">
        <f>SUM(H352+L352+P352+T352+X352+AB352+AF352+AJ352+AN352+AR352+AV352+AZ352)</f>
      </c>
      <c r="BE352" s="3920">
        <f>SUM(I352+M352+Q352+U352+Y352+AC352+AG352+AK352+AO352+AS352+AW352+BA352)</f>
      </c>
      <c r="BF352" s="3921">
        <f>SUM(J352+N352+R352+V352+Z352+AD352+AH352+AL352+AP352+AT352+AX352+BB352)</f>
      </c>
      <c r="BG352" s="3922">
        <f>SUM(K352+O352+S352+W352+AA352+AE352+AI352+AM352+AQ352+AU352+AY352+BC352)</f>
      </c>
      <c r="BH352" s="3919">
        <f>BD352+D352</f>
      </c>
      <c r="BI352" s="3920">
        <f>BE352+E352</f>
      </c>
      <c r="BJ352" s="3921">
        <f>BF352+F352</f>
      </c>
      <c r="BK352" s="3922">
        <f>BG352+G352</f>
      </c>
      <c r="BL352" s="3878"/>
      <c r="BM352" s="3878"/>
      <c r="BN352" s="3878"/>
    </row>
    <row r="353" customHeight="true" ht="16.5">
      <c r="A353" s="3905"/>
      <c r="B353" s="3917"/>
      <c r="C353" s="3918" t="n">
        <v>8.0</v>
      </c>
      <c r="D353" s="3919" t="n">
        <v>0.0</v>
      </c>
      <c r="E353" s="3920" t="n">
        <v>0.0</v>
      </c>
      <c r="F353" s="3921" t="n">
        <v>0.0</v>
      </c>
      <c r="G353" s="3922" t="n">
        <v>0.0</v>
      </c>
      <c r="H353" s="3912" t="n">
        <v>0.0</v>
      </c>
      <c r="I353" s="3920" t="n">
        <v>0.0</v>
      </c>
      <c r="J353" s="3955" t="n">
        <v>0.0</v>
      </c>
      <c r="K353" s="3922" t="n">
        <v>0.0</v>
      </c>
      <c r="L353" s="3912" t="n">
        <v>0.0</v>
      </c>
      <c r="M353" s="3920" t="n">
        <v>0.0</v>
      </c>
      <c r="N353" s="3955" t="n">
        <v>0.0</v>
      </c>
      <c r="O353" s="3922" t="n">
        <v>0.0</v>
      </c>
      <c r="P353" s="3912" t="n">
        <v>0.0</v>
      </c>
      <c r="Q353" s="3920" t="n">
        <v>0.0</v>
      </c>
      <c r="R353" s="3955" t="n">
        <v>0.0</v>
      </c>
      <c r="S353" s="3922" t="n">
        <v>0.0</v>
      </c>
      <c r="T353" s="3912" t="n">
        <v>0.0</v>
      </c>
      <c r="U353" s="3920" t="n">
        <v>0.0</v>
      </c>
      <c r="V353" s="3955" t="n">
        <v>0.0</v>
      </c>
      <c r="W353" s="3922" t="n">
        <v>0.0</v>
      </c>
      <c r="X353" s="3912" t="n">
        <v>0.0</v>
      </c>
      <c r="Y353" s="3920" t="n">
        <v>0.0</v>
      </c>
      <c r="Z353" s="3955" t="n">
        <v>0.0</v>
      </c>
      <c r="AA353" s="3922" t="n">
        <v>0.0</v>
      </c>
      <c r="AB353" s="3912" t="n">
        <v>0.0</v>
      </c>
      <c r="AC353" s="3920" t="n">
        <v>0.0</v>
      </c>
      <c r="AD353" s="3955" t="n">
        <v>0.0</v>
      </c>
      <c r="AE353" s="3922" t="n">
        <v>0.0</v>
      </c>
      <c r="AF353" s="3913" t="n">
        <v>0.0</v>
      </c>
      <c r="AG353" s="3920" t="n">
        <v>0.0</v>
      </c>
      <c r="AH353" s="4110" t="n">
        <v>0.0</v>
      </c>
      <c r="AI353" s="3922" t="n">
        <v>0.0</v>
      </c>
      <c r="AJ353" s="4284" t="n">
        <v>0.0</v>
      </c>
      <c r="AK353" s="3920" t="n">
        <v>0.0</v>
      </c>
      <c r="AL353" s="4285" t="n">
        <v>0.0</v>
      </c>
      <c r="AM353" s="3922" t="n">
        <v>0.0</v>
      </c>
      <c r="AN353" s="3908" t="n">
        <v>0.0</v>
      </c>
      <c r="AO353" s="3920" t="n">
        <v>0.0</v>
      </c>
      <c r="AP353" s="3955" t="n">
        <v>0.0</v>
      </c>
      <c r="AQ353" s="3922" t="n">
        <v>0.0</v>
      </c>
      <c r="AR353" s="3908" t="n">
        <v>0.0</v>
      </c>
      <c r="AS353" s="3920" t="n">
        <v>0.0</v>
      </c>
      <c r="AT353" s="3955" t="n">
        <v>0.0</v>
      </c>
      <c r="AU353" s="3922" t="n">
        <v>0.0</v>
      </c>
      <c r="AV353" s="3908" t="n">
        <v>0.0</v>
      </c>
      <c r="AW353" s="3920" t="n">
        <v>0.0</v>
      </c>
      <c r="AX353" s="3955" t="n">
        <v>0.0</v>
      </c>
      <c r="AY353" s="3922" t="n">
        <v>0.0</v>
      </c>
      <c r="AZ353" s="3908" t="n">
        <v>0.0</v>
      </c>
      <c r="BA353" s="3920" t="n">
        <v>0.0</v>
      </c>
      <c r="BB353" s="3955" t="n">
        <v>0.0</v>
      </c>
      <c r="BC353" s="3922" t="n">
        <v>0.0</v>
      </c>
      <c r="BD353" s="3919">
        <f>SUM(H353+L353+P353+T353+X353+AB353+AF353+AJ353+AN353+AR353+AV353+AZ353)</f>
      </c>
      <c r="BE353" s="3920">
        <f>SUM(I353+M353+Q353+U353+Y353+AC353+AG353+AK353+AO353+AS353+AW353+BA353)</f>
      </c>
      <c r="BF353" s="3921">
        <f>SUM(J353+N353+R353+V353+Z353+AD353+AH353+AL353+AP353+AT353+AX353+BB353)</f>
      </c>
      <c r="BG353" s="3922">
        <f>SUM(K353+O353+S353+W353+AA353+AE353+AI353+AM353+AQ353+AU353+AY353+BC353)</f>
      </c>
      <c r="BH353" s="3919">
        <f>BD353+D353</f>
      </c>
      <c r="BI353" s="3920">
        <f>BE353+E353</f>
      </c>
      <c r="BJ353" s="3921">
        <f>BF353+F353</f>
      </c>
      <c r="BK353" s="3922">
        <f>BG353+G353</f>
      </c>
      <c r="BL353" s="3878"/>
      <c r="BM353" s="3878"/>
      <c r="BN353" s="3878"/>
    </row>
    <row r="354" customHeight="true" ht="16.5">
      <c r="A354" s="3905"/>
      <c r="B354" s="3917"/>
      <c r="C354" s="3918" t="n">
        <v>7.0</v>
      </c>
      <c r="D354" s="3919" t="n">
        <v>0.0</v>
      </c>
      <c r="E354" s="3920" t="n">
        <v>0.0</v>
      </c>
      <c r="F354" s="3921" t="n">
        <v>0.0</v>
      </c>
      <c r="G354" s="3922" t="n">
        <v>0.0</v>
      </c>
      <c r="H354" s="3912" t="n">
        <v>0.0</v>
      </c>
      <c r="I354" s="3920" t="n">
        <v>0.0</v>
      </c>
      <c r="J354" s="3955" t="n">
        <v>0.0</v>
      </c>
      <c r="K354" s="3922" t="n">
        <v>0.0</v>
      </c>
      <c r="L354" s="3912" t="n">
        <v>0.0</v>
      </c>
      <c r="M354" s="3920" t="n">
        <v>0.0</v>
      </c>
      <c r="N354" s="3955" t="n">
        <v>0.0</v>
      </c>
      <c r="O354" s="3922" t="n">
        <v>0.0</v>
      </c>
      <c r="P354" s="3912" t="n">
        <v>0.0</v>
      </c>
      <c r="Q354" s="3920" t="n">
        <v>0.0</v>
      </c>
      <c r="R354" s="3955" t="n">
        <v>0.0</v>
      </c>
      <c r="S354" s="3922" t="n">
        <v>0.0</v>
      </c>
      <c r="T354" s="3912" t="n">
        <v>0.0</v>
      </c>
      <c r="U354" s="3920" t="n">
        <v>0.0</v>
      </c>
      <c r="V354" s="3955" t="n">
        <v>0.0</v>
      </c>
      <c r="W354" s="3922" t="n">
        <v>0.0</v>
      </c>
      <c r="X354" s="3912" t="n">
        <v>0.0</v>
      </c>
      <c r="Y354" s="3920" t="n">
        <v>0.0</v>
      </c>
      <c r="Z354" s="3955" t="n">
        <v>0.0</v>
      </c>
      <c r="AA354" s="3922" t="n">
        <v>0.0</v>
      </c>
      <c r="AB354" s="3912" t="n">
        <v>0.0</v>
      </c>
      <c r="AC354" s="3920" t="n">
        <v>0.0</v>
      </c>
      <c r="AD354" s="3955" t="n">
        <v>0.0</v>
      </c>
      <c r="AE354" s="3922" t="n">
        <v>0.0</v>
      </c>
      <c r="AF354" s="3913" t="n">
        <v>0.0</v>
      </c>
      <c r="AG354" s="3920" t="n">
        <v>0.0</v>
      </c>
      <c r="AH354" s="4110" t="n">
        <v>0.0</v>
      </c>
      <c r="AI354" s="3922" t="n">
        <v>0.0</v>
      </c>
      <c r="AJ354" s="4286" t="n">
        <v>0.0</v>
      </c>
      <c r="AK354" s="3920" t="n">
        <v>0.0</v>
      </c>
      <c r="AL354" s="4287" t="n">
        <v>0.0</v>
      </c>
      <c r="AM354" s="3922" t="n">
        <v>0.0</v>
      </c>
      <c r="AN354" s="3908" t="n">
        <v>0.0</v>
      </c>
      <c r="AO354" s="3920" t="n">
        <v>0.0</v>
      </c>
      <c r="AP354" s="3955" t="n">
        <v>0.0</v>
      </c>
      <c r="AQ354" s="3922" t="n">
        <v>0.0</v>
      </c>
      <c r="AR354" s="3908" t="n">
        <v>0.0</v>
      </c>
      <c r="AS354" s="3920" t="n">
        <v>0.0</v>
      </c>
      <c r="AT354" s="3955" t="n">
        <v>0.0</v>
      </c>
      <c r="AU354" s="3922" t="n">
        <v>0.0</v>
      </c>
      <c r="AV354" s="3908" t="n">
        <v>0.0</v>
      </c>
      <c r="AW354" s="3920" t="n">
        <v>0.0</v>
      </c>
      <c r="AX354" s="3955" t="n">
        <v>0.0</v>
      </c>
      <c r="AY354" s="3922" t="n">
        <v>0.0</v>
      </c>
      <c r="AZ354" s="3908" t="n">
        <v>0.0</v>
      </c>
      <c r="BA354" s="3920" t="n">
        <v>0.0</v>
      </c>
      <c r="BB354" s="3955" t="n">
        <v>0.0</v>
      </c>
      <c r="BC354" s="3922" t="n">
        <v>0.0</v>
      </c>
      <c r="BD354" s="3919">
        <f>SUM(H354+L354+P354+T354+X354+AB354+AF354+AJ354+AN354+AR354+AV354+AZ354)</f>
      </c>
      <c r="BE354" s="3920">
        <f>SUM(I354+M354+Q354+U354+Y354+AC354+AG354+AK354+AO354+AS354+AW354+BA354)</f>
      </c>
      <c r="BF354" s="3921">
        <f>SUM(J354+N354+R354+V354+Z354+AD354+AH354+AL354+AP354+AT354+AX354+BB354)</f>
      </c>
      <c r="BG354" s="3922">
        <f>SUM(K354+O354+S354+W354+AA354+AE354+AI354+AM354+AQ354+AU354+AY354+BC354)</f>
      </c>
      <c r="BH354" s="3919">
        <f>BD354+D354</f>
      </c>
      <c r="BI354" s="3920">
        <f>BE354+E354</f>
      </c>
      <c r="BJ354" s="3921">
        <f>BF354+F354</f>
      </c>
      <c r="BK354" s="3922">
        <f>BG354+G354</f>
      </c>
      <c r="BL354" s="3878"/>
      <c r="BM354" s="3878"/>
      <c r="BN354" s="3878"/>
    </row>
    <row r="355" customHeight="true" ht="16.5">
      <c r="A355" s="3905"/>
      <c r="B355" s="3945"/>
      <c r="C355" s="3946" t="n">
        <v>6.0</v>
      </c>
      <c r="D355" s="3947" t="n">
        <v>0.0</v>
      </c>
      <c r="E355" s="3948" t="n">
        <v>0.0</v>
      </c>
      <c r="F355" s="3949" t="n">
        <v>0.0</v>
      </c>
      <c r="G355" s="3950" t="n">
        <v>0.0</v>
      </c>
      <c r="H355" s="3912" t="n">
        <v>0.0</v>
      </c>
      <c r="I355" s="3948" t="n">
        <v>0.0</v>
      </c>
      <c r="J355" s="3955" t="n">
        <v>0.0</v>
      </c>
      <c r="K355" s="3950" t="n">
        <v>0.0</v>
      </c>
      <c r="L355" s="3912" t="n">
        <v>0.0</v>
      </c>
      <c r="M355" s="3948" t="n">
        <v>0.0</v>
      </c>
      <c r="N355" s="3955" t="n">
        <v>0.0</v>
      </c>
      <c r="O355" s="3950" t="n">
        <v>0.0</v>
      </c>
      <c r="P355" s="3912" t="n">
        <v>0.0</v>
      </c>
      <c r="Q355" s="3948" t="n">
        <v>0.0</v>
      </c>
      <c r="R355" s="3955" t="n">
        <v>0.0</v>
      </c>
      <c r="S355" s="3950" t="n">
        <v>0.0</v>
      </c>
      <c r="T355" s="3912" t="n">
        <v>0.0</v>
      </c>
      <c r="U355" s="3948" t="n">
        <v>0.0</v>
      </c>
      <c r="V355" s="3955" t="n">
        <v>0.0</v>
      </c>
      <c r="W355" s="3950" t="n">
        <v>0.0</v>
      </c>
      <c r="X355" s="3912" t="n">
        <v>0.0</v>
      </c>
      <c r="Y355" s="3948" t="n">
        <v>0.0</v>
      </c>
      <c r="Z355" s="3955" t="n">
        <v>0.0</v>
      </c>
      <c r="AA355" s="3950" t="n">
        <v>0.0</v>
      </c>
      <c r="AB355" s="3912" t="n">
        <v>0.0</v>
      </c>
      <c r="AC355" s="3948" t="n">
        <v>0.0</v>
      </c>
      <c r="AD355" s="3955" t="n">
        <v>0.0</v>
      </c>
      <c r="AE355" s="3950" t="n">
        <v>0.0</v>
      </c>
      <c r="AF355" s="3913" t="n">
        <v>0.0</v>
      </c>
      <c r="AG355" s="3948" t="n">
        <v>0.0</v>
      </c>
      <c r="AH355" s="4110" t="n">
        <v>0.0</v>
      </c>
      <c r="AI355" s="3950" t="n">
        <v>0.0</v>
      </c>
      <c r="AJ355" s="4288" t="n">
        <v>0.0</v>
      </c>
      <c r="AK355" s="3948" t="n">
        <v>0.0</v>
      </c>
      <c r="AL355" s="4289" t="n">
        <v>0.0</v>
      </c>
      <c r="AM355" s="3950" t="n">
        <v>0.0</v>
      </c>
      <c r="AN355" s="3908" t="n">
        <v>0.0</v>
      </c>
      <c r="AO355" s="3948" t="n">
        <v>0.0</v>
      </c>
      <c r="AP355" s="3955" t="n">
        <v>0.0</v>
      </c>
      <c r="AQ355" s="3950" t="n">
        <v>0.0</v>
      </c>
      <c r="AR355" s="3908" t="n">
        <v>0.0</v>
      </c>
      <c r="AS355" s="3948" t="n">
        <v>0.0</v>
      </c>
      <c r="AT355" s="3955" t="n">
        <v>0.0</v>
      </c>
      <c r="AU355" s="3950" t="n">
        <v>0.0</v>
      </c>
      <c r="AV355" s="3908" t="n">
        <v>0.0</v>
      </c>
      <c r="AW355" s="3948" t="n">
        <v>0.0</v>
      </c>
      <c r="AX355" s="3955" t="n">
        <v>0.0</v>
      </c>
      <c r="AY355" s="3950" t="n">
        <v>0.0</v>
      </c>
      <c r="AZ355" s="3908" t="n">
        <v>0.0</v>
      </c>
      <c r="BA355" s="3948" t="n">
        <v>0.0</v>
      </c>
      <c r="BB355" s="3955" t="n">
        <v>0.0</v>
      </c>
      <c r="BC355" s="3950" t="n">
        <v>0.0</v>
      </c>
      <c r="BD355" s="3947">
        <f>SUM(H355+L355+P355+T355+X355+AB355+AF355+AJ355+AN355+AR355+AV355+AZ355)</f>
      </c>
      <c r="BE355" s="3948">
        <f>SUM(I355+M355+Q355+U355+Y355+AC355+AG355+AK355+AO355+AS355+AW355+BA355)</f>
      </c>
      <c r="BF355" s="3949">
        <f>SUM(J355+N355+R355+V355+Z355+AD355+AH355+AL355+AP355+AT355+AX355+BB355)</f>
      </c>
      <c r="BG355" s="3950">
        <f>SUM(K355+O355+S355+W355+AA355+AE355+AI355+AM355+AQ355+AU355+AY355+BC355)</f>
      </c>
      <c r="BH355" s="3947">
        <f>BD355+D355</f>
      </c>
      <c r="BI355" s="3948">
        <f>BE355+E355</f>
      </c>
      <c r="BJ355" s="3949">
        <f>BF355+F355</f>
      </c>
      <c r="BK355" s="3950">
        <f>BG355+G355</f>
      </c>
      <c r="BL355" s="3878"/>
      <c r="BM355" s="3878"/>
      <c r="BN355" s="3878"/>
    </row>
    <row r="356" customHeight="true" ht="16.5">
      <c r="A356" s="3905"/>
      <c r="B356" s="3953" t="s">
        <v>27</v>
      </c>
      <c r="C356" s="3954" t="n">
        <v>5.0</v>
      </c>
      <c r="D356" s="3908" t="n">
        <v>0.0</v>
      </c>
      <c r="E356" s="3909" t="n">
        <v>0.0</v>
      </c>
      <c r="F356" s="3955" t="n">
        <v>0.0</v>
      </c>
      <c r="G356" s="3956" t="n">
        <v>0.0</v>
      </c>
      <c r="H356" s="3912" t="n">
        <v>0.0</v>
      </c>
      <c r="I356" s="3909" t="n">
        <v>0.0</v>
      </c>
      <c r="J356" s="3955" t="n">
        <v>0.0</v>
      </c>
      <c r="K356" s="3956" t="n">
        <v>0.0</v>
      </c>
      <c r="L356" s="3912" t="n">
        <v>0.0</v>
      </c>
      <c r="M356" s="3909" t="n">
        <v>0.0</v>
      </c>
      <c r="N356" s="3955" t="n">
        <v>0.0</v>
      </c>
      <c r="O356" s="3956" t="n">
        <v>0.0</v>
      </c>
      <c r="P356" s="3912" t="n">
        <v>0.0</v>
      </c>
      <c r="Q356" s="3909" t="n">
        <v>0.0</v>
      </c>
      <c r="R356" s="3955" t="n">
        <v>0.0</v>
      </c>
      <c r="S356" s="3956" t="n">
        <v>0.0</v>
      </c>
      <c r="T356" s="3912" t="n">
        <v>0.0</v>
      </c>
      <c r="U356" s="3909" t="n">
        <v>0.0</v>
      </c>
      <c r="V356" s="3955" t="n">
        <v>0.0</v>
      </c>
      <c r="W356" s="3956" t="n">
        <v>0.0</v>
      </c>
      <c r="X356" s="3912" t="n">
        <v>0.0</v>
      </c>
      <c r="Y356" s="3909" t="n">
        <v>0.0</v>
      </c>
      <c r="Z356" s="3955" t="n">
        <v>0.0</v>
      </c>
      <c r="AA356" s="3956" t="n">
        <v>0.0</v>
      </c>
      <c r="AB356" s="3912" t="n">
        <v>0.0</v>
      </c>
      <c r="AC356" s="3909" t="n">
        <v>0.0</v>
      </c>
      <c r="AD356" s="3955" t="n">
        <v>0.0</v>
      </c>
      <c r="AE356" s="3956" t="n">
        <v>0.0</v>
      </c>
      <c r="AF356" s="3913" t="n">
        <v>0.0</v>
      </c>
      <c r="AG356" s="3909" t="n">
        <v>0.0</v>
      </c>
      <c r="AH356" s="4110" t="n">
        <v>0.0</v>
      </c>
      <c r="AI356" s="3956" t="n">
        <v>0.0</v>
      </c>
      <c r="AJ356" s="4290" t="n">
        <v>0.0</v>
      </c>
      <c r="AK356" s="3909" t="n">
        <v>0.0</v>
      </c>
      <c r="AL356" s="4291" t="n">
        <v>0.0</v>
      </c>
      <c r="AM356" s="3956" t="n">
        <v>0.0</v>
      </c>
      <c r="AN356" s="3908" t="n">
        <v>0.0</v>
      </c>
      <c r="AO356" s="3909" t="n">
        <v>0.0</v>
      </c>
      <c r="AP356" s="3955" t="n">
        <v>0.0</v>
      </c>
      <c r="AQ356" s="3956" t="n">
        <v>0.0</v>
      </c>
      <c r="AR356" s="3908" t="n">
        <v>0.0</v>
      </c>
      <c r="AS356" s="3909" t="n">
        <v>0.0</v>
      </c>
      <c r="AT356" s="3955" t="n">
        <v>0.0</v>
      </c>
      <c r="AU356" s="3956" t="n">
        <v>0.0</v>
      </c>
      <c r="AV356" s="3908" t="n">
        <v>0.0</v>
      </c>
      <c r="AW356" s="3909" t="n">
        <v>0.0</v>
      </c>
      <c r="AX356" s="3955" t="n">
        <v>0.0</v>
      </c>
      <c r="AY356" s="3956" t="n">
        <v>0.0</v>
      </c>
      <c r="AZ356" s="3908" t="n">
        <v>0.0</v>
      </c>
      <c r="BA356" s="3909" t="n">
        <v>0.0</v>
      </c>
      <c r="BB356" s="3955" t="n">
        <v>0.0</v>
      </c>
      <c r="BC356" s="3956" t="n">
        <v>0.0</v>
      </c>
      <c r="BD356" s="3908">
        <f>SUM(H356+L356+P356+T356+X356+AB356+AF356+AJ356+AN356+AR356+AV356+AZ356)</f>
      </c>
      <c r="BE356" s="3909">
        <f>SUM(I356+M356+Q356+U356+Y356+AC356+AG356+AK356+AO356+AS356+AW356+BA356)</f>
      </c>
      <c r="BF356" s="3955">
        <f>SUM(J356+N356+R356+V356+Z356+AD356+AH356+AL356+AP356+AT356+AX356+BB356)</f>
      </c>
      <c r="BG356" s="3956">
        <f>SUM(K356+O356+S356+W356+AA356+AE356+AI356+AM356+AQ356+AU356+AY356+BC356)</f>
      </c>
      <c r="BH356" s="3908">
        <f>BD356+D356</f>
      </c>
      <c r="BI356" s="3909">
        <f>BE356+E356</f>
      </c>
      <c r="BJ356" s="3955">
        <f>BF356+F356</f>
      </c>
      <c r="BK356" s="3956">
        <f>BG356+G356</f>
      </c>
      <c r="BL356" s="3878"/>
      <c r="BM356" s="3878"/>
      <c r="BN356" s="3878"/>
    </row>
    <row r="357" customHeight="true" ht="16.5">
      <c r="A357" s="3905"/>
      <c r="B357" s="3917"/>
      <c r="C357" s="3918" t="n">
        <v>4.0</v>
      </c>
      <c r="D357" s="3919" t="n">
        <v>0.0</v>
      </c>
      <c r="E357" s="3920" t="n">
        <v>0.0</v>
      </c>
      <c r="F357" s="3921" t="n">
        <v>0.0</v>
      </c>
      <c r="G357" s="3922" t="n">
        <v>0.0</v>
      </c>
      <c r="H357" s="3912" t="n">
        <v>0.0</v>
      </c>
      <c r="I357" s="3920" t="n">
        <v>0.0</v>
      </c>
      <c r="J357" s="3955" t="n">
        <v>0.0</v>
      </c>
      <c r="K357" s="3922" t="n">
        <v>0.0</v>
      </c>
      <c r="L357" s="3912" t="n">
        <v>0.0</v>
      </c>
      <c r="M357" s="3920" t="n">
        <v>0.0</v>
      </c>
      <c r="N357" s="3955" t="n">
        <v>0.0</v>
      </c>
      <c r="O357" s="3922" t="n">
        <v>0.0</v>
      </c>
      <c r="P357" s="3912" t="n">
        <v>0.0</v>
      </c>
      <c r="Q357" s="3920" t="n">
        <v>0.0</v>
      </c>
      <c r="R357" s="3955" t="n">
        <v>0.0</v>
      </c>
      <c r="S357" s="3922" t="n">
        <v>0.0</v>
      </c>
      <c r="T357" s="3912" t="n">
        <v>0.0</v>
      </c>
      <c r="U357" s="3920" t="n">
        <v>0.0</v>
      </c>
      <c r="V357" s="3955" t="n">
        <v>0.0</v>
      </c>
      <c r="W357" s="3922" t="n">
        <v>0.0</v>
      </c>
      <c r="X357" s="3912" t="n">
        <v>0.0</v>
      </c>
      <c r="Y357" s="3920" t="n">
        <v>0.0</v>
      </c>
      <c r="Z357" s="3955" t="n">
        <v>0.0</v>
      </c>
      <c r="AA357" s="3922" t="n">
        <v>0.0</v>
      </c>
      <c r="AB357" s="3912" t="n">
        <v>0.0</v>
      </c>
      <c r="AC357" s="3920" t="n">
        <v>0.0</v>
      </c>
      <c r="AD357" s="3955" t="n">
        <v>0.0</v>
      </c>
      <c r="AE357" s="3922" t="n">
        <v>0.0</v>
      </c>
      <c r="AF357" s="3913" t="n">
        <v>0.0</v>
      </c>
      <c r="AG357" s="3920" t="n">
        <v>0.0</v>
      </c>
      <c r="AH357" s="4110" t="n">
        <v>0.0</v>
      </c>
      <c r="AI357" s="3922" t="n">
        <v>0.0</v>
      </c>
      <c r="AJ357" s="4292" t="n">
        <v>0.0</v>
      </c>
      <c r="AK357" s="3920" t="n">
        <v>0.0</v>
      </c>
      <c r="AL357" s="4293" t="n">
        <v>0.0</v>
      </c>
      <c r="AM357" s="3922" t="n">
        <v>0.0</v>
      </c>
      <c r="AN357" s="3908" t="n">
        <v>0.0</v>
      </c>
      <c r="AO357" s="3920" t="n">
        <v>0.0</v>
      </c>
      <c r="AP357" s="3955" t="n">
        <v>0.0</v>
      </c>
      <c r="AQ357" s="3922" t="n">
        <v>0.0</v>
      </c>
      <c r="AR357" s="3908" t="n">
        <v>0.0</v>
      </c>
      <c r="AS357" s="3920" t="n">
        <v>0.0</v>
      </c>
      <c r="AT357" s="3955" t="n">
        <v>0.0</v>
      </c>
      <c r="AU357" s="3922" t="n">
        <v>0.0</v>
      </c>
      <c r="AV357" s="3908" t="n">
        <v>0.0</v>
      </c>
      <c r="AW357" s="3920" t="n">
        <v>0.0</v>
      </c>
      <c r="AX357" s="3955" t="n">
        <v>0.0</v>
      </c>
      <c r="AY357" s="3922" t="n">
        <v>0.0</v>
      </c>
      <c r="AZ357" s="3908" t="n">
        <v>0.0</v>
      </c>
      <c r="BA357" s="3920" t="n">
        <v>0.0</v>
      </c>
      <c r="BB357" s="3955" t="n">
        <v>0.0</v>
      </c>
      <c r="BC357" s="3922" t="n">
        <v>0.0</v>
      </c>
      <c r="BD357" s="3919">
        <f>SUM(H357+L357+P357+T357+X357+AB357+AF357+AJ357+AN357+AR357+AV357+AZ357)</f>
      </c>
      <c r="BE357" s="3920">
        <f>SUM(I357+M357+Q357+U357+Y357+AC357+AG357+AK357+AO357+AS357+AW357+BA357)</f>
      </c>
      <c r="BF357" s="3921">
        <f>SUM(J357+N357+R357+V357+Z357+AD357+AH357+AL357+AP357+AT357+AX357+BB357)</f>
      </c>
      <c r="BG357" s="3922">
        <f>SUM(K357+O357+S357+W357+AA357+AE357+AI357+AM357+AQ357+AU357+AY357+BC357)</f>
      </c>
      <c r="BH357" s="3919">
        <f>BD357+D357</f>
      </c>
      <c r="BI357" s="3920">
        <f>BE357+E357</f>
      </c>
      <c r="BJ357" s="3921">
        <f>BF357+F357</f>
      </c>
      <c r="BK357" s="3922">
        <f>BG357+G357</f>
      </c>
      <c r="BL357" s="3878"/>
      <c r="BM357" s="3878"/>
      <c r="BN357" s="3878"/>
    </row>
    <row r="358" customHeight="true" ht="16.5">
      <c r="A358" s="3905"/>
      <c r="B358" s="3917"/>
      <c r="C358" s="3918" t="n">
        <v>3.0</v>
      </c>
      <c r="D358" s="3919" t="n">
        <v>0.0</v>
      </c>
      <c r="E358" s="3920" t="n">
        <v>0.0</v>
      </c>
      <c r="F358" s="3921" t="n">
        <v>0.0</v>
      </c>
      <c r="G358" s="3922" t="n">
        <v>0.0</v>
      </c>
      <c r="H358" s="3912" t="n">
        <v>0.0</v>
      </c>
      <c r="I358" s="3920" t="n">
        <v>0.0</v>
      </c>
      <c r="J358" s="3955" t="n">
        <v>0.0</v>
      </c>
      <c r="K358" s="3922" t="n">
        <v>0.0</v>
      </c>
      <c r="L358" s="3912" t="n">
        <v>0.0</v>
      </c>
      <c r="M358" s="3920" t="n">
        <v>0.0</v>
      </c>
      <c r="N358" s="3955" t="n">
        <v>0.0</v>
      </c>
      <c r="O358" s="3922" t="n">
        <v>0.0</v>
      </c>
      <c r="P358" s="3912" t="n">
        <v>0.0</v>
      </c>
      <c r="Q358" s="3920" t="n">
        <v>0.0</v>
      </c>
      <c r="R358" s="3955" t="n">
        <v>0.0</v>
      </c>
      <c r="S358" s="3922" t="n">
        <v>0.0</v>
      </c>
      <c r="T358" s="3912" t="n">
        <v>0.0</v>
      </c>
      <c r="U358" s="3920" t="n">
        <v>0.0</v>
      </c>
      <c r="V358" s="3955" t="n">
        <v>0.0</v>
      </c>
      <c r="W358" s="3922" t="n">
        <v>0.0</v>
      </c>
      <c r="X358" s="3912" t="n">
        <v>0.0</v>
      </c>
      <c r="Y358" s="3920" t="n">
        <v>0.0</v>
      </c>
      <c r="Z358" s="3955" t="n">
        <v>0.0</v>
      </c>
      <c r="AA358" s="3922" t="n">
        <v>0.0</v>
      </c>
      <c r="AB358" s="3912" t="n">
        <v>0.0</v>
      </c>
      <c r="AC358" s="3920" t="n">
        <v>0.0</v>
      </c>
      <c r="AD358" s="3955" t="n">
        <v>0.0</v>
      </c>
      <c r="AE358" s="3922" t="n">
        <v>0.0</v>
      </c>
      <c r="AF358" s="3913" t="n">
        <v>0.0</v>
      </c>
      <c r="AG358" s="3920" t="n">
        <v>0.0</v>
      </c>
      <c r="AH358" s="4110" t="n">
        <v>0.0</v>
      </c>
      <c r="AI358" s="3922" t="n">
        <v>0.0</v>
      </c>
      <c r="AJ358" s="4294" t="n">
        <v>0.0</v>
      </c>
      <c r="AK358" s="3920" t="n">
        <v>0.0</v>
      </c>
      <c r="AL358" s="4295" t="n">
        <v>0.0</v>
      </c>
      <c r="AM358" s="3922" t="n">
        <v>0.0</v>
      </c>
      <c r="AN358" s="3908" t="n">
        <v>0.0</v>
      </c>
      <c r="AO358" s="3920" t="n">
        <v>0.0</v>
      </c>
      <c r="AP358" s="3955" t="n">
        <v>0.0</v>
      </c>
      <c r="AQ358" s="3922" t="n">
        <v>0.0</v>
      </c>
      <c r="AR358" s="3908" t="n">
        <v>0.0</v>
      </c>
      <c r="AS358" s="3920" t="n">
        <v>0.0</v>
      </c>
      <c r="AT358" s="3955" t="n">
        <v>0.0</v>
      </c>
      <c r="AU358" s="3922" t="n">
        <v>0.0</v>
      </c>
      <c r="AV358" s="3908" t="n">
        <v>0.0</v>
      </c>
      <c r="AW358" s="3920" t="n">
        <v>0.0</v>
      </c>
      <c r="AX358" s="3955" t="n">
        <v>0.0</v>
      </c>
      <c r="AY358" s="3922" t="n">
        <v>0.0</v>
      </c>
      <c r="AZ358" s="3908" t="n">
        <v>0.0</v>
      </c>
      <c r="BA358" s="3920" t="n">
        <v>0.0</v>
      </c>
      <c r="BB358" s="3955" t="n">
        <v>0.0</v>
      </c>
      <c r="BC358" s="3922" t="n">
        <v>0.0</v>
      </c>
      <c r="BD358" s="3919">
        <f>SUM(H358+L358+P358+T358+X358+AB358+AF358+AJ358+AN358+AR358+AV358+AZ358)</f>
      </c>
      <c r="BE358" s="3920">
        <f>SUM(I358+M358+Q358+U358+Y358+AC358+AG358+AK358+AO358+AS358+AW358+BA358)</f>
      </c>
      <c r="BF358" s="3921">
        <f>SUM(J358+N358+R358+V358+Z358+AD358+AH358+AL358+AP358+AT358+AX358+BB358)</f>
      </c>
      <c r="BG358" s="3922">
        <f>SUM(K358+O358+S358+W358+AA358+AE358+AI358+AM358+AQ358+AU358+AY358+BC358)</f>
      </c>
      <c r="BH358" s="3919">
        <f>BD358+D358</f>
      </c>
      <c r="BI358" s="3920">
        <f>BE358+E358</f>
      </c>
      <c r="BJ358" s="3921">
        <f>BF358+F358</f>
      </c>
      <c r="BK358" s="3922">
        <f>BG358+G358</f>
      </c>
      <c r="BL358" s="3878"/>
      <c r="BM358" s="3878"/>
      <c r="BN358" s="3878"/>
    </row>
    <row r="359" customHeight="true" ht="16.5">
      <c r="A359" s="3905"/>
      <c r="B359" s="3917"/>
      <c r="C359" s="3918" t="n">
        <v>2.0</v>
      </c>
      <c r="D359" s="3919" t="n">
        <v>0.0</v>
      </c>
      <c r="E359" s="3920" t="n">
        <v>0.0</v>
      </c>
      <c r="F359" s="3921" t="n">
        <v>0.0</v>
      </c>
      <c r="G359" s="3922" t="n">
        <v>0.0</v>
      </c>
      <c r="H359" s="3912" t="n">
        <v>0.0</v>
      </c>
      <c r="I359" s="3920" t="n">
        <v>0.0</v>
      </c>
      <c r="J359" s="3955" t="n">
        <v>0.0</v>
      </c>
      <c r="K359" s="3922" t="n">
        <v>0.0</v>
      </c>
      <c r="L359" s="3912" t="n">
        <v>0.0</v>
      </c>
      <c r="M359" s="3920" t="n">
        <v>0.0</v>
      </c>
      <c r="N359" s="3955" t="n">
        <v>0.0</v>
      </c>
      <c r="O359" s="3922" t="n">
        <v>0.0</v>
      </c>
      <c r="P359" s="3912" t="n">
        <v>0.0</v>
      </c>
      <c r="Q359" s="3920" t="n">
        <v>0.0</v>
      </c>
      <c r="R359" s="3955" t="n">
        <v>0.0</v>
      </c>
      <c r="S359" s="3922" t="n">
        <v>0.0</v>
      </c>
      <c r="T359" s="3912" t="n">
        <v>0.0</v>
      </c>
      <c r="U359" s="3920" t="n">
        <v>0.0</v>
      </c>
      <c r="V359" s="3955" t="n">
        <v>0.0</v>
      </c>
      <c r="W359" s="3922" t="n">
        <v>0.0</v>
      </c>
      <c r="X359" s="3912" t="n">
        <v>0.0</v>
      </c>
      <c r="Y359" s="3920" t="n">
        <v>0.0</v>
      </c>
      <c r="Z359" s="3955" t="n">
        <v>0.0</v>
      </c>
      <c r="AA359" s="3922" t="n">
        <v>0.0</v>
      </c>
      <c r="AB359" s="3912" t="n">
        <v>0.0</v>
      </c>
      <c r="AC359" s="3920" t="n">
        <v>0.0</v>
      </c>
      <c r="AD359" s="3955" t="n">
        <v>0.0</v>
      </c>
      <c r="AE359" s="3922" t="n">
        <v>0.0</v>
      </c>
      <c r="AF359" s="3913" t="n">
        <v>0.0</v>
      </c>
      <c r="AG359" s="3920" t="n">
        <v>0.0</v>
      </c>
      <c r="AH359" s="4110" t="n">
        <v>0.0</v>
      </c>
      <c r="AI359" s="3922" t="n">
        <v>0.0</v>
      </c>
      <c r="AJ359" s="4296" t="n">
        <v>0.0</v>
      </c>
      <c r="AK359" s="3920" t="n">
        <v>0.0</v>
      </c>
      <c r="AL359" s="4297" t="n">
        <v>0.0</v>
      </c>
      <c r="AM359" s="3922" t="n">
        <v>0.0</v>
      </c>
      <c r="AN359" s="3908" t="n">
        <v>0.0</v>
      </c>
      <c r="AO359" s="3920" t="n">
        <v>0.0</v>
      </c>
      <c r="AP359" s="3955" t="n">
        <v>0.0</v>
      </c>
      <c r="AQ359" s="3922" t="n">
        <v>0.0</v>
      </c>
      <c r="AR359" s="3908" t="n">
        <v>0.0</v>
      </c>
      <c r="AS359" s="3920" t="n">
        <v>0.0</v>
      </c>
      <c r="AT359" s="3955" t="n">
        <v>0.0</v>
      </c>
      <c r="AU359" s="3922" t="n">
        <v>0.0</v>
      </c>
      <c r="AV359" s="3908" t="n">
        <v>0.0</v>
      </c>
      <c r="AW359" s="3920" t="n">
        <v>0.0</v>
      </c>
      <c r="AX359" s="3955" t="n">
        <v>0.0</v>
      </c>
      <c r="AY359" s="3922" t="n">
        <v>0.0</v>
      </c>
      <c r="AZ359" s="3908" t="n">
        <v>0.0</v>
      </c>
      <c r="BA359" s="3920" t="n">
        <v>0.0</v>
      </c>
      <c r="BB359" s="3955" t="n">
        <v>0.0</v>
      </c>
      <c r="BC359" s="3922" t="n">
        <v>0.0</v>
      </c>
      <c r="BD359" s="3919">
        <f>SUM(H359+L359+P359+T359+X359+AB359+AF359+AJ359+AN359+AR359+AV359+AZ359)</f>
      </c>
      <c r="BE359" s="3920">
        <f>SUM(I359+M359+Q359+U359+Y359+AC359+AG359+AK359+AO359+AS359+AW359+BA359)</f>
      </c>
      <c r="BF359" s="3921">
        <f>SUM(J359+N359+R359+V359+Z359+AD359+AH359+AL359+AP359+AT359+AX359+BB359)</f>
      </c>
      <c r="BG359" s="3922">
        <f>SUM(K359+O359+S359+W359+AA359+AE359+AI359+AM359+AQ359+AU359+AY359+BC359)</f>
      </c>
      <c r="BH359" s="3919">
        <f>BD359+D359</f>
      </c>
      <c r="BI359" s="3920">
        <f>BE359+E359</f>
      </c>
      <c r="BJ359" s="3921">
        <f>BF359+F359</f>
      </c>
      <c r="BK359" s="3922">
        <f>BG359+G359</f>
      </c>
      <c r="BL359" s="3878"/>
      <c r="BM359" s="3878"/>
      <c r="BN359" s="3878"/>
    </row>
    <row r="360" customHeight="true" ht="16.5">
      <c r="A360" s="3905"/>
      <c r="B360" s="3925"/>
      <c r="C360" s="3965" t="n">
        <v>1.0</v>
      </c>
      <c r="D360" s="3927" t="n">
        <v>0.0</v>
      </c>
      <c r="E360" s="3928" t="n">
        <v>0.0</v>
      </c>
      <c r="F360" s="3966" t="n">
        <v>0.0</v>
      </c>
      <c r="G360" s="3967" t="n">
        <v>0.0</v>
      </c>
      <c r="H360" s="3912" t="n">
        <v>0.0</v>
      </c>
      <c r="I360" s="3928" t="n">
        <v>0.0</v>
      </c>
      <c r="J360" s="3955" t="n">
        <v>0.0</v>
      </c>
      <c r="K360" s="3967" t="n">
        <v>0.0</v>
      </c>
      <c r="L360" s="3912" t="n">
        <v>0.0</v>
      </c>
      <c r="M360" s="3928" t="n">
        <v>0.0</v>
      </c>
      <c r="N360" s="3955" t="n">
        <v>0.0</v>
      </c>
      <c r="O360" s="3967" t="n">
        <v>0.0</v>
      </c>
      <c r="P360" s="3912" t="n">
        <v>0.0</v>
      </c>
      <c r="Q360" s="3928" t="n">
        <v>0.0</v>
      </c>
      <c r="R360" s="3955" t="n">
        <v>0.0</v>
      </c>
      <c r="S360" s="3967" t="n">
        <v>0.0</v>
      </c>
      <c r="T360" s="3912" t="n">
        <v>0.0</v>
      </c>
      <c r="U360" s="3928" t="n">
        <v>0.0</v>
      </c>
      <c r="V360" s="3955" t="n">
        <v>0.0</v>
      </c>
      <c r="W360" s="3967" t="n">
        <v>0.0</v>
      </c>
      <c r="X360" s="3912" t="n">
        <v>0.0</v>
      </c>
      <c r="Y360" s="3928" t="n">
        <v>0.0</v>
      </c>
      <c r="Z360" s="3955" t="n">
        <v>0.0</v>
      </c>
      <c r="AA360" s="3967" t="n">
        <v>0.0</v>
      </c>
      <c r="AB360" s="3912" t="n">
        <v>0.0</v>
      </c>
      <c r="AC360" s="3928" t="n">
        <v>0.0</v>
      </c>
      <c r="AD360" s="3955" t="n">
        <v>0.0</v>
      </c>
      <c r="AE360" s="3967" t="n">
        <v>0.0</v>
      </c>
      <c r="AF360" s="3913" t="n">
        <v>0.0</v>
      </c>
      <c r="AG360" s="3928" t="n">
        <v>0.0</v>
      </c>
      <c r="AH360" s="4110" t="n">
        <v>0.0</v>
      </c>
      <c r="AI360" s="3967" t="n">
        <v>0.0</v>
      </c>
      <c r="AJ360" s="4298" t="n">
        <v>0.0</v>
      </c>
      <c r="AK360" s="3928" t="n">
        <v>0.0</v>
      </c>
      <c r="AL360" s="4299" t="n">
        <v>0.0</v>
      </c>
      <c r="AM360" s="3967" t="n">
        <v>0.0</v>
      </c>
      <c r="AN360" s="3908" t="n">
        <v>0.0</v>
      </c>
      <c r="AO360" s="3928" t="n">
        <v>0.0</v>
      </c>
      <c r="AP360" s="3955" t="n">
        <v>0.0</v>
      </c>
      <c r="AQ360" s="3967" t="n">
        <v>0.0</v>
      </c>
      <c r="AR360" s="3908" t="n">
        <v>0.0</v>
      </c>
      <c r="AS360" s="3928" t="n">
        <v>0.0</v>
      </c>
      <c r="AT360" s="3955" t="n">
        <v>0.0</v>
      </c>
      <c r="AU360" s="3967" t="n">
        <v>0.0</v>
      </c>
      <c r="AV360" s="3908" t="n">
        <v>0.0</v>
      </c>
      <c r="AW360" s="3928" t="n">
        <v>0.0</v>
      </c>
      <c r="AX360" s="3955" t="n">
        <v>0.0</v>
      </c>
      <c r="AY360" s="3967" t="n">
        <v>0.0</v>
      </c>
      <c r="AZ360" s="3908" t="n">
        <v>0.0</v>
      </c>
      <c r="BA360" s="3928" t="n">
        <v>0.0</v>
      </c>
      <c r="BB360" s="3955" t="n">
        <v>0.0</v>
      </c>
      <c r="BC360" s="3967" t="n">
        <v>0.0</v>
      </c>
      <c r="BD360" s="3927">
        <f>SUM(H360+L360+P360+T360+X360+AB360+AF360+AJ360+AN360+AR360+AV360+AZ360)</f>
      </c>
      <c r="BE360" s="3928">
        <f>SUM(I360+M360+Q360+U360+Y360+AC360+AG360+AK360+AO360+AS360+AW360+BA360)</f>
      </c>
      <c r="BF360" s="3966">
        <f>SUM(J360+N360+R360+V360+Z360+AD360+AH360+AL360+AP360+AT360+AX360+BB360)</f>
      </c>
      <c r="BG360" s="3967">
        <f>SUM(K360+O360+S360+W360+AA360+AE360+AI360+AM360+AQ360+AU360+AY360+BC360)</f>
      </c>
      <c r="BH360" s="3927">
        <f>BD360+D360</f>
      </c>
      <c r="BI360" s="3928">
        <f>BE360+E360</f>
      </c>
      <c r="BJ360" s="3966">
        <f>BF360+F360</f>
      </c>
      <c r="BK360" s="3967">
        <f>BG360+G360</f>
      </c>
      <c r="BL360" s="3878"/>
      <c r="BM360" s="3878"/>
      <c r="BN360" s="3878"/>
    </row>
    <row r="361" customHeight="true" ht="16.5">
      <c r="A361" s="3970"/>
      <c r="B361" s="3971" t="s">
        <v>90</v>
      </c>
      <c r="C361" s="3971"/>
      <c r="D361" s="3972">
        <f>SUM(D348:D360)</f>
      </c>
      <c r="E361" s="3972">
        <f>SUM(E348:E360)</f>
      </c>
      <c r="F361" s="3972">
        <f>SUM(F348:F360)</f>
      </c>
      <c r="G361" s="3972">
        <f>SUM(G348:G360)</f>
      </c>
      <c r="H361" s="3972">
        <f>SUM(H348:H360)</f>
      </c>
      <c r="I361" s="3972">
        <f>SUM(I348:I360)</f>
      </c>
      <c r="J361" s="3972">
        <f>SUM(J348:J360)</f>
      </c>
      <c r="K361" s="3972">
        <f>SUM(K348:K360)</f>
      </c>
      <c r="L361" s="3972">
        <f>SUM(L348:L360)</f>
      </c>
      <c r="M361" s="3972">
        <f>SUM(M348:M360)</f>
      </c>
      <c r="N361" s="3972">
        <f>SUM(N348:N360)</f>
      </c>
      <c r="O361" s="3972">
        <f>SUM(O348:O360)</f>
      </c>
      <c r="P361" s="3972">
        <f>SUM(P348:P360)</f>
      </c>
      <c r="Q361" s="3972">
        <f>SUM(Q348:Q360)</f>
      </c>
      <c r="R361" s="3972">
        <f>SUM(R348:R360)</f>
      </c>
      <c r="S361" s="3972">
        <f>SUM(S348:S360)</f>
      </c>
      <c r="T361" s="3972">
        <f>SUM(T348:T360)</f>
      </c>
      <c r="U361" s="3972">
        <f>SUM(U348:U360)</f>
      </c>
      <c r="V361" s="3972">
        <f>SUM(V348:V360)</f>
      </c>
      <c r="W361" s="3972">
        <f>SUM(W348:W360)</f>
      </c>
      <c r="X361" s="3972">
        <f>SUM(X348:X360)</f>
      </c>
      <c r="Y361" s="3972">
        <f>SUM(Y348:Y360)</f>
      </c>
      <c r="Z361" s="3972">
        <f>SUM(Z348:Z360)</f>
      </c>
      <c r="AA361" s="3972">
        <f>SUM(AA348:AA360)</f>
      </c>
      <c r="AB361" s="3972">
        <f>SUM(AB348:AB360)</f>
      </c>
      <c r="AC361" s="3972">
        <f>SUM(AC348:AC360)</f>
      </c>
      <c r="AD361" s="3972">
        <f>SUM(AD348:AD360)</f>
      </c>
      <c r="AE361" s="3972">
        <f>SUM(AE348:AE360)</f>
      </c>
      <c r="AF361" s="3972">
        <f>SUM(AF348:AF360)</f>
      </c>
      <c r="AG361" s="3972">
        <f>SUM(AG348:AG360)</f>
      </c>
      <c r="AH361" s="3972">
        <f>SUM(AH348:AH360)</f>
      </c>
      <c r="AI361" s="3972">
        <f>SUM(AI348:AI360)</f>
      </c>
      <c r="AJ361" s="3972">
        <f>SUM(AJ348:AJ360)</f>
      </c>
      <c r="AK361" s="3972">
        <f>SUM(AK348:AK360)</f>
      </c>
      <c r="AL361" s="3972">
        <f>SUM(AL348:AL360)</f>
      </c>
      <c r="AM361" s="3972">
        <f>SUM(AM348:AM360)</f>
      </c>
      <c r="AN361" s="3972">
        <f>SUM(AN348:AN360)</f>
      </c>
      <c r="AO361" s="3972">
        <f>SUM(AO348:AO360)</f>
      </c>
      <c r="AP361" s="3972">
        <f>SUM(AP348:AP360)</f>
      </c>
      <c r="AQ361" s="3972">
        <f>SUM(AQ348:AQ360)</f>
      </c>
      <c r="AR361" s="3972">
        <f>SUM(AR348:AR360)</f>
      </c>
      <c r="AS361" s="3972">
        <f>SUM(AS348:AS360)</f>
      </c>
      <c r="AT361" s="3972">
        <f>SUM(AT348:AT360)</f>
      </c>
      <c r="AU361" s="3972">
        <f>SUM(AU348:AU360)</f>
      </c>
      <c r="AV361" s="3972">
        <f>SUM(AV348:AV360)</f>
      </c>
      <c r="AW361" s="3972">
        <f>SUM(AW348:AW360)</f>
      </c>
      <c r="AX361" s="3972">
        <f>SUM(AX348:AX360)</f>
      </c>
      <c r="AY361" s="3972">
        <f>SUM(AY348:AY360)</f>
      </c>
      <c r="AZ361" s="3972">
        <f>SUM(AZ348:AZ360)</f>
      </c>
      <c r="BA361" s="3972">
        <f>SUM(BA348:BA360)</f>
      </c>
      <c r="BB361" s="3972">
        <f>SUM(BB348:BB360)</f>
      </c>
      <c r="BC361" s="3972">
        <f>SUM(BC348:BC360)</f>
      </c>
      <c r="BD361" s="3972">
        <f>SUM(BD348:BD360)</f>
      </c>
      <c r="BE361" s="3972">
        <f>SUM(BE348:BE360)</f>
      </c>
      <c r="BF361" s="3972">
        <f>SUM(BF348:BF360)</f>
      </c>
      <c r="BG361" s="3972">
        <f>SUM(BG348:BG360)</f>
      </c>
      <c r="BH361" s="3972">
        <f>SUM(BH348:BH360)</f>
      </c>
      <c r="BI361" s="3972">
        <f>SUM(BI348:BI360)</f>
      </c>
      <c r="BJ361" s="3972">
        <f>SUM(BJ348:BJ360)</f>
      </c>
      <c r="BK361" s="3972">
        <f>SUM(BK348:BK360)</f>
      </c>
      <c r="BL361" s="3878"/>
      <c r="BM361" s="3878"/>
      <c r="BN361" s="3878"/>
    </row>
    <row r="362" customHeight="true" ht="16.5">
      <c r="A362" s="3905"/>
      <c r="B362" s="3973" t="s">
        <v>92</v>
      </c>
      <c r="C362" s="3974"/>
      <c r="D362" s="3975" t="n">
        <v>0.0</v>
      </c>
      <c r="E362" s="3976" t="n">
        <v>0.0</v>
      </c>
      <c r="F362" s="3977" t="n">
        <v>0.0</v>
      </c>
      <c r="G362" s="3978" t="n">
        <v>0.0</v>
      </c>
      <c r="H362" s="3979" t="n">
        <v>0.0</v>
      </c>
      <c r="I362" s="3976" t="n">
        <v>0.0</v>
      </c>
      <c r="J362" s="3977" t="n">
        <v>0.0</v>
      </c>
      <c r="K362" s="3978" t="n">
        <v>0.0</v>
      </c>
      <c r="L362" s="3979" t="n">
        <v>0.0</v>
      </c>
      <c r="M362" s="3976" t="n">
        <v>0.0</v>
      </c>
      <c r="N362" s="3977" t="n">
        <v>0.0</v>
      </c>
      <c r="O362" s="3978" t="n">
        <v>0.0</v>
      </c>
      <c r="P362" s="3979" t="n">
        <v>0.0</v>
      </c>
      <c r="Q362" s="3976" t="n">
        <v>0.0</v>
      </c>
      <c r="R362" s="3977" t="n">
        <v>0.0</v>
      </c>
      <c r="S362" s="3978" t="n">
        <v>0.0</v>
      </c>
      <c r="T362" s="3979" t="n">
        <v>0.0</v>
      </c>
      <c r="U362" s="3976" t="n">
        <v>0.0</v>
      </c>
      <c r="V362" s="3977" t="n">
        <v>0.0</v>
      </c>
      <c r="W362" s="3978" t="n">
        <v>0.0</v>
      </c>
      <c r="X362" s="3979" t="n">
        <v>0.0</v>
      </c>
      <c r="Y362" s="3976" t="n">
        <v>0.0</v>
      </c>
      <c r="Z362" s="3977" t="n">
        <v>0.0</v>
      </c>
      <c r="AA362" s="3978" t="n">
        <v>0.0</v>
      </c>
      <c r="AB362" s="3979" t="n">
        <v>0.0</v>
      </c>
      <c r="AC362" s="3976" t="n">
        <v>0.0</v>
      </c>
      <c r="AD362" s="3977" t="n">
        <v>0.0</v>
      </c>
      <c r="AE362" s="3978" t="n">
        <v>0.0</v>
      </c>
      <c r="AF362" s="3980" t="n">
        <v>0.0</v>
      </c>
      <c r="AG362" s="3976" t="n">
        <v>0.0</v>
      </c>
      <c r="AH362" s="3981" t="n">
        <v>0.0</v>
      </c>
      <c r="AI362" s="3978" t="n">
        <v>0.0</v>
      </c>
      <c r="AJ362" s="4300" t="n">
        <v>0.0</v>
      </c>
      <c r="AK362" s="3976" t="n">
        <v>0.0</v>
      </c>
      <c r="AL362" s="4301" t="n">
        <v>0.0</v>
      </c>
      <c r="AM362" s="3978" t="n">
        <v>0.0</v>
      </c>
      <c r="AN362" s="3975" t="n">
        <v>0.0</v>
      </c>
      <c r="AO362" s="3976" t="n">
        <v>0.0</v>
      </c>
      <c r="AP362" s="3977" t="n">
        <v>0.0</v>
      </c>
      <c r="AQ362" s="3978" t="n">
        <v>0.0</v>
      </c>
      <c r="AR362" s="3975" t="n">
        <v>0.0</v>
      </c>
      <c r="AS362" s="3976" t="n">
        <v>0.0</v>
      </c>
      <c r="AT362" s="3977" t="n">
        <v>0.0</v>
      </c>
      <c r="AU362" s="3978" t="n">
        <v>0.0</v>
      </c>
      <c r="AV362" s="3975" t="n">
        <v>0.0</v>
      </c>
      <c r="AW362" s="3976" t="n">
        <v>0.0</v>
      </c>
      <c r="AX362" s="3977" t="n">
        <v>0.0</v>
      </c>
      <c r="AY362" s="3978" t="n">
        <v>0.0</v>
      </c>
      <c r="AZ362" s="3975" t="n">
        <v>0.0</v>
      </c>
      <c r="BA362" s="3976" t="n">
        <v>0.0</v>
      </c>
      <c r="BB362" s="3977" t="n">
        <v>0.0</v>
      </c>
      <c r="BC362" s="3978" t="n">
        <v>0.0</v>
      </c>
      <c r="BD362" s="3975">
        <f>SUM(H362+L362+P362+T362+X362+AB362+AF362+AJ362+AN362+AR362+AV362+AZ362)</f>
      </c>
      <c r="BE362" s="3976">
        <f>SUM(I362+M362+Q362+U362+Y362+AC362+AG362+AK362+AO362+AS362+AW362+BA362)</f>
      </c>
      <c r="BF362" s="3977">
        <f>SUM(J362+N362+R362+V362+Z362+AD362+AH362+AL362+AP362+AT362+AX362+BB362)</f>
      </c>
      <c r="BG362" s="3978">
        <f>SUM(K362+O362+S362+W362+AA362+AE362+AI362+AM362+AQ362+AU362+AY362+BC362)</f>
      </c>
      <c r="BH362" s="3975">
        <f>BD362+D362</f>
      </c>
      <c r="BI362" s="3976" t="n">
        <v>0.0</v>
      </c>
      <c r="BJ362" s="3977">
        <f>BF362+F362</f>
      </c>
      <c r="BK362" s="3978" t="n">
        <v>0.0</v>
      </c>
      <c r="BL362" s="3878"/>
      <c r="BM362" s="3878"/>
      <c r="BN362" s="3878"/>
    </row>
    <row r="363" customHeight="true" ht="16.5">
      <c r="A363" s="3970"/>
      <c r="B363" s="4043" t="s">
        <v>30</v>
      </c>
      <c r="C363" s="4043"/>
      <c r="D363" s="4044">
        <f>D361+D362</f>
      </c>
      <c r="E363" s="4044">
        <f>E361+E362</f>
      </c>
      <c r="F363" s="4044">
        <f>F361+F362</f>
      </c>
      <c r="G363" s="4044">
        <f>G361+G362</f>
      </c>
      <c r="H363" s="4044">
        <f>H361+H362</f>
      </c>
      <c r="I363" s="4044">
        <f>I361+I362</f>
      </c>
      <c r="J363" s="4044">
        <f>J361+J362</f>
      </c>
      <c r="K363" s="4044">
        <f>K361+K362</f>
      </c>
      <c r="L363" s="4044">
        <f>L361+L362</f>
      </c>
      <c r="M363" s="4044">
        <f>M361+M362</f>
      </c>
      <c r="N363" s="4044">
        <f>N361+N362</f>
      </c>
      <c r="O363" s="4044">
        <f>O361+O362</f>
      </c>
      <c r="P363" s="4044">
        <f>P361+P362</f>
      </c>
      <c r="Q363" s="4044">
        <f>Q361+Q362</f>
      </c>
      <c r="R363" s="4044">
        <f>R361+R362</f>
      </c>
      <c r="S363" s="4044">
        <f>S361+S362</f>
      </c>
      <c r="T363" s="4044">
        <f>T361+T362</f>
      </c>
      <c r="U363" s="4044">
        <f>U361+U362</f>
      </c>
      <c r="V363" s="4044">
        <f>V361+V362</f>
      </c>
      <c r="W363" s="4044">
        <f>W361+W362</f>
      </c>
      <c r="X363" s="4044">
        <f>X361+X362</f>
      </c>
      <c r="Y363" s="4044">
        <f>Y361+Y362</f>
      </c>
      <c r="Z363" s="4044">
        <f>Z361+Z362</f>
      </c>
      <c r="AA363" s="4044">
        <f>AA361+AA362</f>
      </c>
      <c r="AB363" s="4044">
        <f>AB361+AB362</f>
      </c>
      <c r="AC363" s="4044">
        <f>AC361+AC362</f>
      </c>
      <c r="AD363" s="4044">
        <f>AD361+AD362</f>
      </c>
      <c r="AE363" s="4044">
        <f>AE361+AE362</f>
      </c>
      <c r="AF363" s="4044">
        <f>AF361+AF362</f>
      </c>
      <c r="AG363" s="4044">
        <f>AG361+AG362</f>
      </c>
      <c r="AH363" s="4044">
        <f>AH361+AH362</f>
      </c>
      <c r="AI363" s="4044">
        <f>AI361+AI362</f>
      </c>
      <c r="AJ363" s="4044">
        <f>AJ361+AJ362</f>
      </c>
      <c r="AK363" s="4044">
        <f>AK361+AK362</f>
      </c>
      <c r="AL363" s="4044">
        <f>AL361+AL362</f>
      </c>
      <c r="AM363" s="4044">
        <f>AM361+AM362</f>
      </c>
      <c r="AN363" s="4044">
        <f>AN361+AN362</f>
      </c>
      <c r="AO363" s="4044">
        <f>AO361+AO362</f>
      </c>
      <c r="AP363" s="4044">
        <f>AP361+AP362</f>
      </c>
      <c r="AQ363" s="4044">
        <f>AQ361+AQ362</f>
      </c>
      <c r="AR363" s="4044">
        <f>AR361+AR362</f>
      </c>
      <c r="AS363" s="4044">
        <f>AS361+AS362</f>
      </c>
      <c r="AT363" s="4044">
        <f>AT361+AT362</f>
      </c>
      <c r="AU363" s="4044">
        <f>AU361+AU362</f>
      </c>
      <c r="AV363" s="4044">
        <f>AV361+AV362</f>
      </c>
      <c r="AW363" s="4044">
        <f>AW361+AW362</f>
      </c>
      <c r="AX363" s="4044">
        <f>AX361+AX362</f>
      </c>
      <c r="AY363" s="4044">
        <f>AY361+AY362</f>
      </c>
      <c r="AZ363" s="4044">
        <f>AZ361+AZ362</f>
      </c>
      <c r="BA363" s="4044">
        <f>BA361+BA362</f>
      </c>
      <c r="BB363" s="4044">
        <f>BB361+BB362</f>
      </c>
      <c r="BC363" s="4044">
        <f>BC361+BC362</f>
      </c>
      <c r="BD363" s="4044">
        <f>BD361+BD362</f>
      </c>
      <c r="BE363" s="4044">
        <f>BE361+BE362</f>
      </c>
      <c r="BF363" s="4044">
        <f>BF361+BF362</f>
      </c>
      <c r="BG363" s="4044">
        <f>BG361+BG362</f>
      </c>
      <c r="BH363" s="4044">
        <f>BH361+BH362</f>
      </c>
      <c r="BI363" s="4044">
        <f>BI361+BI362</f>
      </c>
      <c r="BJ363" s="4044">
        <f>BJ361+BJ362</f>
      </c>
      <c r="BK363" s="4044">
        <f>BK361+BK362</f>
      </c>
      <c r="BL363" s="3878"/>
      <c r="BM363" s="3878"/>
      <c r="BN363" s="3878"/>
    </row>
    <row r="364" customHeight="true" ht="16.5">
      <c r="A364" s="4107" t="s">
        <v>41</v>
      </c>
      <c r="B364" s="4302"/>
      <c r="C364" s="4302"/>
      <c r="D364" s="3972">
        <f>D363+D347</f>
      </c>
      <c r="E364" s="3972">
        <f>E363+E347</f>
      </c>
      <c r="F364" s="3972">
        <f>F363+F347</f>
      </c>
      <c r="G364" s="3972">
        <f>G363+G347</f>
      </c>
      <c r="H364" s="3972">
        <f>H363+H347</f>
      </c>
      <c r="I364" s="3972">
        <f>I363+I347</f>
      </c>
      <c r="J364" s="3972">
        <f>J363+J347</f>
      </c>
      <c r="K364" s="3972">
        <f>K363+K347</f>
      </c>
      <c r="L364" s="3972">
        <f>L363+L347</f>
      </c>
      <c r="M364" s="3972">
        <f>M363+M347</f>
      </c>
      <c r="N364" s="3972">
        <f>N363+N347</f>
      </c>
      <c r="O364" s="3972">
        <f>O363+O347</f>
      </c>
      <c r="P364" s="3972">
        <f>P363+P347</f>
      </c>
      <c r="Q364" s="3972">
        <f>Q363+Q347</f>
      </c>
      <c r="R364" s="3972">
        <f>R363+R347</f>
      </c>
      <c r="S364" s="3972">
        <f>S363+S347</f>
      </c>
      <c r="T364" s="3972">
        <f>T363+T347</f>
      </c>
      <c r="U364" s="3972">
        <f>U363+U347</f>
      </c>
      <c r="V364" s="3972">
        <f>V363+V347</f>
      </c>
      <c r="W364" s="3972">
        <f>W363+W347</f>
      </c>
      <c r="X364" s="3972">
        <f>X363+X347</f>
      </c>
      <c r="Y364" s="3972">
        <f>Y363+Y347</f>
      </c>
      <c r="Z364" s="3972">
        <f>Z363+Z347</f>
      </c>
      <c r="AA364" s="3972">
        <f>AA363+AA347</f>
      </c>
      <c r="AB364" s="3972">
        <f>AB363+AB347</f>
      </c>
      <c r="AC364" s="3972">
        <f>AC363+AC347</f>
      </c>
      <c r="AD364" s="3972">
        <f>AD363+AD347</f>
      </c>
      <c r="AE364" s="3972">
        <f>AE363+AE347</f>
      </c>
      <c r="AF364" s="3972">
        <f>AF363+AF347</f>
      </c>
      <c r="AG364" s="3972">
        <f>AG363+AG347</f>
      </c>
      <c r="AH364" s="3972">
        <f>AH363+AH347</f>
      </c>
      <c r="AI364" s="3972">
        <f>AI363+AI347</f>
      </c>
      <c r="AJ364" s="3972">
        <f>AJ363+AJ347</f>
      </c>
      <c r="AK364" s="3972">
        <f>AK363+AK347</f>
      </c>
      <c r="AL364" s="3972">
        <f>AL363+AL347</f>
      </c>
      <c r="AM364" s="3972">
        <f>AM363+AM347</f>
      </c>
      <c r="AN364" s="3972">
        <f>AN363+AN347</f>
      </c>
      <c r="AO364" s="3972">
        <f>AO363+AO347</f>
      </c>
      <c r="AP364" s="3972">
        <f>AP363+AP347</f>
      </c>
      <c r="AQ364" s="3972">
        <f>AQ363+AQ347</f>
      </c>
      <c r="AR364" s="3972">
        <f>AR363+AR347</f>
      </c>
      <c r="AS364" s="3972">
        <f>AS363+AS347</f>
      </c>
      <c r="AT364" s="3972">
        <f>AT363+AT347</f>
      </c>
      <c r="AU364" s="3972">
        <f>AU363+AU347</f>
      </c>
      <c r="AV364" s="3972">
        <f>AV363+AV347</f>
      </c>
      <c r="AW364" s="3972">
        <f>AW363+AW347</f>
      </c>
      <c r="AX364" s="3972">
        <f>AX363+AX347</f>
      </c>
      <c r="AY364" s="3972">
        <f>AY363+AY347</f>
      </c>
      <c r="AZ364" s="3972">
        <f>AZ363+AZ347</f>
      </c>
      <c r="BA364" s="3972">
        <f>BA363+BA347</f>
      </c>
      <c r="BB364" s="3972">
        <f>BB363+BB347</f>
      </c>
      <c r="BC364" s="3972">
        <f>BC363+BC347</f>
      </c>
      <c r="BD364" s="3972">
        <f>BD347+BD363</f>
      </c>
      <c r="BE364" s="3972">
        <f>BE347+BE363</f>
      </c>
      <c r="BF364" s="3972">
        <f>BF347+BF363</f>
      </c>
      <c r="BG364" s="3972">
        <f>BG347+BG363</f>
      </c>
      <c r="BH364" s="3972">
        <f>BH363+BH347</f>
      </c>
      <c r="BI364" s="3972">
        <f>BI363+BI347</f>
      </c>
      <c r="BJ364" s="3972">
        <f>BJ363+BJ347</f>
      </c>
      <c r="BK364" s="3972">
        <f>BK363+BK347</f>
      </c>
      <c r="BL364" s="3878"/>
      <c r="BM364" s="3878"/>
      <c r="BN364" s="3878"/>
    </row>
    <row r="365" customHeight="true" ht="16.5">
      <c r="A365" s="4303" t="s">
        <v>333</v>
      </c>
      <c r="B365" s="4303"/>
      <c r="C365" s="4303"/>
      <c r="D365" s="4304">
        <f>D$23+D$39+D$55+D$73+D$89+D$107+D$123+D$141+D$157+D$175+D$191+D$209+D$225+D$243+D$259+D$277+D$293+D$311+D$327+D$345+D$361</f>
      </c>
      <c r="E365" s="4304">
        <f>E$23+E$39+E$55+E$73+E$89+E$107+E$123+E$141+E$157+E$175+E$191+E$209+E$225+E$243+E$259+E$277+E$293+E$311+E$327+E$345+E$361</f>
      </c>
      <c r="F365" s="4304">
        <f>F$23+F$39+F$55+F$73+F$89+F$107+F$123+F$141+F$157+F$175+F$191+F$209+F$225+F$243+F$259+F$277+F$293+F$311+F$327+F$345+F$361</f>
      </c>
      <c r="G365" s="4304">
        <f>G$23+G$39+G$55+G$73+G$89+G$107+G$123+G$141+G$157+G$175+G$191+G$209+G$225+G$243+G$259+G$277+G$293+G$311+G$327+G$345+G$361</f>
      </c>
      <c r="H365" s="4304">
        <f>H$23+H$39+H$55+H$73+H$89+H$107+H$123+H$141+H$157+H$175+H$191+H$209+H$225+H$243+H$259+H$277+H$293+H$311+H$327+H$345+H$361</f>
      </c>
      <c r="I365" s="4304">
        <f>I$23+I$39+I$55+I$73+I$89+I$107+I$123+I$141+I$157+I$175+I$191+I$209+I$225+I$243+I$259+I$277+I$293+I$311+I$327+I$345+I$361</f>
      </c>
      <c r="J365" s="4304">
        <f>J$23+J$39+J$55+J$73+J$89+J$107+J$123+J$141+J$157+J$175+J$191+J$209+J$225+J$243+J$259+J$277+J$293+J$311+J$327+J$345+J$361</f>
      </c>
      <c r="K365" s="4304">
        <f>K$23+K$39+K$55+K$73+K$89+K$107+K$123+K$141+K$157+K$175+K$191+K$209+K$225+K$243+K$259+K$277+K$293+K$311+K$327+K$345+K$361</f>
      </c>
      <c r="L365" s="4304">
        <f>L$23+L$39+L$55+L$73+L$89+L$107+L$123+L$141+L$157+L$175+L$191+L$209+L$225+L$243+L$259+L$277+L$293+L$311+L$327+L$345+L$361</f>
      </c>
      <c r="M365" s="4304">
        <f>M$23+M$39+M$55+M$73+M$89+M$107+M$123+M$141+M$157+M$175+M$191+M$209+M$225+M$243+M$259+M$277+M$293+M$311+M$327+M$345+M$361</f>
      </c>
      <c r="N365" s="4304">
        <f>N$23+N$39+N$55+N$73+N$89+N$107+N$123+N$141+N$157+N$175+N$191+N$209+N$225+N$243+N$259+N$277+N$293+N$311+N$327+N$345+N$361</f>
      </c>
      <c r="O365" s="4304">
        <f>O$23+O$39+O$55+O$73+O$89+O$107+O$123+O$141+O$157+O$175+O$191+O$209+O$225+O$243+O$259+O$277+O$293+O$311+O$327+O$345+O$361</f>
      </c>
      <c r="P365" s="4304">
        <f>P$23+P$39+P$55+P$73+P$89+P$107+P$123+P$141+P$157+P$175+P$191+P$209+P$225+P$243+P$259+P$277+P$293+P$311+P$327+P$345+P$361</f>
      </c>
      <c r="Q365" s="4304">
        <f>Q$23+Q$39+Q$55+Q$73+Q$89+Q$107+Q$123+Q$141+Q$157+Q$175+Q$191+Q$209+Q$225+Q$243+Q$259+Q$277+Q$293+Q$311+Q$327+Q$345+Q$361</f>
      </c>
      <c r="R365" s="4304">
        <f>R$23+R$39+R$55+R$73+R$89+R$107+R$123+R$141+R$157+R$175+R$191+R$209+R$225+R$243+R$259+R$277+R$293+R$311+R$327+R$345+R$361</f>
      </c>
      <c r="S365" s="4304">
        <f>S$23+S$39+S$55+S$73+S$89+S$107+S$123+S$141+S$157+S$175+S$191+S$209+S$225+S$243+S$259+S$277+S$293+S$311+S$327+S$345+S$361</f>
      </c>
      <c r="T365" s="4304">
        <f>T$23+T$39+T$55+T$73+T$89+T$107+T$123+T$141+T$157+T$175+T$191+T$209+T$225+T$243+T$259+T$277+T$293+T$311+T$327+T$345+T$361</f>
      </c>
      <c r="U365" s="4304">
        <f>U$23+U$39+U$55+U$73+U$89+U$107+U$123+U$141+U$157+U$175+U$191+U$209+U$225+U$243+U$259+U$277+U$293+U$311+U$327+U$345+U$361</f>
      </c>
      <c r="V365" s="4304">
        <f>V$23+V$39+V$55+V$73+V$89+V$107+V$123+V$141+V$157+V$175+V$191+V$209+V$225+V$243+V$259+V$277+V$293+V$311+V$327+V$345+V$361</f>
      </c>
      <c r="W365" s="4304">
        <f>W$23+W$39+W$55+W$73+W$89+W$107+W$123+W$141+W$157+W$175+W$191+W$209+W$225+W$243+W$259+W$277+W$293+W$311+W$327+W$345+W$361</f>
      </c>
      <c r="X365" s="4304">
        <f>X$23+X$39+X$55+X$73+X$89+X$107+X$123+X$141+X$157+X$175+X$191+X$209+X$225+X$243+X$259+X$277+X$293+X$311+X$327+X$345+X$361</f>
      </c>
      <c r="Y365" s="4304">
        <f>Y$23+Y$39+Y$55+Y$73+Y$89+Y$107+Y$123+Y$141+Y$157+Y$175+Y$191+Y$209+Y$225+Y$243+Y$259+Y$277+Y$293+Y$311+Y$327+Y$345+Y$361</f>
      </c>
      <c r="Z365" s="4304">
        <f>Z$23+Z$39+Z$55+Z$73+Z$89+Z$107+Z$123+Z$141+Z$157+Z$175+Z$191+Z$209+Z$225+Z$243+Z$259+Z$277+Z$293+Z$311+Z$327+Z$345+Z$361</f>
      </c>
      <c r="AA365" s="4304">
        <f>AA$23+AA$39+AA$55+AA$73+AA$89+AA$107+AA$123+AA$141+AA$157+AA$175+AA$191+AA$209+AA$225+AA$243+AA$259+AA$277+AA$293+AA$311+AA$327+AA$345+AA$361</f>
      </c>
      <c r="AB365" s="4304">
        <f>AB$23+AB$39+AB$55+AB$73+AB$89+AB$107+AB$123+AB$141+AB$157+AB$175+AB$191+AB$209+AB$225+AB$243+AB$259+AB$277+AB$293+AB$311+AB$327+AB$345+AB$361</f>
      </c>
      <c r="AC365" s="4304">
        <f>AC$23+AC$39+AC$55+AC$73+AC$89+AC$107+AC$123+AC$141+AC$157+AC$175+AC$191+AC$209+AC$225+AC$243+AC$259+AC$277+AC$293+AC$311+AC$327+AC$345+AC$361</f>
      </c>
      <c r="AD365" s="4304">
        <f>AD$23+AD$39+AD$55+AD$73+AD$89+AD$107+AD$123+AD$141+AD$157+AD$175+AD$191+AD$209+AD$225+AD$243+AD$259+AD$277+AD$293+AD$311+AD$327+AD$345+AD$361</f>
      </c>
      <c r="AE365" s="4304">
        <f>AE$23+AE$39+AE$55+AE$73+AE$89+AE$107+AE$123+AE$141+AE$157+AE$175+AE$191+AE$209+AE$225+AE$243+AE$259+AE$277+AE$293+AE$311+AE$327+AE$345+AE$361</f>
      </c>
      <c r="AF365" s="4304">
        <f>AF$23+AF$39+AF$55+AF$73+AF$89+AF$107+AF$123+AF$141+AF$157+AF$175+AF$191+AF$209+AF$225+AF$243+AF$259+AF$277+AF$293+AF$311+AF$327+AF$345+AF$361</f>
      </c>
      <c r="AG365" s="4304">
        <f>AG$23+AG$39+AG$55+AG$73+AG$89+AG$107+AG$123+AG$141+AG$157+AG$175+AG$191+AG$209+AG$225+AG$243+AG$259+AG$277+AG$293+AG$311+AG$327+AG$345+AG$361</f>
      </c>
      <c r="AH365" s="4304">
        <f>AH$23+AH$39+AH$55+AH$73+AH$89+AH$107+AH$123+AH$141+AH$157+AH$175+AH$191+AH$209+AH$225+AH$243+AH$259+AH$277+AH$293+AH$311+AH$327+AH$345+AH$361</f>
      </c>
      <c r="AI365" s="4304">
        <f>AI$23+AI$39+AI$55+AI$73+AI$89+AI$107+AI$123+AI$141+AI$157+AI$175+AI$191+AI$209+AI$225+AI$243+AI$259+AI$277+AI$293+AI$311+AI$327+AI$345+AI$361</f>
      </c>
      <c r="AJ365" s="4304">
        <f>AJ$23+AJ$39+AJ$55+AJ$73+AJ$89+AJ$107+AJ$123+AJ$141+AJ$157+AJ$175+AJ$191+AJ$209+AJ$225+AJ$243+AJ$259+AJ$277+AJ$293+AJ$311+AJ$327+AJ$345+AJ$361</f>
      </c>
      <c r="AK365" s="4304">
        <f>AK$23+AK$39+AK$55+AK$73+AK$89+AK$107+AK$123+AK$141+AK$157+AK$175+AK$191+AK$209+AK$225+AK$243+AK$259+AK$277+AK$293+AK$311+AK$327+AK$345+AK$361</f>
      </c>
      <c r="AL365" s="4304">
        <f>AL$23+AL$39+AL$55+AL$73+AL$89+AL$107+AL$123+AL$141+AL$157+AL$175+AL$191+AL$209+AL$225+AL$243+AL$259+AL$277+AL$293+AL$311+AL$327+AL$345+AL$361</f>
      </c>
      <c r="AM365" s="4304">
        <f>AM$23+AM$39+AM$55+AM$73+AM$89+AM$107+AM$123+AM$141+AM$157+AM$175+AM$191+AM$209+AM$225+AM$243+AM$259+AM$277+AM$293+AM$311+AM$327+AM$345+AM$361</f>
      </c>
      <c r="AN365" s="4304">
        <f>AN$23+AN$39+AN$55+AN$73+AN$89+AN$107+AN$123+AN$141+AN$157+AN$175+AN$191+AN$209+AN$225+AN$243+AN$259+AN$277+AN$293+AN$311+AN$327+AN$345+AN$361</f>
      </c>
      <c r="AO365" s="4304">
        <f>AO$23+AO$39+AO$55+AO$73+AO$89+AO$107+AO$123+AO$141+AO$157+AO$175+AO$191+AO$209+AO$225+AO$243+AO$259+AO$277+AO$293+AO$311+AO$327+AO$345+AO$361</f>
      </c>
      <c r="AP365" s="4304">
        <f>AP$23+AP$39+AP$55+AP$73+AP$89+AP$107+AP$123+AP$141+AP$157+AP$175+AP$191+AP$209+AP$225+AP$243+AP$259+AP$277+AP$293+AP$311+AP$327+AP$345+AP$361</f>
      </c>
      <c r="AQ365" s="4304">
        <f>AQ$23+AQ$39+AQ$55+AQ$73+AQ$89+AQ$107+AQ$123+AQ$141+AQ$157+AQ$175+AQ$191+AQ$209+AQ$225+AQ$243+AQ$259+AQ$277+AQ$293+AQ$311+AQ$327+AQ$345+AQ$361</f>
      </c>
      <c r="AR365" s="4304">
        <f>AR$23+AR$39+AR$55+AR$73+AR$89+AR$107+AR$123+AR$141+AR$157+AR$175+AR$191+AR$209+AR$225+AR$243+AR$259+AR$277+AR$293+AR$311+AR$327+AR$345+AR$361</f>
      </c>
      <c r="AS365" s="4304">
        <f>AS$23+AS$39+AS$55+AS$73+AS$89+AS$107+AS$123+AS$141+AS$157+AS$175+AS$191+AS$209+AS$225+AS$243+AS$259+AS$277+AS$293+AS$311+AS$327+AS$345+AS$361</f>
      </c>
      <c r="AT365" s="4304">
        <f>AT$23+AT$39+AT$55+AT$73+AT$89+AT$107+AT$123+AT$141+AT$157+AT$175+AT$191+AT$209+AT$225+AT$243+AT$259+AT$277+AT$293+AT$311+AT$327+AT$345+AT$361</f>
      </c>
      <c r="AU365" s="4304">
        <f>AU$23+AU$39+AU$55+AU$73+AU$89+AU$107+AU$123+AU$141+AU$157+AU$175+AU$191+AU$209+AU$225+AU$243+AU$259+AU$277+AU$293+AU$311+AU$327+AU$345+AU$361</f>
      </c>
      <c r="AV365" s="4304">
        <f>AV$23+AV$39+AV$55+AV$73+AV$89+AV$107+AV$123+AV$141+AV$157+AV$175+AV$191+AV$209+AV$225+AV$243+AV$259+AV$277+AV$293+AV$311+AV$327+AV$345+AV$361</f>
      </c>
      <c r="AW365" s="4304">
        <f>AW$23+AW$39+AW$55+AW$73+AW$89+AW$107+AW$123+AW$141+AW$157+AW$175+AW$191+AW$209+AW$225+AW$243+AW$259+AW$277+AW$293+AW$311+AW$327+AW$345+AW$361</f>
      </c>
      <c r="AX365" s="4304">
        <f>AX$23+AX$39+AX$55+AX$73+AX$89+AX$107+AX$123+AX$141+AX$157+AX$175+AX$191+AX$209+AX$225+AX$243+AX$259+AX$277+AX$293+AX$311+AX$327+AX$345+AX$361</f>
      </c>
      <c r="AY365" s="4304">
        <f>AY$23+AY$39+AY$55+AY$73+AY$89+AY$107+AY$123+AY$141+AY$157+AY$175+AY$191+AY$209+AY$225+AY$243+AY$259+AY$277+AY$293+AY$311+AY$327+AY$345+AY$361</f>
      </c>
      <c r="AZ365" s="4304">
        <f>AZ$23+AZ$39+AZ$55+AZ$73+AZ$89+AZ$107+AZ$123+AZ$141+AZ$157+AZ$175+AZ$191+AZ$209+AZ$225+AZ$243+AZ$259+AZ$277+AZ$293+AZ$311+AZ$327+AZ$345+AZ$361</f>
      </c>
      <c r="BA365" s="4304">
        <f>BA$23+BA$39+BA$55+BA$73+BA$89+BA$107+BA$123+BA$141+BA$157+BA$175+BA$191+BA$209+BA$225+BA$243+BA$259+BA$277+BA$293+BA$311+BA$327+BA$345+BA$361</f>
      </c>
      <c r="BB365" s="4304">
        <f>BB$23+BB$39+BB$55+BB$73+BB$89+BB$107+BB$123+BB$141+BB$157+BB$175+BB$191+BB$209+BB$225+BB$243+BB$259+BB$277+BB$293+BB$311+BB$327+BB$345+BB$361</f>
      </c>
      <c r="BC365" s="4304">
        <f>BC$23+BC$39+BC$55+BC$73+BC$89+BC$107+BC$123+BC$141+BC$157+BC$175+BC$191+BC$209+BC$225+BC$243+BC$259+BC$277+BC$293+BC$311+BC$327+BC$345+BC$361</f>
      </c>
      <c r="BD365" s="4304">
        <f>BD$23+BD$39+BD$55+BD$73+BD$89+BD$107+BD$123+BD$141+BD$157+BD$175+BD$191+BD$209+BD$225+BD$243+BD$259+BD$277+BD$293+BD$311+BD$327+BD$345+BD$361</f>
      </c>
      <c r="BE365" s="4304">
        <f>BE$23+BE$39+BE$55+BE$73+BE$89+BE$107+BE$123+BE$141+BE$157+BE$175+BE$191+BE$209+BE$225+BE$243+BE$259+BE$277+BE$293+BE$311+BE$327+BE$345+BE$361</f>
      </c>
      <c r="BF365" s="4304">
        <f>BF$23+BF$39+BF$55+BF$73+BF$89+BF$107+BF$123+BF$141+BF$157+BF$175+BF$191+BF$209+BF$225+BF$243+BF$259+BF$277+BF$293+BF$311+BF$327+BF$345+BF$361</f>
      </c>
      <c r="BG365" s="4304">
        <f>BG$23+BG$39+BG$55+BG$73+BG$89+BG$107+BG$123+BG$141+BG$157+BG$175+BG$191+BG$209+BG$225+BG$243+BG$259+BG$277+BG$293+BG$311+BG$327+BG$345+BG$361</f>
      </c>
      <c r="BH365" s="4304">
        <f>BH$23+BH$39+BH$55+BH$73+BH$89+BH$107+BH$123+BH$141+BH$157+BH$175+BH$191+BH$209+BH$225+BH$243+BH$259+BH$277+BH$293+BH$311+BH$327+BH$345+BH$361</f>
      </c>
      <c r="BI365" s="4304">
        <f>BI$23+BI$39+BI$55+BI$73+BI$89+BI$107+BI$123+BI$141+BI$157+BI$175+BI$191+BI$209+BI$225+BI$243+BI$259+BI$277+BI$293+BI$311+BI$327+BI$345+BI$361</f>
      </c>
      <c r="BJ365" s="4304">
        <f>BJ$23+BJ$39+BJ$55+BJ$73+BJ$89+BJ$107+BJ$123+BJ$141+BJ$157+BJ$175+BJ$191+BJ$209+BJ$225+BJ$243+BJ$259+BJ$277+BJ$293+BJ$311+BJ$327+BJ$345+BJ$361</f>
      </c>
      <c r="BK365" s="4304">
        <f>BK$24+BK$40+BK$56+BK$74+BK$90+BK$108+BK$124+BK$142+BK$158+BK$176+BK$192+BK$210+BK$226+BK$244+BK$260+BK$278+BK$294+BK$312+BK$328+BK$346+BK$362</f>
      </c>
      <c r="BL365" s="3878"/>
      <c r="BM365" s="3878"/>
      <c r="BN365" s="3878"/>
    </row>
    <row r="366" customHeight="true" ht="16.5">
      <c r="A366" s="4305" t="s">
        <v>334</v>
      </c>
      <c r="B366" s="4305"/>
      <c r="C366" s="4305"/>
      <c r="D366" s="4306">
        <f>D$24+D$40+D$56+D$74+D$90+D$108+D$124+D$142+D$158+D$176+D$192+D$210+D$226+D$244+D$260+D$278+D$294+D$312+D$328+D$346+D$362</f>
      </c>
      <c r="E366" s="4306">
        <f>E$24+E$40+E$56+E$74+E$90+E$108+E$124+E$142+E$158+E$176+E$192+E$210+E$226+E$244+E$260+E$278+E$294+E$312+E$328+E$346+E$362</f>
      </c>
      <c r="F366" s="4306">
        <f>F$24+F$40+F$56+F$74+F$90+F$108+F$124+F$142+F$158+F$176+F$192+F$210+F$226+F$244+F$260+F$278+F$294+F$312+F$328+F$346+F$362</f>
      </c>
      <c r="G366" s="4306">
        <f>G$24+G$40+G$56+G$74+G$90+G$108+G$124+G$142+G$158+G$176+G$192+G$210+G$226+G$244+G$260+G$278+G$294+G$312+G$328+G$346+G$362</f>
      </c>
      <c r="H366" s="4306">
        <f>H$24+H$40+H$56+H$74+H$90+H$108+H$124+H$142+H$158+H$176+H$192+H$210+H$226+H$244+H$260+H$278+H$294+H$312+H$328+H$346+H$362</f>
      </c>
      <c r="I366" s="4306">
        <f>I$24+I$40+I$56+I$74+I$90+I$108+I$124+I$142+I$158+I$176+I$192+I$210+I$226+I$244+I$260+I$278+I$294+I$312+I$328+I$346+I$362</f>
      </c>
      <c r="J366" s="4306">
        <f>J$24+J$40+J$56+J$74+J$90+J$108+J$124+J$142+J$158+J$176+J$192+J$210+J$226+J$244+J$260+J$278+J$294+J$312+J$328+J$346+J$362</f>
      </c>
      <c r="K366" s="4306">
        <f>K$24+K$40+K$56+K$74+K$90+K$108+K$124+K$142+K$158+K$176+K$192+K$210+K$226+K$244+K$260+K$278+K$294+K$312+K$328+K$346+K$362</f>
      </c>
      <c r="L366" s="4306">
        <f>L$24+L$40+L$56+L$74+L$90+L$108+L$124+L$142+L$158+L$176+L$192+L$210+L$226+L$244+L$260+L$278+L$294+L$312+L$328+L$346+L$362</f>
      </c>
      <c r="M366" s="4306">
        <f>M$24+M$40+M$56+M$74+M$90+M$108+M$124+M$142+M$158+M$176+M$192+M$210+M$226+M$244+M$260+M$278+M$294+M$312+M$328+M$346+M$362</f>
      </c>
      <c r="N366" s="4306">
        <f>N$24+N$40+N$56+N$74+N$90+N$108+N$124+N$142+N$158+N$176+N$192+N$210+N$226+N$244+N$260+N$278+N$294+N$312+N$328+N$346+N$362</f>
      </c>
      <c r="O366" s="4306">
        <f>O$24+O$40+O$56+O$74+O$90+O$108+O$124+O$142+O$158+O$176+O$192+O$210+O$226+O$244+O$260+O$278+O$294+O$312+O$328+O$346+O$362</f>
      </c>
      <c r="P366" s="4306">
        <f>P$24+P$40+P$56+P$74+P$90+P$108+P$124+P$142+P$158+P$176+P$192+P$210+P$226+P$244+P$260+P$278+P$294+P$312+P$328+P$346+P$362</f>
      </c>
      <c r="Q366" s="4306">
        <f>Q$24+Q$40+Q$56+Q$74+Q$90+Q$108+Q$124+Q$142+Q$158+Q$176+Q$192+Q$210+Q$226+Q$244+Q$260+Q$278+Q$294+Q$312+Q$328+Q$346+Q$362</f>
      </c>
      <c r="R366" s="4306">
        <f>R$24+R$40+R$56+R$74+R$90+R$108+R$124+R$142+R$158+R$176+R$192+R$210+R$226+R$244+R$260+R$278+R$294+R$312+R$328+R$346+R$362</f>
      </c>
      <c r="S366" s="4306">
        <f>S$24+S$40+S$56+S$74+S$90+S$108+S$124+S$142+S$158+S$176+S$192+S$210+S$226+S$244+S$260+S$278+S$294+S$312+S$328+S$346+S$362</f>
      </c>
      <c r="T366" s="4306">
        <f>T$24+T$40+T$56+T$74+T$90+T$108+T$124+T$142+T$158+T$176+T$192+T$210+T$226+T$244+T$260+T$278+T$294+T$312+T$328+T$346+T$362</f>
      </c>
      <c r="U366" s="4306">
        <f>U$24+U$40+U$56+U$74+U$90+U$108+U$124+U$142+U$158+U$176+U$192+U$210+U$226+U$244+U$260+U$278+U$294+U$312+U$328+U$346+U$362</f>
      </c>
      <c r="V366" s="4306">
        <f>V$24+V$40+V$56+V$74+V$90+V$108+V$124+V$142+V$158+V$176+V$192+V$210+V$226+V$244+V$260+V$278+V$294+V$312+V$328+V$346+V$362</f>
      </c>
      <c r="W366" s="4306">
        <f>W$24+W$40+W$56+W$74+W$90+W$108+W$124+W$142+W$158+W$176+W$192+W$210+W$226+W$244+W$260+W$278+W$294+W$312+W$328+W$346+W$362</f>
      </c>
      <c r="X366" s="4306">
        <f>X$24+X$40+X$56+X$74+X$90+X$108+X$124+X$142+X$158+X$176+X$192+X$210+X$226+X$244+X$260+X$278+X$294+X$312+X$328+X$346+X$362</f>
      </c>
      <c r="Y366" s="4306">
        <f>Y$24+Y$40+Y$56+Y$74+Y$90+Y$108+Y$124+Y$142+Y$158+Y$176+Y$192+Y$210+Y$226+Y$244+Y$260+Y$278+Y$294+Y$312+Y$328+Y$346+Y$362</f>
      </c>
      <c r="Z366" s="4306">
        <f>Z$24+Z$40+Z$56+Z$74+Z$90+Z$108+Z$124+Z$142+Z$158+Z$176+Z$192+Z$210+Z$226+Z$244+Z$260+Z$278+Z$294+Z$312+Z$328+Z$346+Z$362</f>
      </c>
      <c r="AA366" s="4306">
        <f>AA$24+AA$40+AA$56+AA$74+AA$90+AA$108+AA$124+AA$142+AA$158+AA$176+AA$192+AA$210+AA$226+AA$244+AA$260+AA$278+AA$294+AA$312+AA$328+AA$346+AA$362</f>
      </c>
      <c r="AB366" s="4306">
        <f>AB$24+AB$40+AB$56+AB$74+AB$90+AB$108+AB$124+AB$142+AB$158+AB$176+AB$192+AB$210+AB$226+AB$244+AB$260+AB$278+AB$294+AB$312+AB$328+AB$346+AB$362</f>
      </c>
      <c r="AC366" s="4306">
        <f>AC$24+AC$40+AC$56+AC$74+AC$90+AC$108+AC$124+AC$142+AC$158+AC$176+AC$192+AC$210+AC$226+AC$244+AC$260+AC$278+AC$294+AC$312+AC$328+AC$346+AC$362</f>
      </c>
      <c r="AD366" s="4306">
        <f>AD$24+AD$40+AD$56+AD$74+AD$90+AD$108+AD$124+AD$142+AD$158+AD$176+AD$192+AD$210+AD$226+AD$244+AD$260+AD$278+AD$294+AD$312+AD$328+AD$346+AD$362</f>
      </c>
      <c r="AE366" s="4306">
        <f>AE$24+AE$40+AE$56+AE$74+AE$90+AE$108+AE$124+AE$142+AE$158+AE$176+AE$192+AE$210+AE$226+AE$244+AE$260+AE$278+AE$294+AE$312+AE$328+AE$346+AE$362</f>
      </c>
      <c r="AF366" s="4306">
        <f>AF$24+AF$40+AF$56+AF$74+AF$90+AF$108+AF$124+AF$142+AF$158+AF$176+AF$192+AF$210+AF$226+AF$244+AF$260+AF$278+AF$294+AF$312+AF$328+AF$346+AF$362</f>
      </c>
      <c r="AG366" s="4306">
        <f>AG$24+AG$40+AG$56+AG$74+AG$90+AG$108+AG$124+AG$142+AG$158+AG$176+AG$192+AG$210+AG$226+AG$244+AG$260+AG$278+AG$294+AG$312+AG$328+AG$346+AG$362</f>
      </c>
      <c r="AH366" s="4306">
        <f>AH$24+AH$40+AH$56+AH$74+AH$90+AH$108+AH$124+AH$142+AH$158+AH$176+AH$192+AH$210+AH$226+AH$244+AH$260+AH$278+AH$294+AH$312+AH$328+AH$346+AH$362</f>
      </c>
      <c r="AI366" s="4306">
        <f>AI$24+AI$40+AI$56+AI$74+AI$90+AI$108+AI$124+AI$142+AI$158+AI$176+AI$192+AI$210+AI$226+AI$244+AI$260+AI$278+AI$294+AI$312+AI$328+AI$346+AI$362</f>
      </c>
      <c r="AJ366" s="4306">
        <f>AJ$24+AJ$40+AJ$56+AJ$74+AJ$90+AJ$108+AJ$124+AJ$142+AJ$158+AJ$176+AJ$192+AJ$210+AJ$226+AJ$244+AJ$260+AJ$278+AJ$294+AJ$312+AJ$328+AJ$346+AJ$362</f>
      </c>
      <c r="AK366" s="4306">
        <f>AK$24+AK$40+AK$56+AK$74+AK$90+AK$108+AK$124+AK$142+AK$158+AK$176+AK$192+AK$210+AK$226+AK$244+AK$260+AK$278+AK$294+AK$312+AK$328+AK$346+AK$362</f>
      </c>
      <c r="AL366" s="4306">
        <f>AL$24+AL$40+AL$56+AL$74+AL$90+AL$108+AL$124+AL$142+AL$158+AL$176+AL$192+AL$210+AL$226+AL$244+AL$260+AL$278+AL$294+AL$312+AL$328+AL$346+AL$362</f>
      </c>
      <c r="AM366" s="4306">
        <f>AM$24+AM$40+AM$56+AM$74+AM$90+AM$108+AM$124+AM$142+AM$158+AM$176+AM$192+AM$210+AM$226+AM$244+AM$260+AM$278+AM$294+AM$312+AM$328+AM$346+AM$362</f>
      </c>
      <c r="AN366" s="4306">
        <f>AN$24+AN$40+AN$56+AN$74+AN$90+AN$108+AN$124+AN$142+AN$158+AN$176+AN$192+AN$210+AN$226+AN$244+AN$260+AN$278+AN$294+AN$312+AN$328+AN$346+AN$362</f>
      </c>
      <c r="AO366" s="4306">
        <f>AO$24+AO$40+AO$56+AO$74+AO$90+AO$108+AO$124+AO$142+AO$158+AO$176+AO$192+AO$210+AO$226+AO$244+AO$260+AO$278+AO$294+AO$312+AO$328+AO$346+AO$362</f>
      </c>
      <c r="AP366" s="4306">
        <f>AP$24+AP$40+AP$56+AP$74+AP$90+AP$108+AP$124+AP$142+AP$158+AP$176+AP$192+AP$210+AP$226+AP$244+AP$260+AP$278+AP$294+AP$312+AP$328+AP$346+AP$362</f>
      </c>
      <c r="AQ366" s="4306">
        <f>AQ$24+AQ$40+AQ$56+AQ$74+AQ$90+AQ$108+AQ$124+AQ$142+AQ$158+AQ$176+AQ$192+AQ$210+AQ$226+AQ$244+AQ$260+AQ$278+AQ$294+AQ$312+AQ$328+AQ$346+AQ$362</f>
      </c>
      <c r="AR366" s="4306">
        <f>AR$24+AR$40+AR$56+AR$74+AR$90+AR$108+AR$124+AR$142+AR$158+AR$176+AR$192+AR$210+AR$226+AR$244+AR$260+AR$278+AR$294+AR$312+AR$328+AR$346+AR$362</f>
      </c>
      <c r="AS366" s="4306">
        <f>AS$24+AS$40+AS$56+AS$74+AS$90+AS$108+AS$124+AS$142+AS$158+AS$176+AS$192+AS$210+AS$226+AS$244+AS$260+AS$278+AS$294+AS$312+AS$328+AS$346+AS$362</f>
      </c>
      <c r="AT366" s="4306">
        <f>AT$24+AT$40+AT$56+AT$74+AT$90+AT$108+AT$124+AT$142+AT$158+AT$176+AT$192+AT$210+AT$226+AT$244+AT$260+AT$278+AT$294+AT$312+AT$328+AT$346+AT$362</f>
      </c>
      <c r="AU366" s="4306">
        <f>AU$24+AU$40+AU$56+AU$74+AU$90+AU$108+AU$124+AU$142+AU$158+AU$176+AU$192+AU$210+AU$226+AU$244+AU$260+AU$278+AU$294+AU$312+AU$328+AU$346+AU$362</f>
      </c>
      <c r="AV366" s="4306">
        <f>AV$24+AV$40+AV$56+AV$74+AV$90+AV$108+AV$124+AV$142+AV$158+AV$176+AV$192+AV$210+AV$226+AV$244+AV$260+AV$278+AV$294+AV$312+AV$328+AV$346+AV$362</f>
      </c>
      <c r="AW366" s="4306">
        <f>AW$24+AW$40+AW$56+AW$74+AW$90+AW$108+AW$124+AW$142+AW$158+AW$176+AW$192+AW$210+AW$226+AW$244+AW$260+AW$278+AW$294+AW$312+AW$328+AW$346+AW$362</f>
      </c>
      <c r="AX366" s="4306">
        <f>AX$24+AX$40+AX$56+AX$74+AX$90+AX$108+AX$124+AX$142+AX$158+AX$176+AX$192+AX$210+AX$226+AX$244+AX$260+AX$278+AX$294+AX$312+AX$328+AX$346+AX$362</f>
      </c>
      <c r="AY366" s="4306">
        <f>AY$24+AY$40+AY$56+AY$74+AY$90+AY$108+AY$124+AY$142+AY$158+AY$176+AY$192+AY$210+AY$226+AY$244+AY$260+AY$278+AY$294+AY$312+AY$328+AY$346+AY$362</f>
      </c>
      <c r="AZ366" s="4306">
        <f>AZ$24+AZ$40+AZ$56+AZ$74+AZ$90+AZ$108+AZ$124+AZ$142+AZ$158+AZ$176+AZ$192+AZ$210+AZ$226+AZ$244+AZ$260+AZ$278+AZ$294+AZ$312+AZ$328+AZ$346+AZ$362</f>
      </c>
      <c r="BA366" s="4306">
        <f>BA$24+BA$40+BA$56+BA$74+BA$90+BA$108+BA$124+BA$142+BA$158+BA$176+BA$192+BA$210+BA$226+BA$244+BA$260+BA$278+BA$294+BA$312+BA$328+BA$346+BA$362</f>
      </c>
      <c r="BB366" s="4306">
        <f>BB$24+BB$40+BB$56+BB$74+BB$90+BB$108+BB$124+BB$142+BB$158+BB$176+BB$192+BB$210+BB$226+BB$244+BB$260+BB$278+BB$294+BB$312+BB$328+BB$346+BB$362</f>
      </c>
      <c r="BC366" s="4306">
        <f>BC$24+BC$40+BC$56+BC$74+BC$90+BC$108+BC$124+BC$142+BC$158+BC$176+BC$192+BC$210+BC$226+BC$244+BC$260+BC$278+BC$294+BC$312+BC$328+BC$346+BC$362</f>
      </c>
      <c r="BD366" s="4306">
        <f>BD$24+BD$40+BD$56+BD$74+BD$90+BD$108+BD$124+BD$142+BD$158+BD$176+BD$192+BD$210+BD$226+BD$244+BD$260+BD$278+BD$294+BD$312+BD$328+BD$346+BD$362</f>
      </c>
      <c r="BE366" s="4306">
        <f>BE$24+BE$40+BE$56+BE$74+BE$90+BE$108+BE$124+BE$142+BE$158+BE$176+BE$192+BE$210+BE$226+BE$244+BE$260+BE$278+BE$294+BE$312+BE$328+BE$346+BE$362</f>
      </c>
      <c r="BF366" s="4306">
        <f>BF$24+BF$40+BF$56+BF$74+BF$90+BF$108+BF$124+BF$142+BF$158+BF$176+BF$192+BF$210+BF$226+BF$244+BF$260+BF$278+BF$294+BF$312+BF$328+BF$346+BF$362</f>
      </c>
      <c r="BG366" s="4306">
        <f>BG$24+BG$40+BG$56+BG$74+BG$90+BG$108+BG$124+BG$142+BG$158+BG$176+BG$192+BG$210+BG$226+BG$244+BG$260+BG$278+BG$294+BG$312+BG$328+BG$346+BG$362</f>
      </c>
      <c r="BH366" s="4306">
        <f>BH$24+BH$40+BH$56+BH$74+BH$90+BH$108+BH$124+BH$142+BH$158+BH$176+BH$192+BH$210+BH$226+BH$244+BH$260+BH$278+BH$294+BH$312+BH$328+BH$346+BH$362</f>
      </c>
      <c r="BI366" s="4306">
        <f>BI$24+BI$40+BI$56+BI$74+BI$90+BI$108+BI$124+BI$142+BI$158+BI$176+BI$192+BI$210+BI$226+BI$244+BI$260+BI$278+BI$294+BI$312+BI$328+BI$346+BI$362</f>
      </c>
      <c r="BJ366" s="4306">
        <f>BJ$24+BJ$40+BJ$56+BJ$74+BJ$90+BJ$108+BJ$124+BJ$142+BJ$158+BJ$176+BJ$192+BJ$210+BJ$226+BJ$244+BJ$260+BJ$278+BJ$294+BJ$312+BJ$328+BJ$346+BJ$362</f>
      </c>
      <c r="BK366" s="4306"/>
      <c r="BL366" s="3878"/>
      <c r="BM366" s="3878"/>
      <c r="BN366" s="3878"/>
    </row>
    <row r="367" customHeight="true" ht="16.5">
      <c r="A367" s="4307" t="s">
        <v>335</v>
      </c>
      <c r="B367" s="4307"/>
      <c r="C367" s="4307"/>
      <c r="D367" s="4308">
        <f>D$58+D$92+D$126+D$160+D$194+D$228+D$262+D$296+D$330+D$364</f>
      </c>
      <c r="E367" s="4308">
        <f>E$58+E$92+E$126+E$160+E$194+E$228+E$262+E$296+E$330+E$364</f>
      </c>
      <c r="F367" s="4308">
        <f>F$58+F$92+F$126+F$160+F$194+F$228+F$262+F$296+F$330+F$364</f>
      </c>
      <c r="G367" s="4308">
        <f>G$58+G$92+G$126+G$160+G$194+G$228+G$262+G$296+G$330+G$364</f>
      </c>
      <c r="H367" s="4308">
        <f>H$58+H$92+H$126+H$160+H$194+H$228+H$262+H$296+H$330+H$364</f>
      </c>
      <c r="I367" s="4308">
        <f>I$58+I$92+I$126+I$160+I$194+I$228+I$262+I$296+I$330+I$364</f>
      </c>
      <c r="J367" s="4308">
        <f>J$58+J$92+J$126+J$160+J$194+J$228+J$262+J$296+J$330+J$364</f>
      </c>
      <c r="K367" s="4308">
        <f>K$58+K$92+K$126+K$160+K$194+K$228+K$262+K$296+K$330+K$364</f>
      </c>
      <c r="L367" s="4308">
        <f>L$58+L$92+L$126+L$160+L$194+L$228+L$262+L$296+L$330+L$364</f>
      </c>
      <c r="M367" s="4308">
        <f>M$58+M$92+M$126+M$160+M$194+M$228+M$262+M$296+M$330+M$364</f>
      </c>
      <c r="N367" s="4308">
        <f>N$58+N$92+N$126+N$160+N$194+N$228+N$262+N$296+N$330+N$364</f>
      </c>
      <c r="O367" s="4308">
        <f>O$58+O$92+O$126+O$160+O$194+O$228+O$262+O$296+O$330+O$364</f>
      </c>
      <c r="P367" s="4308">
        <f>P$58+P$92+P$126+P$160+P$194+P$228+P$262+P$296+P$330+P$364</f>
      </c>
      <c r="Q367" s="4308">
        <f>Q$58+Q$92+Q$126+Q$160+Q$194+Q$228+Q$262+Q$296+Q$330+Q$364</f>
      </c>
      <c r="R367" s="4308">
        <f>R$58+R$92+R$126+R$160+R$194+R$228+R$262+R$296+R$330+R$364</f>
      </c>
      <c r="S367" s="4308">
        <f>S$58+S$92+S$126+S$160+S$194+S$228+S$262+S$296+S$330+S$364</f>
      </c>
      <c r="T367" s="4308">
        <f>T$58+T$92+T$126+T$160+T$194+T$228+T$262+T$296+T$330+T$364</f>
      </c>
      <c r="U367" s="4308">
        <f>U$58+U$92+U$126+U$160+U$194+U$228+U$262+U$296+U$330+U$364</f>
      </c>
      <c r="V367" s="4308">
        <f>V$58+V$92+V$126+V$160+V$194+V$228+V$262+V$296+V$330+V$364</f>
      </c>
      <c r="W367" s="4308">
        <f>W$58+W$92+W$126+W$160+W$194+W$228+W$262+W$296+W$330+W$364</f>
      </c>
      <c r="X367" s="4308">
        <f>X$58+X$92+X$126+X$160+X$194+X$228+X$262+X$296+X$330+X$364</f>
      </c>
      <c r="Y367" s="4308">
        <f>Y$58+Y$92+Y$126+Y$160+Y$194+Y$228+Y$262+Y$296+Y$330+Y$364</f>
      </c>
      <c r="Z367" s="4308">
        <f>Z$58+Z$92+Z$126+Z$160+Z$194+Z$228+Z$262+Z$296+Z$330+Z$364</f>
      </c>
      <c r="AA367" s="4308">
        <f>AA$58+AA$92+AA$126+AA$160+AA$194+AA$228+AA$262+AA$296+AA$330+AA$364</f>
      </c>
      <c r="AB367" s="4308">
        <f>AB$58+AB$92+AB$126+AB$160+AB$194+AB$228+AB$262+AB$296+AB$330+AB$364</f>
      </c>
      <c r="AC367" s="4308">
        <f>AC$58+AC$92+AC$126+AC$160+AC$194+AC$228+AC$262+AC$296+AC$330+AC$364</f>
      </c>
      <c r="AD367" s="4308">
        <f>AD$58+AD$92+AD$126+AD$160+AD$194+AD$228+AD$262+AD$296+AD$330+AD$364</f>
      </c>
      <c r="AE367" s="4308">
        <f>AE$58+AE$92+AE$126+AE$160+AE$194+AE$228+AE$262+AE$296+AE$330+AE$364</f>
      </c>
      <c r="AF367" s="4308">
        <f>AF$58+AF$92+AF$126+AF$160+AF$194+AF$228+AF$262+AF$296+AF$330+AF$364</f>
      </c>
      <c r="AG367" s="4308">
        <f>AG$58+AG$92+AG$126+AG$160+AG$194+AG$228+AG$262+AG$296+AG$330+AG$364</f>
      </c>
      <c r="AH367" s="4308">
        <f>AH$58+AH$92+AH$126+AH$160+AH$194+AH$228+AH$262+AH$296+AH$330+AH$364</f>
      </c>
      <c r="AI367" s="4308">
        <f>AI$58+AI$92+AI$126+AI$160+AI$194+AI$228+AI$262+AI$296+AI$330+AI$364</f>
      </c>
      <c r="AJ367" s="4308">
        <f>AJ$58+AJ$92+AJ$126+AJ$160+AJ$194+AJ$228+AJ$262+AJ$296+AJ$330+AJ$364</f>
      </c>
      <c r="AK367" s="4308">
        <f>AK$58+AK$92+AK$126+AK$160+AK$194+AK$228+AK$262+AK$296+AK$330+AK$364</f>
      </c>
      <c r="AL367" s="4308">
        <f>AL$58+AL$92+AL$126+AL$160+AL$194+AL$228+AL$262+AL$296+AL$330+AL$364</f>
      </c>
      <c r="AM367" s="4308">
        <f>AM$58+AM$92+AM$126+AM$160+AM$194+AM$228+AM$262+AM$296+AM$330+AM$364</f>
      </c>
      <c r="AN367" s="4308">
        <f>AN$58+AN$92+AN$126+AN$160+AN$194+AN$228+AN$262+AN$296+AN$330+AN$364</f>
      </c>
      <c r="AO367" s="4308">
        <f>AO$58+AO$92+AO$126+AO$160+AO$194+AO$228+AO$262+AO$296+AO$330+AO$364</f>
      </c>
      <c r="AP367" s="4308">
        <f>AP$58+AP$92+AP$126+AP$160+AP$194+AP$228+AP$262+AP$296+AP$330+AP$364</f>
      </c>
      <c r="AQ367" s="4308">
        <f>AQ$58+AQ$92+AQ$126+AQ$160+AQ$194+AQ$228+AQ$262+AQ$296+AQ$330+AQ$364</f>
      </c>
      <c r="AR367" s="4308">
        <f>AR$58+AR$92+AR$126+AR$160+AR$194+AR$228+AR$262+AR$296+AR$330+AR$364</f>
      </c>
      <c r="AS367" s="4308">
        <f>AS$58+AS$92+AS$126+AS$160+AS$194+AS$228+AS$262+AS$296+AS$330+AS$364</f>
      </c>
      <c r="AT367" s="4308">
        <f>AT$58+AT$92+AT$126+AT$160+AT$194+AT$228+AT$262+AT$296+AT$330+AT$364</f>
      </c>
      <c r="AU367" s="4308">
        <f>AU$58+AU$92+AU$126+AU$160+AU$194+AU$228+AU$262+AU$296+AU$330+AU$364</f>
      </c>
      <c r="AV367" s="4308">
        <f>AV$58+AV$92+AV$126+AV$160+AV$194+AV$228+AV$262+AV$296+AV$330+AV$364</f>
      </c>
      <c r="AW367" s="4308">
        <f>AW$58+AW$92+AW$126+AW$160+AW$194+AW$228+AW$262+AW$296+AW$330+AW$364</f>
      </c>
      <c r="AX367" s="4308">
        <f>AX$58+AX$92+AX$126+AX$160+AX$194+AX$228+AX$262+AX$296+AX$330+AX$364</f>
      </c>
      <c r="AY367" s="4308">
        <f>AY$58+AY$92+AY$126+AY$160+AY$194+AY$228+AY$262+AY$296+AY$330+AY$364</f>
      </c>
      <c r="AZ367" s="4308">
        <f>AZ$58+AZ$92+AZ$126+AZ$160+AZ$194+AZ$228+AZ$262+AZ$296+AZ$330+AZ$364</f>
      </c>
      <c r="BA367" s="4308">
        <f>BA$58+BA$92+BA$126+BA$160+BA$194+BA$228+BA$262+BA$296+BA$330+BA$364</f>
      </c>
      <c r="BB367" s="4308">
        <f>BB$58+BB$92+BB$126+BB$160+BB$194+BB$228+BB$262+BB$296+BB$330+BB$364</f>
      </c>
      <c r="BC367" s="4308">
        <f>BC$58+BC$92+BC$126+BC$160+BC$194+BC$228+BC$262+BC$296+BC$330+BC$364</f>
      </c>
      <c r="BD367" s="4308">
        <f>BD$58+BD$92+BD$126+BD$160+BD$194+BD$228+BD$262+BD$296+BD$330+BD$364</f>
      </c>
      <c r="BE367" s="4308">
        <f>BE$58+BE$92+BE$126+BE$160+BE$194+BE$228+BE$262+BE$296+BE$330+BE$364</f>
      </c>
      <c r="BF367" s="4308">
        <f>BF$58+BF$92+BF$126+BF$160+BF$194+BF$228+BF$262+BF$296+BF$330+BF$364</f>
      </c>
      <c r="BG367" s="4308">
        <f>BG$58+BG$92+BG$126+BG$160+BG$194+BG$228+BG$262+BG$296+BG$330+BG$364</f>
      </c>
      <c r="BH367" s="4308">
        <f>BH$58+BH$92+BH$126+BH$160+BH$194+BH$228+BH$262+BH$296+BH$330+BH$364</f>
      </c>
      <c r="BI367" s="4308">
        <f>BI$58+BI$92+BI$126+BI$160+BI$194+BI$228+BI$262+BI$296+BI$330+BI$364</f>
      </c>
      <c r="BJ367" s="4308">
        <f>BJ$58+BJ$92+BJ$126+BJ$160+BJ$194+BJ$228+BJ$262+BJ$296+BJ$330+BJ$364</f>
      </c>
      <c r="BK367" s="4308">
        <f>BK$59+BK$93+BK$127+BK$161+BK$195+BK$229+BK$263+BK$297+BK$331+BK$365</f>
      </c>
      <c r="BL367" s="3878"/>
      <c r="BM367" s="3878"/>
      <c r="BN367" s="3878"/>
    </row>
    <row r="368" customHeight="true" ht="14.25">
      <c r="A368" s="3879"/>
      <c r="B368" s="3879"/>
      <c r="C368" s="3879"/>
      <c r="D368" s="4309"/>
      <c r="E368" s="4309"/>
      <c r="F368" s="4309"/>
      <c r="G368" s="4309"/>
      <c r="H368" s="4310"/>
      <c r="I368" s="4310"/>
      <c r="J368" s="4310"/>
      <c r="K368" s="4310"/>
      <c r="L368" s="4310"/>
      <c r="M368" s="4310"/>
      <c r="N368" s="4310"/>
      <c r="O368" s="4310"/>
      <c r="P368" s="4310"/>
      <c r="Q368" s="4310"/>
      <c r="R368" s="4310"/>
      <c r="S368" s="4310"/>
      <c r="T368" s="4310"/>
      <c r="U368" s="4310"/>
      <c r="V368" s="4310"/>
      <c r="W368" s="4310"/>
      <c r="X368" s="4310"/>
      <c r="Y368" s="4310"/>
      <c r="Z368" s="4310"/>
      <c r="AA368" s="4310"/>
      <c r="AB368" s="4310"/>
      <c r="AC368" s="4310"/>
      <c r="AD368" s="4310"/>
      <c r="AE368" s="4310"/>
      <c r="AF368" s="4310"/>
      <c r="AG368" s="4310"/>
      <c r="AH368" s="4310"/>
      <c r="AI368" s="4310"/>
      <c r="AJ368" s="4310"/>
      <c r="AK368" s="4310"/>
      <c r="AL368" s="4310"/>
      <c r="AM368" s="4310"/>
      <c r="AN368" s="4310"/>
      <c r="AO368" s="4310"/>
      <c r="AP368" s="4310"/>
      <c r="AQ368" s="4310"/>
      <c r="AR368" s="4310"/>
      <c r="AS368" s="4310"/>
      <c r="AT368" s="4310"/>
      <c r="AU368" s="4310"/>
      <c r="AV368" s="4310"/>
      <c r="AW368" s="4310"/>
      <c r="AX368" s="4310"/>
      <c r="AY368" s="4310"/>
      <c r="AZ368" s="4310"/>
      <c r="BA368" s="4310"/>
      <c r="BB368" s="4310"/>
      <c r="BC368" s="4310"/>
      <c r="BD368" s="4311"/>
      <c r="BE368" s="4311"/>
      <c r="BF368" s="4311"/>
      <c r="BG368" s="4311"/>
      <c r="BH368" s="4311"/>
      <c r="BI368" s="4311"/>
      <c r="BJ368" s="4311"/>
      <c r="BK368" s="4311"/>
      <c r="BL368" s="3878"/>
      <c r="BM368" s="3878"/>
      <c r="BN368" s="3878"/>
    </row>
    <row r="369" customHeight="true" ht="15.0">
      <c r="A369" s="4312" t="s">
        <v>45</v>
      </c>
      <c r="B369" s="4313"/>
      <c r="C369" s="4313"/>
      <c r="D369" s="4313"/>
      <c r="E369" s="4313"/>
      <c r="F369" s="4313"/>
      <c r="G369" s="4313"/>
      <c r="H369" s="4314"/>
      <c r="I369" s="4314"/>
      <c r="J369" s="4314"/>
      <c r="K369" s="4314"/>
      <c r="L369" s="4314"/>
      <c r="M369" s="4314"/>
      <c r="N369" s="4314"/>
      <c r="O369" s="4314"/>
      <c r="P369" s="4314"/>
      <c r="Q369" s="4314"/>
      <c r="R369" s="4314"/>
      <c r="S369" s="4314"/>
      <c r="T369" s="4314"/>
      <c r="U369" s="4314"/>
      <c r="V369" s="4314"/>
      <c r="W369" s="4314"/>
      <c r="X369" s="4314"/>
      <c r="Y369" s="4314"/>
      <c r="Z369" s="4314"/>
      <c r="AA369" s="4314"/>
      <c r="AB369" s="4314"/>
      <c r="AC369" s="4314"/>
      <c r="AD369" s="4314"/>
      <c r="AE369" s="4314"/>
      <c r="AF369" s="4314"/>
      <c r="AG369" s="4314"/>
      <c r="AH369" s="4314"/>
      <c r="AI369" s="4314"/>
      <c r="AJ369" s="4314"/>
      <c r="AK369" s="4314"/>
      <c r="AL369" s="4314"/>
      <c r="AM369" s="4314"/>
      <c r="AN369" s="4314"/>
      <c r="AO369" s="4314"/>
      <c r="AP369" s="4314"/>
      <c r="AQ369" s="4314"/>
      <c r="AR369" s="4314"/>
      <c r="AS369" s="4314"/>
      <c r="AT369" s="4314"/>
      <c r="AU369" s="4314"/>
      <c r="AV369" s="4314"/>
      <c r="AW369" s="4314"/>
      <c r="AX369" s="4314"/>
      <c r="AY369" s="4314"/>
      <c r="AZ369" s="4314"/>
      <c r="BA369" s="4314"/>
      <c r="BB369" s="4314"/>
      <c r="BC369" s="4314"/>
      <c r="BD369" s="4314"/>
      <c r="BE369" s="4314"/>
      <c r="BF369" s="4314"/>
      <c r="BG369" s="4314"/>
      <c r="BH369" s="4314"/>
      <c r="BI369" s="4314"/>
      <c r="BJ369" s="4314"/>
      <c r="BK369" s="3879"/>
      <c r="BL369" s="3878"/>
      <c r="BM369" s="3878"/>
      <c r="BN369" s="3878"/>
    </row>
    <row r="370" customHeight="true" ht="14.25">
      <c r="A370" s="4315" t="s">
        <v>99</v>
      </c>
      <c r="B370" s="4316"/>
      <c r="C370" s="4317"/>
      <c r="D370" s="4318"/>
      <c r="E370" s="4319"/>
      <c r="F370" s="4320"/>
      <c r="G370" s="4321"/>
      <c r="H370" s="4322"/>
      <c r="I370" s="4323"/>
      <c r="J370" s="4324"/>
      <c r="K370" s="4325"/>
      <c r="L370" s="4326"/>
      <c r="M370" s="4327"/>
      <c r="N370" s="4328"/>
      <c r="O370" s="4329"/>
      <c r="P370" s="4330"/>
      <c r="Q370" s="4331"/>
      <c r="R370" s="4332"/>
      <c r="S370" s="4333"/>
      <c r="T370" s="4334"/>
      <c r="U370" s="4335"/>
      <c r="V370" s="4336"/>
      <c r="W370" s="4337"/>
      <c r="X370" s="4338"/>
      <c r="Y370" s="4339"/>
      <c r="Z370" s="4340"/>
      <c r="AA370" s="4341"/>
      <c r="AB370" s="4342"/>
      <c r="AC370" s="4343"/>
      <c r="AD370" s="4344"/>
      <c r="AE370" s="4345"/>
      <c r="AF370" s="4346"/>
      <c r="AG370" s="4347"/>
      <c r="AH370" s="4348"/>
      <c r="AI370" s="4349"/>
      <c r="AJ370" s="4350"/>
      <c r="AK370" s="4351"/>
      <c r="AL370" s="4352"/>
      <c r="AM370" s="4353"/>
      <c r="AN370" s="4354"/>
      <c r="AO370" s="4355"/>
      <c r="AP370" s="4356"/>
      <c r="AQ370" s="4357"/>
      <c r="AR370" s="4358"/>
      <c r="AS370" s="4359"/>
      <c r="AT370" s="4360"/>
      <c r="AU370" s="4361"/>
      <c r="AV370" s="4362"/>
      <c r="AW370" s="4363"/>
      <c r="AX370" s="4364"/>
      <c r="AY370" s="4365"/>
      <c r="AZ370" s="4366"/>
      <c r="BA370" s="4367"/>
      <c r="BB370" s="4368"/>
      <c r="BC370" s="4369"/>
      <c r="BD370" s="4370"/>
      <c r="BE370" s="4371"/>
      <c r="BF370" s="4372"/>
      <c r="BG370" s="4373"/>
      <c r="BH370" s="4374"/>
      <c r="BI370" s="4375"/>
      <c r="BJ370" s="4376"/>
      <c r="BK370" s="3879"/>
      <c r="BL370" s="3878"/>
      <c r="BM370" s="3878"/>
      <c r="BN370" s="3878"/>
    </row>
    <row r="371" customHeight="true" ht="15.0">
      <c r="A371" s="4377"/>
      <c r="B371" s="4378"/>
      <c r="C371" s="4379"/>
      <c r="D371" s="4380"/>
      <c r="E371" s="4381"/>
      <c r="F371" s="4382"/>
      <c r="G371" s="4383"/>
      <c r="H371" s="4384"/>
      <c r="I371" s="4385"/>
      <c r="J371" s="4386"/>
      <c r="K371" s="4387"/>
      <c r="L371" s="4388"/>
      <c r="M371" s="4389"/>
      <c r="N371" s="4390"/>
      <c r="O371" s="4391"/>
      <c r="P371" s="4392"/>
      <c r="Q371" s="4393"/>
      <c r="R371" s="4394"/>
      <c r="S371" s="4395"/>
      <c r="T371" s="4396"/>
      <c r="U371" s="4397"/>
      <c r="V371" s="4398"/>
      <c r="W371" s="4399"/>
      <c r="X371" s="4400"/>
      <c r="Y371" s="4401"/>
      <c r="Z371" s="4402"/>
      <c r="AA371" s="4403"/>
      <c r="AB371" s="4404"/>
      <c r="AC371" s="4405"/>
      <c r="AD371" s="4406"/>
      <c r="AE371" s="4407"/>
      <c r="AF371" s="4408"/>
      <c r="AG371" s="4409"/>
      <c r="AH371" s="4410"/>
      <c r="AI371" s="4411"/>
      <c r="AJ371" s="4412"/>
      <c r="AK371" s="4413"/>
      <c r="AL371" s="4414"/>
      <c r="AM371" s="4415"/>
      <c r="AN371" s="4416"/>
      <c r="AO371" s="4417"/>
      <c r="AP371" s="4418"/>
      <c r="AQ371" s="4419"/>
      <c r="AR371" s="4420"/>
      <c r="AS371" s="4421"/>
      <c r="AT371" s="4422"/>
      <c r="AU371" s="4423"/>
      <c r="AV371" s="4424"/>
      <c r="AW371" s="4425"/>
      <c r="AX371" s="4426"/>
      <c r="AY371" s="4427"/>
      <c r="AZ371" s="4428"/>
      <c r="BA371" s="4429"/>
      <c r="BB371" s="4430"/>
      <c r="BC371" s="4431"/>
      <c r="BD371" s="4432"/>
      <c r="BE371" s="4433"/>
      <c r="BF371" s="4434"/>
      <c r="BG371" s="4435"/>
      <c r="BH371" s="4436"/>
      <c r="BI371" s="4437"/>
      <c r="BJ371" s="4438"/>
      <c r="BK371" s="3879"/>
      <c r="BL371" s="3878"/>
      <c r="BM371" s="3878"/>
      <c r="BN371" s="3878"/>
    </row>
    <row r="372" customHeight="true" ht="15.0">
      <c r="A372" s="4439"/>
      <c r="B372" s="4440"/>
      <c r="C372" s="4441"/>
      <c r="D372" s="4442"/>
      <c r="E372" s="4443"/>
      <c r="F372" s="4444"/>
      <c r="G372" s="4445"/>
      <c r="H372" s="4446"/>
      <c r="I372" s="4447"/>
      <c r="J372" s="4448"/>
      <c r="K372" s="4449"/>
      <c r="L372" s="4450"/>
      <c r="M372" s="4451"/>
      <c r="N372" s="4452"/>
      <c r="O372" s="4453"/>
      <c r="P372" s="4454"/>
      <c r="Q372" s="4455"/>
      <c r="R372" s="4456"/>
      <c r="S372" s="4457"/>
      <c r="T372" s="4458"/>
      <c r="U372" s="4459"/>
      <c r="V372" s="4460"/>
      <c r="W372" s="4461"/>
      <c r="X372" s="4462"/>
      <c r="Y372" s="4463"/>
      <c r="Z372" s="4464"/>
      <c r="AA372" s="4465"/>
      <c r="AB372" s="4466"/>
      <c r="AC372" s="4467"/>
      <c r="AD372" s="4468"/>
      <c r="AE372" s="4469"/>
      <c r="AF372" s="4470"/>
      <c r="AG372" s="4471"/>
      <c r="AH372" s="4472"/>
      <c r="AI372" s="4473"/>
      <c r="AJ372" s="4474"/>
      <c r="AK372" s="4475"/>
      <c r="AL372" s="4476"/>
      <c r="AM372" s="4477"/>
      <c r="AN372" s="4478"/>
      <c r="AO372" s="4479"/>
      <c r="AP372" s="4480"/>
      <c r="AQ372" s="4481"/>
      <c r="AR372" s="4482"/>
      <c r="AS372" s="4483"/>
      <c r="AT372" s="4484"/>
      <c r="AU372" s="4485"/>
      <c r="AV372" s="4486"/>
      <c r="AW372" s="4487"/>
      <c r="AX372" s="4488"/>
      <c r="AY372" s="4489"/>
      <c r="AZ372" s="4490"/>
      <c r="BA372" s="4491"/>
      <c r="BB372" s="4492"/>
      <c r="BC372" s="4493"/>
      <c r="BD372" s="4494"/>
      <c r="BE372" s="4495"/>
      <c r="BF372" s="4496"/>
      <c r="BG372" s="4497"/>
      <c r="BH372" s="4498"/>
      <c r="BI372" s="4499"/>
      <c r="BJ372" s="4500"/>
      <c r="BK372" s="3879"/>
      <c r="BL372" s="3878"/>
      <c r="BM372" s="3878"/>
      <c r="BN372" s="3878"/>
    </row>
    <row r="373" customHeight="true" ht="14.25">
      <c r="A373" s="4501"/>
      <c r="B373" s="4502"/>
      <c r="C373" s="4503"/>
      <c r="D373" s="4504"/>
      <c r="E373" s="4505"/>
      <c r="F373" s="4506"/>
      <c r="G373" s="4507"/>
      <c r="H373" s="4508"/>
      <c r="I373" s="4509"/>
      <c r="J373" s="4510"/>
      <c r="K373" s="4511"/>
      <c r="L373" s="4512"/>
      <c r="M373" s="4513"/>
      <c r="N373" s="4514"/>
      <c r="O373" s="4515"/>
      <c r="P373" s="4516"/>
      <c r="Q373" s="4517"/>
      <c r="R373" s="4518"/>
      <c r="S373" s="4519"/>
      <c r="T373" s="4520"/>
      <c r="U373" s="4521"/>
      <c r="V373" s="4522"/>
      <c r="W373" s="4523"/>
      <c r="X373" s="4524"/>
      <c r="Y373" s="4525"/>
      <c r="Z373" s="4526"/>
      <c r="AA373" s="4527"/>
      <c r="AB373" s="4528"/>
      <c r="AC373" s="4529"/>
      <c r="AD373" s="4530"/>
      <c r="AE373" s="4531"/>
      <c r="AF373" s="4532"/>
      <c r="AG373" s="4533"/>
      <c r="AH373" s="4534"/>
      <c r="AI373" s="4535"/>
      <c r="AJ373" s="4536"/>
      <c r="AK373" s="4537"/>
      <c r="AL373" s="4538"/>
      <c r="AM373" s="4539"/>
      <c r="AN373" s="4540"/>
      <c r="AO373" s="4541"/>
      <c r="AP373" s="4542"/>
      <c r="AQ373" s="4543"/>
      <c r="AR373" s="4544"/>
      <c r="AS373" s="4545"/>
      <c r="AT373" s="4546"/>
      <c r="AU373" s="4547"/>
      <c r="AV373" s="4548"/>
      <c r="AW373" s="4549"/>
      <c r="AX373" s="4550"/>
      <c r="AY373" s="4551"/>
      <c r="AZ373" s="4552"/>
      <c r="BA373" s="4553"/>
      <c r="BB373" s="4554"/>
      <c r="BC373" s="4555"/>
      <c r="BD373" s="4556"/>
      <c r="BE373" s="4557"/>
      <c r="BF373" s="4558"/>
      <c r="BG373" s="4559"/>
      <c r="BH373" s="4560"/>
      <c r="BI373" s="4561"/>
      <c r="BJ373" s="4562"/>
      <c r="BK373" s="3879"/>
      <c r="BL373" s="3878"/>
      <c r="BM373" s="3878"/>
      <c r="BN373" s="3878"/>
    </row>
    <row r="374" customHeight="true" ht="14.25">
      <c r="A374" s="4563"/>
      <c r="B374" s="4564"/>
      <c r="C374" s="4565"/>
      <c r="D374" s="4566"/>
      <c r="E374" s="4567"/>
      <c r="F374" s="4568"/>
      <c r="G374" s="4569"/>
      <c r="H374" s="4570"/>
      <c r="I374" s="4571"/>
      <c r="J374" s="4572"/>
      <c r="K374" s="4573"/>
      <c r="L374" s="4574"/>
      <c r="M374" s="4575"/>
      <c r="N374" s="4576"/>
      <c r="O374" s="4577"/>
      <c r="P374" s="4578"/>
      <c r="Q374" s="4579"/>
      <c r="R374" s="4580"/>
      <c r="S374" s="4581"/>
      <c r="T374" s="4582"/>
      <c r="U374" s="4583"/>
      <c r="V374" s="4584"/>
      <c r="W374" s="4585"/>
      <c r="X374" s="4586"/>
      <c r="Y374" s="4587"/>
      <c r="Z374" s="4588"/>
      <c r="AA374" s="4589"/>
      <c r="AB374" s="4590"/>
      <c r="AC374" s="4591"/>
      <c r="AD374" s="4592"/>
      <c r="AE374" s="4593"/>
      <c r="AF374" s="4594"/>
      <c r="AG374" s="4595"/>
      <c r="AH374" s="4596"/>
      <c r="AI374" s="4597"/>
      <c r="AJ374" s="4598"/>
      <c r="AK374" s="4599"/>
      <c r="AL374" s="4600"/>
      <c r="AM374" s="4601"/>
      <c r="AN374" s="4602"/>
      <c r="AO374" s="4603"/>
      <c r="AP374" s="4604"/>
      <c r="AQ374" s="4605"/>
      <c r="AR374" s="4606"/>
      <c r="AS374" s="4607"/>
      <c r="AT374" s="4608"/>
      <c r="AU374" s="4609"/>
      <c r="AV374" s="4610"/>
      <c r="AW374" s="4611"/>
      <c r="AX374" s="4612"/>
      <c r="AY374" s="4613"/>
      <c r="AZ374" s="4614"/>
      <c r="BA374" s="4615"/>
      <c r="BB374" s="4616"/>
      <c r="BC374" s="4617"/>
      <c r="BD374" s="4618"/>
      <c r="BE374" s="4619"/>
      <c r="BF374" s="4620"/>
      <c r="BG374" s="4621"/>
      <c r="BH374" s="4622"/>
      <c r="BI374" s="4623"/>
      <c r="BJ374" s="4624"/>
      <c r="BK374" s="3879"/>
      <c r="BL374" s="3878"/>
      <c r="BM374" s="3878"/>
      <c r="BN374" s="3878"/>
    </row>
    <row r="375" customHeight="true" ht="14.25">
      <c r="A375" s="3879"/>
      <c r="B375" s="3879"/>
      <c r="C375" s="3879"/>
      <c r="D375" s="3879"/>
      <c r="E375" s="3879"/>
      <c r="F375" s="3879"/>
      <c r="G375" s="3879"/>
      <c r="H375" s="3879"/>
      <c r="I375" s="3879"/>
      <c r="J375" s="3879"/>
      <c r="K375" s="3879"/>
      <c r="L375" s="3879"/>
      <c r="M375" s="3879"/>
      <c r="N375" s="3879"/>
      <c r="O375" s="3879"/>
      <c r="P375" s="3879"/>
      <c r="Q375" s="3879"/>
      <c r="R375" s="3879"/>
      <c r="S375" s="3879"/>
      <c r="T375" s="3879"/>
      <c r="U375" s="3879"/>
      <c r="V375" s="3879"/>
      <c r="W375" s="3879"/>
      <c r="X375" s="3879"/>
      <c r="Y375" s="3879"/>
      <c r="Z375" s="3879"/>
      <c r="AA375" s="3879"/>
      <c r="AB375" s="3879"/>
      <c r="AC375" s="3879"/>
      <c r="AD375" s="3879"/>
      <c r="AE375" s="3879"/>
      <c r="AF375" s="3879"/>
      <c r="AG375" s="3879"/>
      <c r="AH375" s="3879"/>
      <c r="AI375" s="3879"/>
      <c r="AJ375" s="3879"/>
      <c r="AK375" s="3879"/>
      <c r="AL375" s="3879"/>
      <c r="AM375" s="3879"/>
      <c r="AN375" s="3879"/>
      <c r="AO375" s="3879"/>
      <c r="AP375" s="3879"/>
      <c r="AQ375" s="3879"/>
      <c r="AR375" s="3879"/>
      <c r="AS375" s="3879"/>
      <c r="AT375" s="3879"/>
      <c r="AU375" s="3879"/>
      <c r="AV375" s="3879"/>
      <c r="AW375" s="3879"/>
      <c r="AX375" s="3879"/>
      <c r="AY375" s="3879"/>
      <c r="AZ375" s="3879"/>
      <c r="BA375" s="3879"/>
      <c r="BB375" s="3879"/>
      <c r="BC375" s="3879"/>
      <c r="BD375" s="3879"/>
      <c r="BE375" s="3879"/>
      <c r="BF375" s="3879"/>
      <c r="BG375" s="3879"/>
      <c r="BH375" s="3879"/>
      <c r="BI375" s="3879"/>
      <c r="BJ375" s="3879"/>
      <c r="BK375" s="3879"/>
      <c r="BL375" s="3878"/>
      <c r="BM375" s="3878"/>
      <c r="BN375" s="3878"/>
    </row>
    <row r="376" customHeight="true" ht="24.75">
      <c r="A376" s="4625" t="s">
        <v>336</v>
      </c>
      <c r="B376" s="4626"/>
      <c r="C376" s="4626"/>
      <c r="D376" s="4626"/>
      <c r="E376" s="4626"/>
      <c r="F376" s="4626"/>
      <c r="G376" s="4626"/>
      <c r="H376" s="4626"/>
      <c r="I376" s="4626"/>
      <c r="J376" s="4626"/>
      <c r="K376" s="4626"/>
      <c r="L376" s="4626"/>
      <c r="M376" s="4626"/>
      <c r="N376" s="4626"/>
      <c r="O376" s="4626"/>
      <c r="P376" s="4626"/>
      <c r="Q376" s="4626"/>
      <c r="R376" s="4626"/>
      <c r="S376" s="4626"/>
      <c r="T376" s="4626"/>
      <c r="U376" s="4626"/>
      <c r="V376" s="4626"/>
      <c r="W376" s="4626"/>
      <c r="X376" s="4626"/>
      <c r="Y376" s="4626"/>
      <c r="Z376" s="4626"/>
      <c r="AA376" s="4626"/>
      <c r="AB376" s="4626"/>
      <c r="AC376" s="4626"/>
      <c r="AD376" s="4626"/>
      <c r="AE376" s="4626"/>
      <c r="AF376" s="4626"/>
      <c r="AG376" s="4626"/>
      <c r="AH376" s="4626"/>
      <c r="AI376" s="4626"/>
      <c r="AJ376" s="4626"/>
      <c r="AK376" s="4626"/>
      <c r="AL376" s="4626"/>
      <c r="AM376" s="4626"/>
      <c r="AN376" s="4626"/>
      <c r="AO376" s="4626"/>
      <c r="AP376" s="4626"/>
      <c r="AQ376" s="4626"/>
      <c r="AR376" s="4626"/>
      <c r="AS376" s="4626"/>
      <c r="AT376" s="4626"/>
      <c r="AU376" s="4626"/>
      <c r="AV376" s="4626"/>
      <c r="AW376" s="4626"/>
      <c r="AX376" s="4626"/>
      <c r="AY376" s="4626"/>
      <c r="AZ376" s="4626"/>
      <c r="BA376" s="4626"/>
      <c r="BB376" s="4626"/>
      <c r="BC376" s="4626"/>
      <c r="BD376" s="4626"/>
      <c r="BE376" s="4626"/>
      <c r="BF376" s="4626"/>
      <c r="BG376" s="4626"/>
      <c r="BH376" s="4626"/>
      <c r="BI376" s="4626"/>
      <c r="BJ376" s="4627"/>
      <c r="BK376" s="3879"/>
      <c r="BL376" s="3878"/>
      <c r="BM376" s="3878"/>
      <c r="BN376" s="3878"/>
    </row>
    <row r="377" customHeight="true" ht="30.0">
      <c r="A377" s="4628" t="s">
        <v>337</v>
      </c>
      <c r="B377" s="4629"/>
      <c r="C377" s="4630"/>
      <c r="D377" s="4631" t="s">
        <v>330</v>
      </c>
      <c r="E377" s="4632"/>
      <c r="F377" s="4632"/>
      <c r="G377" s="4632"/>
      <c r="H377" s="4631" t="s">
        <v>9</v>
      </c>
      <c r="I377" s="4632"/>
      <c r="J377" s="4632"/>
      <c r="K377" s="4632"/>
      <c r="L377" s="4631" t="s">
        <v>10</v>
      </c>
      <c r="M377" s="4632"/>
      <c r="N377" s="4632"/>
      <c r="O377" s="4632"/>
      <c r="P377" s="4631" t="s">
        <v>11</v>
      </c>
      <c r="Q377" s="4631"/>
      <c r="R377" s="4631"/>
      <c r="S377" s="4631"/>
      <c r="T377" s="4631" t="s">
        <v>12</v>
      </c>
      <c r="U377" s="4631"/>
      <c r="V377" s="4631"/>
      <c r="W377" s="4631"/>
      <c r="X377" s="4631" t="s">
        <v>13</v>
      </c>
      <c r="Y377" s="4631"/>
      <c r="Z377" s="4631"/>
      <c r="AA377" s="4631"/>
      <c r="AB377" s="4631" t="s">
        <v>14</v>
      </c>
      <c r="AC377" s="4631"/>
      <c r="AD377" s="4631"/>
      <c r="AE377" s="4631"/>
      <c r="AF377" s="4631" t="s">
        <v>15</v>
      </c>
      <c r="AG377" s="4631"/>
      <c r="AH377" s="4631"/>
      <c r="AI377" s="4631"/>
      <c r="AJ377" s="4631" t="s">
        <v>3</v>
      </c>
      <c r="AK377" s="4631"/>
      <c r="AL377" s="4631"/>
      <c r="AM377" s="4631"/>
      <c r="AN377" s="4631" t="s">
        <v>16</v>
      </c>
      <c r="AO377" s="4631"/>
      <c r="AP377" s="4631"/>
      <c r="AQ377" s="4631"/>
      <c r="AR377" s="4631" t="s">
        <v>17</v>
      </c>
      <c r="AS377" s="4631"/>
      <c r="AT377" s="4631"/>
      <c r="AU377" s="4631"/>
      <c r="AV377" s="4631" t="s">
        <v>18</v>
      </c>
      <c r="AW377" s="4631"/>
      <c r="AX377" s="4631"/>
      <c r="AY377" s="4631"/>
      <c r="AZ377" s="4631" t="s">
        <v>19</v>
      </c>
      <c r="BA377" s="4631"/>
      <c r="BB377" s="4631"/>
      <c r="BC377" s="4631"/>
      <c r="BD377" s="4631" t="s">
        <v>338</v>
      </c>
      <c r="BE377" s="4631"/>
      <c r="BF377" s="4631"/>
      <c r="BG377" s="4631"/>
      <c r="BH377" s="4633" t="s">
        <v>44</v>
      </c>
      <c r="BI377" s="4634"/>
      <c r="BJ377" s="4635"/>
      <c r="BK377" s="3879"/>
      <c r="BL377" s="4636"/>
      <c r="BM377" s="4636"/>
      <c r="BN377" s="4636"/>
    </row>
    <row r="378" customHeight="true" ht="30.0">
      <c r="A378" s="4637"/>
      <c r="B378" s="3891"/>
      <c r="C378" s="3892"/>
      <c r="D378" s="4633" t="s">
        <v>21</v>
      </c>
      <c r="E378" s="4633"/>
      <c r="F378" s="4633" t="s">
        <v>22</v>
      </c>
      <c r="G378" s="4633"/>
      <c r="H378" s="4633" t="s">
        <v>21</v>
      </c>
      <c r="I378" s="4633"/>
      <c r="J378" s="4633" t="s">
        <v>22</v>
      </c>
      <c r="K378" s="4633"/>
      <c r="L378" s="4633" t="s">
        <v>21</v>
      </c>
      <c r="M378" s="4633"/>
      <c r="N378" s="4633" t="s">
        <v>22</v>
      </c>
      <c r="O378" s="4633"/>
      <c r="P378" s="4633" t="s">
        <v>21</v>
      </c>
      <c r="Q378" s="4633"/>
      <c r="R378" s="4633" t="s">
        <v>22</v>
      </c>
      <c r="S378" s="4633"/>
      <c r="T378" s="4633" t="s">
        <v>21</v>
      </c>
      <c r="U378" s="4633"/>
      <c r="V378" s="4633" t="s">
        <v>22</v>
      </c>
      <c r="W378" s="4633"/>
      <c r="X378" s="4633" t="s">
        <v>21</v>
      </c>
      <c r="Y378" s="4633"/>
      <c r="Z378" s="4633" t="s">
        <v>22</v>
      </c>
      <c r="AA378" s="4633"/>
      <c r="AB378" s="4633" t="s">
        <v>21</v>
      </c>
      <c r="AC378" s="4633"/>
      <c r="AD378" s="4633" t="s">
        <v>22</v>
      </c>
      <c r="AE378" s="4633"/>
      <c r="AF378" s="4633" t="s">
        <v>21</v>
      </c>
      <c r="AG378" s="4633"/>
      <c r="AH378" s="4633" t="s">
        <v>22</v>
      </c>
      <c r="AI378" s="4633"/>
      <c r="AJ378" s="4633" t="s">
        <v>21</v>
      </c>
      <c r="AK378" s="4633"/>
      <c r="AL378" s="4633" t="s">
        <v>22</v>
      </c>
      <c r="AM378" s="4633"/>
      <c r="AN378" s="4633" t="s">
        <v>21</v>
      </c>
      <c r="AO378" s="4633"/>
      <c r="AP378" s="4633" t="s">
        <v>22</v>
      </c>
      <c r="AQ378" s="4633"/>
      <c r="AR378" s="4633" t="s">
        <v>21</v>
      </c>
      <c r="AS378" s="4633"/>
      <c r="AT378" s="4633" t="s">
        <v>22</v>
      </c>
      <c r="AU378" s="4633"/>
      <c r="AV378" s="4633" t="s">
        <v>21</v>
      </c>
      <c r="AW378" s="4633"/>
      <c r="AX378" s="4633" t="s">
        <v>22</v>
      </c>
      <c r="AY378" s="4633"/>
      <c r="AZ378" s="4633" t="s">
        <v>21</v>
      </c>
      <c r="BA378" s="4633"/>
      <c r="BB378" s="4633" t="s">
        <v>22</v>
      </c>
      <c r="BC378" s="4633"/>
      <c r="BD378" s="4633" t="s">
        <v>21</v>
      </c>
      <c r="BE378" s="4633"/>
      <c r="BF378" s="4633" t="s">
        <v>22</v>
      </c>
      <c r="BG378" s="4633"/>
      <c r="BH378" s="4633" t="s">
        <v>21</v>
      </c>
      <c r="BI378" s="4633"/>
      <c r="BJ378" s="4638" t="s">
        <v>22</v>
      </c>
      <c r="BK378" s="3879"/>
      <c r="BL378" s="4636"/>
      <c r="BM378" s="4636"/>
      <c r="BN378" s="4636"/>
    </row>
    <row r="379" customHeight="true" ht="24.75">
      <c r="A379" s="4639" t="s">
        <v>339</v>
      </c>
      <c r="B379" s="4640"/>
      <c r="C379" s="4641"/>
      <c r="D379" s="4642">
        <f>D23+D73+D107+D311+D345</f>
      </c>
      <c r="E379" s="4643">
        <f>E23+E73+E107+E311+E345</f>
      </c>
      <c r="F379" s="4643">
        <f>F23+F73+F107+F311+F345</f>
      </c>
      <c r="G379" s="4644">
        <f>G23+G73+G107+G311+G345</f>
      </c>
      <c r="H379" s="4642">
        <f>H23+H73+H107+H311+H345</f>
      </c>
      <c r="I379" s="4643">
        <f>I23+I73+I107+I311+I345</f>
      </c>
      <c r="J379" s="4643">
        <f>J23+J73+J107+J311+J345</f>
      </c>
      <c r="K379" s="4644">
        <f>K23+K73+K107+K311+K345</f>
      </c>
      <c r="L379" s="4642">
        <f>L23+L73+L107+L311+L345</f>
      </c>
      <c r="M379" s="4643">
        <f>M23+M73+M107+M311+M345</f>
      </c>
      <c r="N379" s="4643">
        <f>N23+N73+N107+N311+N345</f>
      </c>
      <c r="O379" s="4644">
        <f>O23+O73+O107+O311+O345</f>
      </c>
      <c r="P379" s="4642">
        <f>P23+P73+P107+P311+P345</f>
      </c>
      <c r="Q379" s="4643">
        <f>Q23+Q73+Q107+Q311+Q345</f>
      </c>
      <c r="R379" s="4643">
        <f>R23+R73+R107+R311+R345</f>
      </c>
      <c r="S379" s="4644">
        <f>S23+S73+S107+S311+S345</f>
      </c>
      <c r="T379" s="4642">
        <f>T23+T73+T107+T311+T345</f>
      </c>
      <c r="U379" s="4643">
        <f>U23+U73+U107+U311+U345</f>
      </c>
      <c r="V379" s="4643">
        <f>V23+V73+V107+V311+V345</f>
      </c>
      <c r="W379" s="4644">
        <f>W23+W73+W107+W311+W345</f>
      </c>
      <c r="X379" s="4642">
        <f>X23+X73+X107+X311+X345</f>
      </c>
      <c r="Y379" s="4643">
        <f>Y23+Y73+Y107+Y311+Y345</f>
      </c>
      <c r="Z379" s="4643">
        <f>Z23+Z73+Z107+Z311+Z345</f>
      </c>
      <c r="AA379" s="4644">
        <f>AA23+AA73+AA107+AA311+AA345</f>
      </c>
      <c r="AB379" s="4642">
        <f>AB23+AB73+AB107+AB311+AB345</f>
      </c>
      <c r="AC379" s="4643">
        <f>AC23+AC73+AC107+AC311+AC345</f>
      </c>
      <c r="AD379" s="4643">
        <f>AD23+AD73+AD107+AD311+AD345</f>
      </c>
      <c r="AE379" s="4644">
        <f>AE23+AE73+AE107+AE311+AE345</f>
      </c>
      <c r="AF379" s="4642">
        <f>AF23+AF73+AF107+AF311+AF345</f>
      </c>
      <c r="AG379" s="4643">
        <f>AG23+AG73+AG107+AG311+AG345</f>
      </c>
      <c r="AH379" s="4643">
        <f>AH23+AH73+AH107+AH311+AH345</f>
      </c>
      <c r="AI379" s="4644">
        <f>AI23+AI73+AI107+AI311+AI345</f>
      </c>
      <c r="AJ379" s="4642">
        <f>AJ23+AJ73+AJ107+AJ311+AJ345</f>
      </c>
      <c r="AK379" s="4643">
        <f>AK23+AK73+AK107+AK311+AK345</f>
      </c>
      <c r="AL379" s="4643">
        <f>AL23+AL73+AL107+AL311+AL345</f>
      </c>
      <c r="AM379" s="4644">
        <f>AM23+AM73+AM107+AM311+AM345</f>
      </c>
      <c r="AN379" s="4642">
        <f>AN23+AN73+AN107+AN311+AN345</f>
      </c>
      <c r="AO379" s="4643">
        <f>AO23+AO73+AO107+AO311+AO345</f>
      </c>
      <c r="AP379" s="4643">
        <f>AP23+AP73+AP107+AP311+AP345</f>
      </c>
      <c r="AQ379" s="4644">
        <f>AQ23+AQ73+AQ107+AQ311+AQ345</f>
      </c>
      <c r="AR379" s="4642">
        <f>AR23+AR73+AR107+AR311+AR345</f>
      </c>
      <c r="AS379" s="4643">
        <f>AS23+AS73+AS107+AS311+AS345</f>
      </c>
      <c r="AT379" s="4643">
        <f>AT23+AT73+AT107+AT311+AT345</f>
      </c>
      <c r="AU379" s="4644">
        <f>AU23+AU73+AU107+AU311+AU345</f>
      </c>
      <c r="AV379" s="4642">
        <f>AV23+AV73+AV107+AV311+AV345</f>
      </c>
      <c r="AW379" s="4643">
        <f>AW23+AW73+AW107+AW311+AW345</f>
      </c>
      <c r="AX379" s="4643">
        <f>AX23+AX73+AX107+AX311+AX345</f>
      </c>
      <c r="AY379" s="4644">
        <f>AY23+AY73+AY107+AY311+AY345</f>
      </c>
      <c r="AZ379" s="4642">
        <f>AZ23+AZ73+AZ107+AZ311+AZ345</f>
      </c>
      <c r="BA379" s="4643">
        <f>BA23+BA73+BA107+BA311+BA345</f>
      </c>
      <c r="BB379" s="4643">
        <f>BB23+BB73+BB107+BB311+BB345</f>
      </c>
      <c r="BC379" s="4644">
        <f>BC23+BC73+BC107+BC311+BC345</f>
      </c>
      <c r="BD379" s="4642">
        <f>BD23+BD73+BD107+BD311+BD345</f>
      </c>
      <c r="BE379" s="4643">
        <f>BE23+BE73+BE107+BE311+BE345</f>
      </c>
      <c r="BF379" s="4643">
        <f>BF23+BF73+BF107+BF311+BF345</f>
      </c>
      <c r="BG379" s="4644">
        <f>BG23+BG73+BG107+BG311+BG345</f>
      </c>
      <c r="BH379" s="4642">
        <f>L379+P379+T379+X379+AB379+AF379+AJ379+AN379+AR379+AV379+AZ379+BD379+H379+D379</f>
      </c>
      <c r="BI379" s="4643">
        <f>M379+Q379+U379+Y379+AC379+AG379+AK379+AO379+AS379+AW379+BA379+BE379+I379+E379</f>
      </c>
      <c r="BJ379" s="4645">
        <f>N379+R379+V379+Z379+AD379+AH379+AL379+AP379+AT379+AX379+BB379+BF379+J379+F379</f>
      </c>
      <c r="BK379" s="3879"/>
      <c r="BL379" s="4646"/>
      <c r="BM379" s="4646"/>
      <c r="BN379" s="4646"/>
    </row>
    <row r="380" customHeight="true" ht="24.75">
      <c r="A380" s="4647" t="s">
        <v>340</v>
      </c>
      <c r="B380" s="4648"/>
      <c r="C380" s="4649"/>
      <c r="D380" s="4650">
        <f>D24+D74+D108+D312+D346</f>
      </c>
      <c r="E380" s="4651">
        <f>E24+E74+E108+E312+E346</f>
      </c>
      <c r="F380" s="4651">
        <f>F24+F74+F108+F312+F346</f>
      </c>
      <c r="G380" s="4652">
        <f>G24+G74+G108+G312+G346</f>
      </c>
      <c r="H380" s="4650">
        <f>H24+H74+H108+H312+H346</f>
      </c>
      <c r="I380" s="4651">
        <f>I24+I74+I108+I312+I346</f>
      </c>
      <c r="J380" s="4651">
        <f>J24+J74+J108+J312+J346</f>
      </c>
      <c r="K380" s="4652">
        <f>K24+K74+K108+K312+K346</f>
      </c>
      <c r="L380" s="4650">
        <f>L24+L74+L108+L312+L346</f>
      </c>
      <c r="M380" s="4651">
        <f>M24+M74+M108+M312+M346</f>
      </c>
      <c r="N380" s="4651">
        <f>N24+N74+N108+N312+N346</f>
      </c>
      <c r="O380" s="4652">
        <f>O24+O74+O108+O312+O346</f>
      </c>
      <c r="P380" s="4650">
        <f>P24+P74+P108+P312+P346</f>
      </c>
      <c r="Q380" s="4651">
        <f>Q24+Q74+Q108+Q312+Q346</f>
      </c>
      <c r="R380" s="4651">
        <f>R24+R74+R108+R312+R346</f>
      </c>
      <c r="S380" s="4652">
        <f>S24+S74+S108+S312+S346</f>
      </c>
      <c r="T380" s="4650">
        <f>T24+T74+T108+T312+T346</f>
      </c>
      <c r="U380" s="4651">
        <f>U24+U74+U108+U312+U346</f>
      </c>
      <c r="V380" s="4651">
        <f>V24+V74+V108+V312+V346</f>
      </c>
      <c r="W380" s="4652">
        <f>W24+W74+W108+W312+W346</f>
      </c>
      <c r="X380" s="4650">
        <f>X24+X74+X108+X312+X346</f>
      </c>
      <c r="Y380" s="4651">
        <f>Y24+Y74+Y108+Y312+Y346</f>
      </c>
      <c r="Z380" s="4651">
        <f>Z24+Z74+Z108+Z312+Z346</f>
      </c>
      <c r="AA380" s="4652">
        <f>AA24+AA74+AA108+AA312+AA346</f>
      </c>
      <c r="AB380" s="4650">
        <f>AB24+AB74+AB108+AB312+AB346</f>
      </c>
      <c r="AC380" s="4651">
        <f>AC24+AC74+AC108+AC312+AC346</f>
      </c>
      <c r="AD380" s="4651">
        <f>AD24+AD74+AD108+AD312+AD346</f>
      </c>
      <c r="AE380" s="4652">
        <f>AE24+AE74+AE108+AE312+AE346</f>
      </c>
      <c r="AF380" s="4650">
        <f>AF24+AF74+AF108+AF312+AF346</f>
      </c>
      <c r="AG380" s="4651">
        <f>AG24+AG74+AG108+AG312+AG346</f>
      </c>
      <c r="AH380" s="4651">
        <f>AH24+AH74+AH108+AH312+AH346</f>
      </c>
      <c r="AI380" s="4652">
        <f>AI24+AI74+AI108+AI312+AI346</f>
      </c>
      <c r="AJ380" s="4650">
        <f>AJ24+AJ74+AJ108+AJ312+AJ346</f>
      </c>
      <c r="AK380" s="4651">
        <f>AK24+AK74+AK108+AK312+AK346</f>
      </c>
      <c r="AL380" s="4651">
        <f>AL24+AL74+AL108+AL312+AL346</f>
      </c>
      <c r="AM380" s="4652">
        <f>AM24+AM74+AM108+AM312+AM346</f>
      </c>
      <c r="AN380" s="4650">
        <f>AN24+AN74+AN108+AN312+AN346</f>
      </c>
      <c r="AO380" s="4651">
        <f>AO24+AO74+AO108+AO312+AO346</f>
      </c>
      <c r="AP380" s="4651">
        <f>AP24+AP74+AP108+AP312+AP346</f>
      </c>
      <c r="AQ380" s="4652">
        <f>AQ24+AQ74+AQ108+AQ312+AQ346</f>
      </c>
      <c r="AR380" s="4650">
        <f>AR24+AR74+AR108+AR312+AR346</f>
      </c>
      <c r="AS380" s="4651">
        <f>AS24+AS74+AS108+AS312+AS346</f>
      </c>
      <c r="AT380" s="4651">
        <f>AT24+AT74+AT108+AT312+AT346</f>
      </c>
      <c r="AU380" s="4652">
        <f>AU24+AU74+AU108+AU312+AU346</f>
      </c>
      <c r="AV380" s="4650">
        <f>AV24+AV74+AV108+AV312+AV346</f>
      </c>
      <c r="AW380" s="4651">
        <f>AW24+AW74+AW108+AW312+AW346</f>
      </c>
      <c r="AX380" s="4651">
        <f>AX24+AX74+AX108+AX312+AX346</f>
      </c>
      <c r="AY380" s="4652">
        <f>AY24+AY74+AY108+AY312+AY346</f>
      </c>
      <c r="AZ380" s="4650">
        <f>AZ24+AZ74+AZ108+AZ312+AZ346</f>
      </c>
      <c r="BA380" s="4651">
        <f>BA24+BA74+BA108+BA312+BA346</f>
      </c>
      <c r="BB380" s="4651">
        <f>BB24+BB74+BB108+BB312+BB346</f>
      </c>
      <c r="BC380" s="4652">
        <f>BC24+BC74+BC108+BC312+BC346</f>
      </c>
      <c r="BD380" s="4650">
        <f>BD24+BD74+BD108+BD312+BD346</f>
      </c>
      <c r="BE380" s="4651">
        <f>BE24+BE74+BE108+BE312+BE346</f>
      </c>
      <c r="BF380" s="4651">
        <f>BF24+BF74+BF108+BF312+BF346</f>
      </c>
      <c r="BG380" s="4652">
        <f>BG24+BG74+BG108+BG312+BG346</f>
      </c>
      <c r="BH380" s="4650">
        <f>L380+P380+T380+X380+AB380+AF380+AJ380+AN380+AR380+AV380+AZ380+BD380+H380+D380</f>
      </c>
      <c r="BI380" s="4651">
        <f>M380+Q380+U380+Y380+AC380+AG380+AK380+AO380+AS380+AW380+BA380+BE380+I380+E380</f>
      </c>
      <c r="BJ380" s="4653">
        <f>N380+R380+V380+Z380+AD380+AH380+AL380+AP380+AT380+AX380+BB380+BF380+J380+F380</f>
      </c>
      <c r="BK380" s="3879"/>
      <c r="BL380" s="4646"/>
      <c r="BM380" s="4646"/>
      <c r="BN380" s="4646"/>
    </row>
    <row r="381" customHeight="true" ht="24.75">
      <c r="A381" s="4654" t="s">
        <v>341</v>
      </c>
      <c r="B381" s="4655"/>
      <c r="C381" s="4655"/>
      <c r="D381" s="4656">
        <f>SUM(D379:D380)</f>
      </c>
      <c r="E381" s="4656">
        <f>SUM(E379:E380)</f>
      </c>
      <c r="F381" s="4656">
        <f>SUM(F379:F380)</f>
      </c>
      <c r="G381" s="4656">
        <f>SUM(G379:G380)</f>
      </c>
      <c r="H381" s="4656">
        <f>SUM(H379:H380)</f>
      </c>
      <c r="I381" s="4656">
        <f>SUM(I379:I380)</f>
      </c>
      <c r="J381" s="4656">
        <f>SUM(J379:J380)</f>
      </c>
      <c r="K381" s="4656">
        <f>SUM(K379:K380)</f>
      </c>
      <c r="L381" s="4656">
        <f>SUM(L379:L380)</f>
      </c>
      <c r="M381" s="4656">
        <f>SUM(M379:M380)</f>
      </c>
      <c r="N381" s="4656">
        <f>SUM(N379:N380)</f>
      </c>
      <c r="O381" s="4656">
        <f>SUM(O379:O380)</f>
      </c>
      <c r="P381" s="4656">
        <f>SUM(P379:P380)</f>
      </c>
      <c r="Q381" s="4656">
        <f>SUM(Q379:Q380)</f>
      </c>
      <c r="R381" s="4656">
        <f>SUM(R379:R380)</f>
      </c>
      <c r="S381" s="4656">
        <f>SUM(S379:S380)</f>
      </c>
      <c r="T381" s="4656">
        <f>SUM(T379:T380)</f>
      </c>
      <c r="U381" s="4656">
        <f>SUM(U379:U380)</f>
      </c>
      <c r="V381" s="4656">
        <f>SUM(V379:V380)</f>
      </c>
      <c r="W381" s="4656">
        <f>SUM(W379:W380)</f>
      </c>
      <c r="X381" s="4656">
        <f>SUM(X379:X380)</f>
      </c>
      <c r="Y381" s="4656">
        <f>SUM(Y379:Y380)</f>
      </c>
      <c r="Z381" s="4656">
        <f>SUM(Z379:Z380)</f>
      </c>
      <c r="AA381" s="4656">
        <f>SUM(AA379:AA380)</f>
      </c>
      <c r="AB381" s="4656">
        <f>SUM(AB379:AB380)</f>
      </c>
      <c r="AC381" s="4656">
        <f>SUM(AC379:AC380)</f>
      </c>
      <c r="AD381" s="4656">
        <f>SUM(AD379:AD380)</f>
      </c>
      <c r="AE381" s="4656">
        <f>SUM(AE379:AE380)</f>
      </c>
      <c r="AF381" s="4656">
        <f>SUM(AF379:AF380)</f>
      </c>
      <c r="AG381" s="4656">
        <f>SUM(AG379:AG380)</f>
      </c>
      <c r="AH381" s="4656">
        <f>SUM(AH379:AH380)</f>
      </c>
      <c r="AI381" s="4656">
        <f>SUM(AI379:AI380)</f>
      </c>
      <c r="AJ381" s="4656">
        <f>SUM(AJ379:AJ380)</f>
      </c>
      <c r="AK381" s="4656">
        <f>SUM(AK379:AK380)</f>
      </c>
      <c r="AL381" s="4656">
        <f>SUM(AL379:AL380)</f>
      </c>
      <c r="AM381" s="4656">
        <f>SUM(AM379:AM380)</f>
      </c>
      <c r="AN381" s="4656">
        <f>SUM(AN379:AN380)</f>
      </c>
      <c r="AO381" s="4656">
        <f>SUM(AO379:AO380)</f>
      </c>
      <c r="AP381" s="4656">
        <f>SUM(AP379:AP380)</f>
      </c>
      <c r="AQ381" s="4656">
        <f>SUM(AQ379:AQ380)</f>
      </c>
      <c r="AR381" s="4656">
        <f>SUM(AR379:AR380)</f>
      </c>
      <c r="AS381" s="4656">
        <f>SUM(AS379:AS380)</f>
      </c>
      <c r="AT381" s="4656">
        <f>SUM(AT379:AT380)</f>
      </c>
      <c r="AU381" s="4656">
        <f>SUM(AU379:AU380)</f>
      </c>
      <c r="AV381" s="4656">
        <f>SUM(AV379:AV380)</f>
      </c>
      <c r="AW381" s="4656">
        <f>SUM(AW379:AW380)</f>
      </c>
      <c r="AX381" s="4656">
        <f>SUM(AX379:AX380)</f>
      </c>
      <c r="AY381" s="4656">
        <f>SUM(AY379:AY380)</f>
      </c>
      <c r="AZ381" s="4656">
        <f>SUM(AZ379:AZ380)</f>
      </c>
      <c r="BA381" s="4656">
        <f>SUM(BA379:BA380)</f>
      </c>
      <c r="BB381" s="4656">
        <f>SUM(BB379:BB380)</f>
      </c>
      <c r="BC381" s="4656">
        <f>SUM(BC379:BC380)</f>
      </c>
      <c r="BD381" s="4656">
        <f>SUM(BD379:BD380)</f>
      </c>
      <c r="BE381" s="4656">
        <f>SUM(BE379:BE380)</f>
      </c>
      <c r="BF381" s="4656">
        <f>SUM(BF379:BF380)</f>
      </c>
      <c r="BG381" s="4656">
        <f>SUM(BG379:BG380)</f>
      </c>
      <c r="BH381" s="4656">
        <f>SUM(BH379:BH380)</f>
      </c>
      <c r="BI381" s="4656">
        <f>SUM(BI379:BI380)</f>
      </c>
      <c r="BJ381" s="4657">
        <f>SUM(BJ379:BJ380)</f>
      </c>
      <c r="BK381" s="3879"/>
      <c r="BL381" s="4646"/>
      <c r="BM381" s="4646"/>
      <c r="BN381" s="4646"/>
    </row>
    <row r="382" customHeight="true" ht="24.75">
      <c r="A382" s="4639" t="s">
        <v>342</v>
      </c>
      <c r="B382" s="4640"/>
      <c r="C382" s="4641"/>
      <c r="D382" s="4642">
        <f>D39+D89+D123+D327+D361</f>
      </c>
      <c r="E382" s="4643">
        <f>E39+E89+E123+E327+E361</f>
      </c>
      <c r="F382" s="4643">
        <f>F39+F89+F123+F327+F361</f>
      </c>
      <c r="G382" s="4644">
        <f>G39+G89+G123+G327+G361</f>
      </c>
      <c r="H382" s="4642">
        <f>H39+H89+H123+H327+H361</f>
      </c>
      <c r="I382" s="4643">
        <f>I39+I89+I123+I327+I361</f>
      </c>
      <c r="J382" s="4643">
        <f>J39+J89+J123+J327+J361</f>
      </c>
      <c r="K382" s="4644">
        <f>K39+K89+K123+K327+K361</f>
      </c>
      <c r="L382" s="4642">
        <f>L39+L89+L123+L327+L361</f>
      </c>
      <c r="M382" s="4643">
        <f>M39+M89+M123+M327+M361</f>
      </c>
      <c r="N382" s="4643">
        <f>N39+N89+N123+N327+N361</f>
      </c>
      <c r="O382" s="4644">
        <f>O39+O89+O123+O327+O361</f>
      </c>
      <c r="P382" s="4642">
        <f>P39+P89+P123+P327+P361</f>
      </c>
      <c r="Q382" s="4643">
        <f>Q39+Q89+Q123+Q327+Q361</f>
      </c>
      <c r="R382" s="4643">
        <f>R39+R89+R123+R327+R361</f>
      </c>
      <c r="S382" s="4644">
        <f>S39+S89+S123+S327+S361</f>
      </c>
      <c r="T382" s="4642">
        <f>T39+T89+T123+T327+T361</f>
      </c>
      <c r="U382" s="4643">
        <f>U39+U89+U123+U327+U361</f>
      </c>
      <c r="V382" s="4643">
        <f>V39+V89+V123+V327+V361</f>
      </c>
      <c r="W382" s="4644">
        <f>W39+W89+W123+W327+W361</f>
      </c>
      <c r="X382" s="4642">
        <f>X39+X89+X123+X327+X361</f>
      </c>
      <c r="Y382" s="4643">
        <f>Y39+Y89+Y123+Y327+Y361</f>
      </c>
      <c r="Z382" s="4643">
        <f>Z39+Z89+Z123+Z327+Z361</f>
      </c>
      <c r="AA382" s="4644">
        <f>AA39+AA89+AA123+AA327+AA361</f>
      </c>
      <c r="AB382" s="4642">
        <f>AB39+AB89+AB123+AB327+AB361</f>
      </c>
      <c r="AC382" s="4643">
        <f>AC39+AC89+AC123+AC327+AC361</f>
      </c>
      <c r="AD382" s="4643">
        <f>AD39+AD89+AD123+AD327+AD361</f>
      </c>
      <c r="AE382" s="4644">
        <f>AE39+AE89+AE123+AE327+AE361</f>
      </c>
      <c r="AF382" s="4642">
        <f>AF39+AF89+AF123+AF327+AF361</f>
      </c>
      <c r="AG382" s="4643">
        <f>AG39+AG89+AG123+AG327+AG361</f>
      </c>
      <c r="AH382" s="4643">
        <f>AH39+AH89+AH123+AH327+AH361</f>
      </c>
      <c r="AI382" s="4644">
        <f>AI39+AI89+AI123+AI327+AI361</f>
      </c>
      <c r="AJ382" s="4642">
        <f>AJ39+AJ89+AJ123+AJ327+AJ361</f>
      </c>
      <c r="AK382" s="4643">
        <f>AK39+AK89+AK123+AK327+AK361</f>
      </c>
      <c r="AL382" s="4643">
        <f>AL39+AL89+AL123+AL327+AL361</f>
      </c>
      <c r="AM382" s="4644">
        <f>AM39+AM89+AM123+AM327+AM361</f>
      </c>
      <c r="AN382" s="4642">
        <f>AN39+AN89+AN123+AN327+AN361</f>
      </c>
      <c r="AO382" s="4643">
        <f>AO39+AO89+AO123+AO327+AO361</f>
      </c>
      <c r="AP382" s="4643">
        <f>AP39+AP89+AP123+AP327+AP361</f>
      </c>
      <c r="AQ382" s="4644">
        <f>AQ39+AQ89+AQ123+AQ327+AQ361</f>
      </c>
      <c r="AR382" s="4642">
        <f>AR39+AR89+AR123+AR327+AR361</f>
      </c>
      <c r="AS382" s="4643">
        <f>AS39+AS89+AS123+AS327+AS361</f>
      </c>
      <c r="AT382" s="4643">
        <f>AT39+AT89+AT123+AT327+AT361</f>
      </c>
      <c r="AU382" s="4644">
        <f>AU39+AU89+AU123+AU327+AU361</f>
      </c>
      <c r="AV382" s="4642">
        <f>AV39+AV89+AV123+AV327+AV361</f>
      </c>
      <c r="AW382" s="4643">
        <f>AW39+AW89+AW123+AW327+AW361</f>
      </c>
      <c r="AX382" s="4643">
        <f>AX39+AX89+AX123+AX327+AX361</f>
      </c>
      <c r="AY382" s="4644">
        <f>AY39+AY89+AY123+AY327+AY361</f>
      </c>
      <c r="AZ382" s="4642">
        <f>AZ39+AZ89+AZ123+AZ327+AZ361</f>
      </c>
      <c r="BA382" s="4643">
        <f>BA39+BA89+BA123+BA327+BA361</f>
      </c>
      <c r="BB382" s="4643">
        <f>BB39+BB89+BB123+BB327+BB361</f>
      </c>
      <c r="BC382" s="4644">
        <f>BC39+BC89+BC123+BC327+BC361</f>
      </c>
      <c r="BD382" s="4642">
        <f>BD39+BD89+BD123+BD327+BD361</f>
      </c>
      <c r="BE382" s="4643">
        <f>BE39+BE89+BE123+BE327+BE361</f>
      </c>
      <c r="BF382" s="4643">
        <f>BF39+BF89+BF123+BF327+BF361</f>
      </c>
      <c r="BG382" s="4644">
        <f>BG39+BG89+BG123+BG327+BG361</f>
      </c>
      <c r="BH382" s="4642">
        <f>L382+P382+T382+X382+AB382+AF382+AJ382+AN382+AR382+AV382+AZ382+BD382+H382+D382</f>
      </c>
      <c r="BI382" s="4643">
        <f>M382+Q382+U382+Y382+AC382+AG382+AK382+AO382+AS382+AW382+BA382+BE382+I382+E382</f>
      </c>
      <c r="BJ382" s="4645">
        <f>N382+R382+V382+Z382+AD382+AH382+AL382+AP382+AT382+AX382+BB382+BF382+J382+F382</f>
      </c>
      <c r="BK382" s="3879"/>
      <c r="BL382" s="4646"/>
      <c r="BM382" s="4646"/>
      <c r="BN382" s="4646"/>
    </row>
    <row r="383" customHeight="true" ht="24.75">
      <c r="A383" s="4647" t="s">
        <v>343</v>
      </c>
      <c r="B383" s="4648"/>
      <c r="C383" s="4649"/>
      <c r="D383" s="4650">
        <f>D40+D90+D124+D328+D362</f>
      </c>
      <c r="E383" s="4651">
        <f>E40+E90+E124+E328+E362</f>
      </c>
      <c r="F383" s="4651">
        <f>F40+F90+F124+F328+F362</f>
      </c>
      <c r="G383" s="4652">
        <f>G40+G90+G124+G328+G362</f>
      </c>
      <c r="H383" s="4650">
        <f>H40+H90+H124+H328+H362</f>
      </c>
      <c r="I383" s="4651">
        <f>I40+I90+I124+I328+I362</f>
      </c>
      <c r="J383" s="4651">
        <f>J40+J90+J124+J328+J362</f>
      </c>
      <c r="K383" s="4652">
        <f>K40+K90+K124+K328+K362</f>
      </c>
      <c r="L383" s="4650">
        <f>L40+L90+L124+L328+L362</f>
      </c>
      <c r="M383" s="4651">
        <f>M40+M90+M124+M328+M362</f>
      </c>
      <c r="N383" s="4651">
        <f>N40+N90+N124+N328+N362</f>
      </c>
      <c r="O383" s="4652">
        <f>O40+O90+O124+O328+O362</f>
      </c>
      <c r="P383" s="4650">
        <f>P40+P90+P124+P328+P362</f>
      </c>
      <c r="Q383" s="4651">
        <f>Q40+Q90+Q124+Q328+Q362</f>
      </c>
      <c r="R383" s="4651">
        <f>R40+R90+R124+R328+R362</f>
      </c>
      <c r="S383" s="4652">
        <f>S40+S90+S124+S328+S362</f>
      </c>
      <c r="T383" s="4650">
        <f>T40+T90+T124+T328+T362</f>
      </c>
      <c r="U383" s="4651">
        <f>U40+U90+U124+U328+U362</f>
      </c>
      <c r="V383" s="4651">
        <f>V40+V90+V124+V328+V362</f>
      </c>
      <c r="W383" s="4652">
        <f>W40+W90+W124+W328+W362</f>
      </c>
      <c r="X383" s="4650">
        <f>X40+X90+X124+X328+X362</f>
      </c>
      <c r="Y383" s="4651">
        <f>Y40+Y90+Y124+Y328+Y362</f>
      </c>
      <c r="Z383" s="4651">
        <f>Z40+Z90+Z124+Z328+Z362</f>
      </c>
      <c r="AA383" s="4652">
        <f>AA40+AA90+AA124+AA328+AA362</f>
      </c>
      <c r="AB383" s="4650">
        <f>AB40+AB90+AB124+AB328+AB362</f>
      </c>
      <c r="AC383" s="4651">
        <f>AC40+AC90+AC124+AC328+AC362</f>
      </c>
      <c r="AD383" s="4651">
        <f>AD40+AD90+AD124+AD328+AD362</f>
      </c>
      <c r="AE383" s="4652">
        <f>AE40+AE90+AE124+AE328+AE362</f>
      </c>
      <c r="AF383" s="4650">
        <f>AF40+AF90+AF124+AF328+AF362</f>
      </c>
      <c r="AG383" s="4651">
        <f>AG40+AG90+AG124+AG328+AG362</f>
      </c>
      <c r="AH383" s="4651">
        <f>AH40+AH90+AH124+AH328+AH362</f>
      </c>
      <c r="AI383" s="4652">
        <f>AI40+AI90+AI124+AI328+AI362</f>
      </c>
      <c r="AJ383" s="4650">
        <f>AJ40+AJ90+AJ124+AJ328+AJ362</f>
      </c>
      <c r="AK383" s="4651">
        <f>AK40+AK90+AK124+AK328+AK362</f>
      </c>
      <c r="AL383" s="4651">
        <f>AL40+AL90+AL124+AL328+AL362</f>
      </c>
      <c r="AM383" s="4652">
        <f>AM40+AM90+AM124+AM328+AM362</f>
      </c>
      <c r="AN383" s="4650">
        <f>AN40+AN90+AN124+AN328+AN362</f>
      </c>
      <c r="AO383" s="4651">
        <f>AO40+AO90+AO124+AO328+AO362</f>
      </c>
      <c r="AP383" s="4651">
        <f>AP40+AP90+AP124+AP328+AP362</f>
      </c>
      <c r="AQ383" s="4652">
        <f>AQ40+AQ90+AQ124+AQ328+AQ362</f>
      </c>
      <c r="AR383" s="4650">
        <f>AR40+AR90+AR124+AR328+AR362</f>
      </c>
      <c r="AS383" s="4651">
        <f>AS40+AS90+AS124+AS328+AS362</f>
      </c>
      <c r="AT383" s="4651">
        <f>AT40+AT90+AT124+AT328+AT362</f>
      </c>
      <c r="AU383" s="4652">
        <f>AU40+AU90+AU124+AU328+AU362</f>
      </c>
      <c r="AV383" s="4650">
        <f>AV40+AV90+AV124+AV328+AV362</f>
      </c>
      <c r="AW383" s="4651">
        <f>AW40+AW90+AW124+AW328+AW362</f>
      </c>
      <c r="AX383" s="4651">
        <f>AX40+AX90+AX124+AX328+AX362</f>
      </c>
      <c r="AY383" s="4652">
        <f>AY40+AY90+AY124+AY328+AY362</f>
      </c>
      <c r="AZ383" s="4650">
        <f>AZ40+AZ90+AZ124+AZ328+AZ362</f>
      </c>
      <c r="BA383" s="4651">
        <f>BA40+BA90+BA124+BA328+BA362</f>
      </c>
      <c r="BB383" s="4651">
        <f>BB40+BB90+BB124+BB328+BB362</f>
      </c>
      <c r="BC383" s="4652">
        <f>BC40+BC90+BC124+BC328+BC362</f>
      </c>
      <c r="BD383" s="4650">
        <f>BD40+BD90+BD124+BD328+BD362</f>
      </c>
      <c r="BE383" s="4651">
        <f>BE40+BE90+BE124+BE328+BE362</f>
      </c>
      <c r="BF383" s="4651">
        <f>BF40+BF90+BF124+BF328+BF362</f>
      </c>
      <c r="BG383" s="4652">
        <f>BG40+BG90+BG124+BG328+BG362</f>
      </c>
      <c r="BH383" s="4650">
        <f>L383+P383+T383+X383+AB383+AF383+AJ383+AN383+AR383+AV383+AZ383+BD383+H383+D383</f>
      </c>
      <c r="BI383" s="4651">
        <f>M383+Q383+U383+Y383+AC383+AG383+AK383+AO383+AS383+AW383+BA383+BE383+I383+E383</f>
      </c>
      <c r="BJ383" s="4653">
        <f>N383+R383+V383+Z383+AD383+AH383+AL383+AP383+AT383+AX383+BB383+BF383+J383+F383</f>
      </c>
      <c r="BK383" s="3879"/>
      <c r="BL383" s="4646"/>
      <c r="BM383" s="4646"/>
      <c r="BN383" s="4646"/>
    </row>
    <row r="384" customHeight="true" ht="24.75">
      <c r="A384" s="4654" t="s">
        <v>344</v>
      </c>
      <c r="B384" s="4655"/>
      <c r="C384" s="4655"/>
      <c r="D384" s="4656">
        <f>SUM(D382:D383)</f>
      </c>
      <c r="E384" s="4656">
        <f>SUM(E382:E383)</f>
      </c>
      <c r="F384" s="4656">
        <f>SUM(F382:F383)</f>
      </c>
      <c r="G384" s="4656">
        <f>SUM(G382:G383)</f>
      </c>
      <c r="H384" s="4656">
        <f>SUM(H382:H383)</f>
      </c>
      <c r="I384" s="4656">
        <f>SUM(I382:I383)</f>
      </c>
      <c r="J384" s="4656">
        <f>SUM(J382:J383)</f>
      </c>
      <c r="K384" s="4656">
        <f>SUM(K382:K383)</f>
      </c>
      <c r="L384" s="4656">
        <f>SUM(L382:L383)</f>
      </c>
      <c r="M384" s="4656">
        <f>SUM(M382:M383)</f>
      </c>
      <c r="N384" s="4656">
        <f>SUM(N382:N383)</f>
      </c>
      <c r="O384" s="4656">
        <f>SUM(O382:O383)</f>
      </c>
      <c r="P384" s="4656">
        <f>SUM(P382:P383)</f>
      </c>
      <c r="Q384" s="4656">
        <f>SUM(Q382:Q383)</f>
      </c>
      <c r="R384" s="4656">
        <f>SUM(R382:R383)</f>
      </c>
      <c r="S384" s="4656">
        <f>SUM(S382:S383)</f>
      </c>
      <c r="T384" s="4656">
        <f>SUM(T382:T383)</f>
      </c>
      <c r="U384" s="4656">
        <f>SUM(U382:U383)</f>
      </c>
      <c r="V384" s="4656">
        <f>SUM(V382:V383)</f>
      </c>
      <c r="W384" s="4656">
        <f>SUM(W382:W383)</f>
      </c>
      <c r="X384" s="4656">
        <f>SUM(X382:X383)</f>
      </c>
      <c r="Y384" s="4656">
        <f>SUM(Y382:Y383)</f>
      </c>
      <c r="Z384" s="4656">
        <f>SUM(Z382:Z383)</f>
      </c>
      <c r="AA384" s="4656">
        <f>SUM(AA382:AA383)</f>
      </c>
      <c r="AB384" s="4656">
        <f>SUM(AB382:AB383)</f>
      </c>
      <c r="AC384" s="4656">
        <f>SUM(AC382:AC383)</f>
      </c>
      <c r="AD384" s="4656">
        <f>SUM(AD382:AD383)</f>
      </c>
      <c r="AE384" s="4656">
        <f>SUM(AE382:AE383)</f>
      </c>
      <c r="AF384" s="4656">
        <f>SUM(AF382:AF383)</f>
      </c>
      <c r="AG384" s="4656">
        <f>SUM(AG382:AG383)</f>
      </c>
      <c r="AH384" s="4656">
        <f>SUM(AH382:AH383)</f>
      </c>
      <c r="AI384" s="4656">
        <f>SUM(AI382:AI383)</f>
      </c>
      <c r="AJ384" s="4656">
        <f>SUM(AJ382:AJ383)</f>
      </c>
      <c r="AK384" s="4656">
        <f>SUM(AK382:AK383)</f>
      </c>
      <c r="AL384" s="4656">
        <f>SUM(AL382:AL383)</f>
      </c>
      <c r="AM384" s="4656">
        <f>SUM(AM382:AM383)</f>
      </c>
      <c r="AN384" s="4656">
        <f>SUM(AN382:AN383)</f>
      </c>
      <c r="AO384" s="4656">
        <f>SUM(AO382:AO383)</f>
      </c>
      <c r="AP384" s="4656">
        <f>SUM(AP382:AP383)</f>
      </c>
      <c r="AQ384" s="4656">
        <f>SUM(AQ382:AQ383)</f>
      </c>
      <c r="AR384" s="4656">
        <f>SUM(AR382:AR383)</f>
      </c>
      <c r="AS384" s="4656">
        <f>SUM(AS382:AS383)</f>
      </c>
      <c r="AT384" s="4656">
        <f>SUM(AT382:AT383)</f>
      </c>
      <c r="AU384" s="4656">
        <f>SUM(AU382:AU383)</f>
      </c>
      <c r="AV384" s="4656">
        <f>SUM(AV382:AV383)</f>
      </c>
      <c r="AW384" s="4656">
        <f>SUM(AW382:AW383)</f>
      </c>
      <c r="AX384" s="4656">
        <f>SUM(AX382:AX383)</f>
      </c>
      <c r="AY384" s="4656">
        <f>SUM(AY382:AY383)</f>
      </c>
      <c r="AZ384" s="4656">
        <f>SUM(AZ382:AZ383)</f>
      </c>
      <c r="BA384" s="4656">
        <f>SUM(BA382:BA383)</f>
      </c>
      <c r="BB384" s="4656">
        <f>SUM(BB382:BB383)</f>
      </c>
      <c r="BC384" s="4656">
        <f>SUM(BC382:BC383)</f>
      </c>
      <c r="BD384" s="4656">
        <f>SUM(BD382:BD383)</f>
      </c>
      <c r="BE384" s="4656">
        <f>SUM(BE382:BE383)</f>
      </c>
      <c r="BF384" s="4656">
        <f>SUM(BF382:BF383)</f>
      </c>
      <c r="BG384" s="4656">
        <f>SUM(BG382:BG383)</f>
      </c>
      <c r="BH384" s="4656">
        <f>SUM(BH382:BH383)</f>
      </c>
      <c r="BI384" s="4656">
        <f>SUM(BI382:BI383)</f>
      </c>
      <c r="BJ384" s="4657">
        <f>SUM(BJ382:BJ383)</f>
      </c>
      <c r="BK384" s="3879"/>
      <c r="BL384" s="4646"/>
      <c r="BM384" s="4646"/>
      <c r="BN384" s="4646"/>
    </row>
    <row r="385" customHeight="true" ht="24.75">
      <c r="A385" s="4639" t="s">
        <v>345</v>
      </c>
      <c r="B385" s="4640"/>
      <c r="C385" s="4641"/>
      <c r="D385" s="4642">
        <f>D55</f>
      </c>
      <c r="E385" s="4643">
        <f>E55</f>
      </c>
      <c r="F385" s="4643">
        <f>F55</f>
      </c>
      <c r="G385" s="4644">
        <f>G55</f>
      </c>
      <c r="H385" s="4642">
        <f>H55</f>
      </c>
      <c r="I385" s="4643">
        <f>I55</f>
      </c>
      <c r="J385" s="4643">
        <f>J55</f>
      </c>
      <c r="K385" s="4644">
        <f>K55</f>
      </c>
      <c r="L385" s="4642">
        <f>L55</f>
      </c>
      <c r="M385" s="4643">
        <f>M55</f>
      </c>
      <c r="N385" s="4643">
        <f>N55</f>
      </c>
      <c r="O385" s="4644">
        <f>O55</f>
      </c>
      <c r="P385" s="4642">
        <f>P55</f>
      </c>
      <c r="Q385" s="4643">
        <f>Q55</f>
      </c>
      <c r="R385" s="4643">
        <f>R55</f>
      </c>
      <c r="S385" s="4644">
        <f>S55</f>
      </c>
      <c r="T385" s="4642">
        <f>T55</f>
      </c>
      <c r="U385" s="4643">
        <f>U55</f>
      </c>
      <c r="V385" s="4643">
        <f>V55</f>
      </c>
      <c r="W385" s="4644">
        <f>W55</f>
      </c>
      <c r="X385" s="4642">
        <f>X55</f>
      </c>
      <c r="Y385" s="4643">
        <f>Y55</f>
      </c>
      <c r="Z385" s="4643">
        <f>Z55</f>
      </c>
      <c r="AA385" s="4644">
        <f>AA55</f>
      </c>
      <c r="AB385" s="4642">
        <f>AB55</f>
      </c>
      <c r="AC385" s="4643">
        <f>AC55</f>
      </c>
      <c r="AD385" s="4643">
        <f>AD55</f>
      </c>
      <c r="AE385" s="4644">
        <f>AE55</f>
      </c>
      <c r="AF385" s="4642">
        <f>AF55</f>
      </c>
      <c r="AG385" s="4643">
        <f>AG55</f>
      </c>
      <c r="AH385" s="4643">
        <f>AH55</f>
      </c>
      <c r="AI385" s="4644">
        <f>AI55</f>
      </c>
      <c r="AJ385" s="4642">
        <f>AJ55</f>
      </c>
      <c r="AK385" s="4643">
        <f>AK55</f>
      </c>
      <c r="AL385" s="4643">
        <f>AL55</f>
      </c>
      <c r="AM385" s="4644">
        <f>AM55</f>
      </c>
      <c r="AN385" s="4642">
        <f>AN55</f>
      </c>
      <c r="AO385" s="4643">
        <f>AO55</f>
      </c>
      <c r="AP385" s="4643">
        <f>AP55</f>
      </c>
      <c r="AQ385" s="4644">
        <f>AQ55</f>
      </c>
      <c r="AR385" s="4642">
        <f>AR55</f>
      </c>
      <c r="AS385" s="4643">
        <f>AS55</f>
      </c>
      <c r="AT385" s="4643">
        <f>AT55</f>
      </c>
      <c r="AU385" s="4644">
        <f>AU55</f>
      </c>
      <c r="AV385" s="4642">
        <f>AV55</f>
      </c>
      <c r="AW385" s="4643">
        <f>AW55</f>
      </c>
      <c r="AX385" s="4643">
        <f>AX55</f>
      </c>
      <c r="AY385" s="4644">
        <f>AY55</f>
      </c>
      <c r="AZ385" s="4642">
        <f>AZ55</f>
      </c>
      <c r="BA385" s="4643">
        <f>BA55</f>
      </c>
      <c r="BB385" s="4643">
        <f>BB55</f>
      </c>
      <c r="BC385" s="4644">
        <f>BC55</f>
      </c>
      <c r="BD385" s="4642">
        <f>BD55</f>
      </c>
      <c r="BE385" s="4643">
        <f>BE55</f>
      </c>
      <c r="BF385" s="4643">
        <f>BF55</f>
      </c>
      <c r="BG385" s="4644">
        <f>BG55</f>
      </c>
      <c r="BH385" s="4642">
        <f>L385+P385+T385+X385+AB385+AF385+AJ385+AN385+AR385+AV385+AZ385+BD385+H385+D385</f>
      </c>
      <c r="BI385" s="4643">
        <f>M385+Q385+U385+Y385+AC385+AG385+AK385+AO385+AS385+AW385+BA385+BE385+I385+E385</f>
      </c>
      <c r="BJ385" s="4645">
        <f>N385+R385+V385+Z385+AD385+AH385+AL385+AP385+AT385+AX385+BB385+BF385+J385+F385</f>
      </c>
      <c r="BK385" s="3879"/>
      <c r="BL385" s="4646"/>
      <c r="BM385" s="4646"/>
      <c r="BN385" s="4646"/>
    </row>
    <row r="386" customHeight="true" ht="24.75">
      <c r="A386" s="4658" t="s">
        <v>346</v>
      </c>
      <c r="B386" s="4659"/>
      <c r="C386" s="4660"/>
      <c r="D386" s="4642">
        <f>D56</f>
      </c>
      <c r="E386" s="4643">
        <f>E56</f>
      </c>
      <c r="F386" s="4643">
        <f>F56</f>
      </c>
      <c r="G386" s="4644">
        <f>G56</f>
      </c>
      <c r="H386" s="4642">
        <f>H56</f>
      </c>
      <c r="I386" s="4643">
        <f>I56</f>
      </c>
      <c r="J386" s="4643">
        <f>J56</f>
      </c>
      <c r="K386" s="4644">
        <f>K56</f>
      </c>
      <c r="L386" s="4642">
        <f>L56</f>
      </c>
      <c r="M386" s="4643">
        <f>M56</f>
      </c>
      <c r="N386" s="4643">
        <f>N56</f>
      </c>
      <c r="O386" s="4644">
        <f>O56</f>
      </c>
      <c r="P386" s="4642">
        <f>P56</f>
      </c>
      <c r="Q386" s="4643">
        <f>Q56</f>
      </c>
      <c r="R386" s="4643">
        <f>R56</f>
      </c>
      <c r="S386" s="4644">
        <f>S56</f>
      </c>
      <c r="T386" s="4642">
        <f>T56</f>
      </c>
      <c r="U386" s="4643">
        <f>U56</f>
      </c>
      <c r="V386" s="4643">
        <f>V56</f>
      </c>
      <c r="W386" s="4644">
        <f>W56</f>
      </c>
      <c r="X386" s="4642">
        <f>X56</f>
      </c>
      <c r="Y386" s="4643">
        <f>Y56</f>
      </c>
      <c r="Z386" s="4643">
        <f>Z56</f>
      </c>
      <c r="AA386" s="4644">
        <f>AA56</f>
      </c>
      <c r="AB386" s="4642">
        <f>AB56</f>
      </c>
      <c r="AC386" s="4643">
        <f>AC56</f>
      </c>
      <c r="AD386" s="4643">
        <f>AD56</f>
      </c>
      <c r="AE386" s="4644">
        <f>AE56</f>
      </c>
      <c r="AF386" s="4642">
        <f>AF56</f>
      </c>
      <c r="AG386" s="4643">
        <f>AG56</f>
      </c>
      <c r="AH386" s="4643">
        <f>AH56</f>
      </c>
      <c r="AI386" s="4644">
        <f>AI56</f>
      </c>
      <c r="AJ386" s="4642">
        <f>AJ56</f>
      </c>
      <c r="AK386" s="4643">
        <f>AK56</f>
      </c>
      <c r="AL386" s="4643">
        <f>AL56</f>
      </c>
      <c r="AM386" s="4644">
        <f>AM56</f>
      </c>
      <c r="AN386" s="4642">
        <f>AN56</f>
      </c>
      <c r="AO386" s="4643">
        <f>AO56</f>
      </c>
      <c r="AP386" s="4643">
        <f>AP56</f>
      </c>
      <c r="AQ386" s="4644">
        <f>AQ56</f>
      </c>
      <c r="AR386" s="4642">
        <f>AR56</f>
      </c>
      <c r="AS386" s="4643">
        <f>AS56</f>
      </c>
      <c r="AT386" s="4643">
        <f>AT56</f>
      </c>
      <c r="AU386" s="4644">
        <f>AU56</f>
      </c>
      <c r="AV386" s="4642">
        <f>AV56</f>
      </c>
      <c r="AW386" s="4643">
        <f>AW56</f>
      </c>
      <c r="AX386" s="4643">
        <f>AX56</f>
      </c>
      <c r="AY386" s="4644">
        <f>AY56</f>
      </c>
      <c r="AZ386" s="4642">
        <f>AZ56</f>
      </c>
      <c r="BA386" s="4643">
        <f>BA56</f>
      </c>
      <c r="BB386" s="4643">
        <f>BB56</f>
      </c>
      <c r="BC386" s="4644">
        <f>BC56</f>
      </c>
      <c r="BD386" s="4642">
        <f>BD56</f>
      </c>
      <c r="BE386" s="4643">
        <f>BE56</f>
      </c>
      <c r="BF386" s="4643">
        <f>BF56</f>
      </c>
      <c r="BG386" s="4644">
        <f>BG56</f>
      </c>
      <c r="BH386" s="4642">
        <f>L386+P386+T386+X386+AB386+AF386+AJ386+AN386+AR386+AV386+AZ386+BD386+H386+D386</f>
      </c>
      <c r="BI386" s="4643">
        <f>M386+Q386+U386+Y386+AC386+AG386+AK386+AO386+AS386+AW386+BA386+BE386+I386+E386</f>
      </c>
      <c r="BJ386" s="4645">
        <f>N386+R386+V386+Z386+AD386+AH386+AL386+AP386+AT386+AX386+BB386+BF386+J386+F386</f>
      </c>
      <c r="BK386" s="3879"/>
      <c r="BL386" s="4646"/>
      <c r="BM386" s="4646"/>
      <c r="BN386" s="4646"/>
    </row>
    <row r="387" customHeight="true" ht="24.75">
      <c r="A387" s="4661" t="s">
        <v>347</v>
      </c>
      <c r="B387" s="4662"/>
      <c r="C387" s="4662"/>
      <c r="D387" s="4663">
        <f>SUM(D385:D386)</f>
      </c>
      <c r="E387" s="4663">
        <f>SUM(E385:E386)</f>
      </c>
      <c r="F387" s="4663">
        <f>SUM(F385:F386)</f>
      </c>
      <c r="G387" s="4663">
        <f>SUM(G385:G386)</f>
      </c>
      <c r="H387" s="4663">
        <f>SUM(H385:H386)</f>
      </c>
      <c r="I387" s="4663">
        <f>SUM(I385:I386)</f>
      </c>
      <c r="J387" s="4663">
        <f>SUM(J385:J386)</f>
      </c>
      <c r="K387" s="4663">
        <f>SUM(K385:K386)</f>
      </c>
      <c r="L387" s="4663">
        <f>SUM(L385:L386)</f>
      </c>
      <c r="M387" s="4663">
        <f>SUM(M385:M386)</f>
      </c>
      <c r="N387" s="4663">
        <f>SUM(N385:N386)</f>
      </c>
      <c r="O387" s="4663">
        <f>SUM(O385:O386)</f>
      </c>
      <c r="P387" s="4663">
        <f>SUM(P385:P386)</f>
      </c>
      <c r="Q387" s="4663">
        <f>SUM(Q385:Q386)</f>
      </c>
      <c r="R387" s="4663">
        <f>SUM(R385:R386)</f>
      </c>
      <c r="S387" s="4663">
        <f>SUM(S385:S386)</f>
      </c>
      <c r="T387" s="4663">
        <f>SUM(T385:T386)</f>
      </c>
      <c r="U387" s="4663">
        <f>SUM(U385:U386)</f>
      </c>
      <c r="V387" s="4663">
        <f>SUM(V385:V386)</f>
      </c>
      <c r="W387" s="4663">
        <f>SUM(W385:W386)</f>
      </c>
      <c r="X387" s="4663">
        <f>SUM(X385:X386)</f>
      </c>
      <c r="Y387" s="4663">
        <f>SUM(Y385:Y386)</f>
      </c>
      <c r="Z387" s="4663">
        <f>SUM(Z385:Z386)</f>
      </c>
      <c r="AA387" s="4663">
        <f>SUM(AA385:AA386)</f>
      </c>
      <c r="AB387" s="4663">
        <f>SUM(AB385:AB386)</f>
      </c>
      <c r="AC387" s="4663">
        <f>SUM(AC385:AC386)</f>
      </c>
      <c r="AD387" s="4663">
        <f>SUM(AD385:AD386)</f>
      </c>
      <c r="AE387" s="4663">
        <f>SUM(AE385:AE386)</f>
      </c>
      <c r="AF387" s="4663">
        <f>SUM(AF385:AF386)</f>
      </c>
      <c r="AG387" s="4663">
        <f>SUM(AG385:AG386)</f>
      </c>
      <c r="AH387" s="4663">
        <f>SUM(AH385:AH386)</f>
      </c>
      <c r="AI387" s="4663">
        <f>SUM(AI385:AI386)</f>
      </c>
      <c r="AJ387" s="4663">
        <f>SUM(AJ385:AJ386)</f>
      </c>
      <c r="AK387" s="4663">
        <f>SUM(AK385:AK386)</f>
      </c>
      <c r="AL387" s="4663">
        <f>SUM(AL385:AL386)</f>
      </c>
      <c r="AM387" s="4663">
        <f>SUM(AM385:AM386)</f>
      </c>
      <c r="AN387" s="4663">
        <f>SUM(AN385:AN386)</f>
      </c>
      <c r="AO387" s="4663">
        <f>SUM(AO385:AO386)</f>
      </c>
      <c r="AP387" s="4663">
        <f>SUM(AP385:AP386)</f>
      </c>
      <c r="AQ387" s="4663">
        <f>SUM(AQ385:AQ386)</f>
      </c>
      <c r="AR387" s="4663">
        <f>SUM(AR385:AR386)</f>
      </c>
      <c r="AS387" s="4663">
        <f>SUM(AS385:AS386)</f>
      </c>
      <c r="AT387" s="4663">
        <f>SUM(AT385:AT386)</f>
      </c>
      <c r="AU387" s="4663">
        <f>SUM(AU385:AU386)</f>
      </c>
      <c r="AV387" s="4663">
        <f>SUM(AV385:AV386)</f>
      </c>
      <c r="AW387" s="4663">
        <f>SUM(AW385:AW386)</f>
      </c>
      <c r="AX387" s="4663">
        <f>SUM(AX385:AX386)</f>
      </c>
      <c r="AY387" s="4663">
        <f>SUM(AY385:AY386)</f>
      </c>
      <c r="AZ387" s="4663">
        <f>SUM(AZ385:AZ386)</f>
      </c>
      <c r="BA387" s="4663">
        <f>SUM(BA385:BA386)</f>
      </c>
      <c r="BB387" s="4663">
        <f>SUM(BB385:BB386)</f>
      </c>
      <c r="BC387" s="4663">
        <f>SUM(BC385:BC386)</f>
      </c>
      <c r="BD387" s="4663">
        <f>SUM(BD385:BD386)</f>
      </c>
      <c r="BE387" s="4663">
        <f>SUM(BE385:BE386)</f>
      </c>
      <c r="BF387" s="4663">
        <f>SUM(BF385:BF386)</f>
      </c>
      <c r="BG387" s="4663">
        <f>SUM(BG385:BG386)</f>
      </c>
      <c r="BH387" s="4663">
        <f>SUM(BH385:BH386)</f>
      </c>
      <c r="BI387" s="4663">
        <f>SUM(BI385:BI386)</f>
      </c>
      <c r="BJ387" s="4664">
        <f>SUM(BJ385:BJ386)</f>
      </c>
      <c r="BK387" s="3879"/>
      <c r="BL387" s="4646"/>
      <c r="BM387" s="4646"/>
      <c r="BN387" s="4646"/>
    </row>
    <row r="388" customHeight="true" ht="24.75">
      <c r="A388" s="4665" t="s">
        <v>348</v>
      </c>
      <c r="B388" s="4666"/>
      <c r="C388" s="4666"/>
      <c r="D388" s="4667">
        <f>D379+D382+D385</f>
      </c>
      <c r="E388" s="4668">
        <f>E379+E382+E385</f>
      </c>
      <c r="F388" s="4668">
        <f>F379+F382+F385</f>
      </c>
      <c r="G388" s="4669">
        <f>G379+G382+G385</f>
      </c>
      <c r="H388" s="4667">
        <f>H379+H382+H385</f>
      </c>
      <c r="I388" s="4668">
        <f>I379+I382+I385</f>
      </c>
      <c r="J388" s="4668">
        <f>J379+J382+J385</f>
      </c>
      <c r="K388" s="4669">
        <f>K379+K382+K385</f>
      </c>
      <c r="L388" s="4667">
        <f>L379+L382+L385</f>
      </c>
      <c r="M388" s="4668">
        <f>M379+M382+M385</f>
      </c>
      <c r="N388" s="4668">
        <f>N379+N382+N385</f>
      </c>
      <c r="O388" s="4669">
        <f>O379+O382+O385</f>
      </c>
      <c r="P388" s="4667">
        <f>P379+P382+P385</f>
      </c>
      <c r="Q388" s="4668">
        <f>Q379+Q382+Q385</f>
      </c>
      <c r="R388" s="4668">
        <f>R379+R382+R385</f>
      </c>
      <c r="S388" s="4669">
        <f>S379+S382+S385</f>
      </c>
      <c r="T388" s="4667">
        <f>T379+T382+T385</f>
      </c>
      <c r="U388" s="4668">
        <f>U379+U382+U385</f>
      </c>
      <c r="V388" s="4668">
        <f>V379+V382+V385</f>
      </c>
      <c r="W388" s="4669">
        <f>W379+W382+W385</f>
      </c>
      <c r="X388" s="4667">
        <f>X379+X382+X385</f>
      </c>
      <c r="Y388" s="4668">
        <f>Y379+Y382+Y385</f>
      </c>
      <c r="Z388" s="4668">
        <f>Z379+Z382+Z385</f>
      </c>
      <c r="AA388" s="4669">
        <f>AA379+AA382+AA385</f>
      </c>
      <c r="AB388" s="4667">
        <f>AB379+AB382+AB385</f>
      </c>
      <c r="AC388" s="4668">
        <f>AC379+AC382+AC385</f>
      </c>
      <c r="AD388" s="4668">
        <f>AD379+AD382+AD385</f>
      </c>
      <c r="AE388" s="4669">
        <f>AE379+AE382+AE385</f>
      </c>
      <c r="AF388" s="4667">
        <f>AF379+AF382+AF385</f>
      </c>
      <c r="AG388" s="4668">
        <f>AG379+AG382+AG385</f>
      </c>
      <c r="AH388" s="4668">
        <f>AH379+AH382+AH385</f>
      </c>
      <c r="AI388" s="4669">
        <f>AI379+AI382+AI385</f>
      </c>
      <c r="AJ388" s="4667">
        <f>AJ379+AJ382+AJ385</f>
      </c>
      <c r="AK388" s="4668">
        <f>AK379+AK382+AK385</f>
      </c>
      <c r="AL388" s="4668">
        <f>AL379+AL382+AL385</f>
      </c>
      <c r="AM388" s="4669">
        <f>AM379+AM382+AM385</f>
      </c>
      <c r="AN388" s="4667">
        <f>AN379+AN382+AN385</f>
      </c>
      <c r="AO388" s="4668">
        <f>AO379+AO382+AO385</f>
      </c>
      <c r="AP388" s="4668">
        <f>AP379+AP382+AP385</f>
      </c>
      <c r="AQ388" s="4669">
        <f>AQ379+AQ382+AQ385</f>
      </c>
      <c r="AR388" s="4667">
        <f>AR379+AR382+AR385</f>
      </c>
      <c r="AS388" s="4668">
        <f>AS379+AS382+AS385</f>
      </c>
      <c r="AT388" s="4668">
        <f>AT379+AT382+AT385</f>
      </c>
      <c r="AU388" s="4669">
        <f>AU379+AU382+AU385</f>
      </c>
      <c r="AV388" s="4667">
        <f>AV379+AV382+AV385</f>
      </c>
      <c r="AW388" s="4668">
        <f>AW379+AW382+AW385</f>
      </c>
      <c r="AX388" s="4668">
        <f>AX379+AX382+AX385</f>
      </c>
      <c r="AY388" s="4669">
        <f>AY379+AY382+AY385</f>
      </c>
      <c r="AZ388" s="4667">
        <f>AZ379+AZ382+AZ385</f>
      </c>
      <c r="BA388" s="4668">
        <f>BA379+BA382+BA385</f>
      </c>
      <c r="BB388" s="4668">
        <f>BB379+BB382+BB385</f>
      </c>
      <c r="BC388" s="4669">
        <f>BC379+BC382+BC385</f>
      </c>
      <c r="BD388" s="4667">
        <f>BD379+BD382+BD385</f>
      </c>
      <c r="BE388" s="4668">
        <f>BE379+BE382+BE385</f>
      </c>
      <c r="BF388" s="4668">
        <f>BF379+BF382+BF385</f>
      </c>
      <c r="BG388" s="4669">
        <f>BG379+BG382+BG385</f>
      </c>
      <c r="BH388" s="4667">
        <f>L388+P388+T388+X388+AB388+AF388+AJ388+AN388+AR388+AV388+AZ388+BD388+H388+D388</f>
      </c>
      <c r="BI388" s="4668">
        <f>M388+Q388+U388+Y388+AC388+AG388+AK388+AO388+AS388+AW388+BA388+BE388+I388+E388</f>
      </c>
      <c r="BJ388" s="4670">
        <f>N388+R388+V388+Z388+AD388+AH388+AL388+AP388+AT388+AX388+BB388+BF388+J388+F388</f>
      </c>
      <c r="BK388" s="3879"/>
      <c r="BL388" s="4171"/>
      <c r="BM388" s="4171"/>
      <c r="BN388" s="4171"/>
    </row>
    <row r="389" customHeight="true" ht="24.75">
      <c r="A389" s="4671" t="s">
        <v>349</v>
      </c>
      <c r="B389" s="4672"/>
      <c r="C389" s="4672"/>
      <c r="D389" s="4673">
        <f>D380+D383+D386</f>
      </c>
      <c r="E389" s="4674">
        <f>E380+E383+E386</f>
      </c>
      <c r="F389" s="4674">
        <f>F380+F383+F386</f>
      </c>
      <c r="G389" s="4675">
        <f>G380+G383+G386</f>
      </c>
      <c r="H389" s="4673">
        <f>H380+H383+H386</f>
      </c>
      <c r="I389" s="4674">
        <f>I380+I383+I386</f>
      </c>
      <c r="J389" s="4674">
        <f>J380+J383+J386</f>
      </c>
      <c r="K389" s="4675">
        <f>K380+K383+K386</f>
      </c>
      <c r="L389" s="4673">
        <f>L380+L383+L386</f>
      </c>
      <c r="M389" s="4674">
        <f>M380+M383+M386</f>
      </c>
      <c r="N389" s="4674">
        <f>N380+N383+N386</f>
      </c>
      <c r="O389" s="4675">
        <f>O380+O383+O386</f>
      </c>
      <c r="P389" s="4673">
        <f>P380+P383+P386</f>
      </c>
      <c r="Q389" s="4674">
        <f>Q380+Q383+Q386</f>
      </c>
      <c r="R389" s="4674">
        <f>R380+R383+R386</f>
      </c>
      <c r="S389" s="4675">
        <f>S380+S383+S386</f>
      </c>
      <c r="T389" s="4673">
        <f>T380+T383+T386</f>
      </c>
      <c r="U389" s="4674">
        <f>U380+U383+U386</f>
      </c>
      <c r="V389" s="4674">
        <f>V380+V383+V386</f>
      </c>
      <c r="W389" s="4675">
        <f>W380+W383+W386</f>
      </c>
      <c r="X389" s="4673">
        <f>X380+X383+X386</f>
      </c>
      <c r="Y389" s="4674">
        <f>Y380+Y383+Y386</f>
      </c>
      <c r="Z389" s="4674">
        <f>Z380+Z383+Z386</f>
      </c>
      <c r="AA389" s="4675">
        <f>AA380+AA383+AA386</f>
      </c>
      <c r="AB389" s="4673">
        <f>AB380+AB383+AB386</f>
      </c>
      <c r="AC389" s="4674">
        <f>AC380+AC383+AC386</f>
      </c>
      <c r="AD389" s="4674">
        <f>AD380+AD383+AD386</f>
      </c>
      <c r="AE389" s="4675">
        <f>AE380+AE383+AE386</f>
      </c>
      <c r="AF389" s="4673">
        <f>AF380+AF383+AF386</f>
      </c>
      <c r="AG389" s="4674">
        <f>AG380+AG383+AG386</f>
      </c>
      <c r="AH389" s="4674">
        <f>AH380+AH383+AH386</f>
      </c>
      <c r="AI389" s="4675">
        <f>AI380+AI383+AI386</f>
      </c>
      <c r="AJ389" s="4673">
        <f>AJ380+AJ383+AJ386</f>
      </c>
      <c r="AK389" s="4674">
        <f>AK380+AK383+AK386</f>
      </c>
      <c r="AL389" s="4674">
        <f>AL380+AL383+AL386</f>
      </c>
      <c r="AM389" s="4675">
        <f>AM380+AM383+AM386</f>
      </c>
      <c r="AN389" s="4673">
        <f>AN380+AN383+AN386</f>
      </c>
      <c r="AO389" s="4674">
        <f>AO380+AO383+AO386</f>
      </c>
      <c r="AP389" s="4674">
        <f>AP380+AP383+AP386</f>
      </c>
      <c r="AQ389" s="4675">
        <f>AQ380+AQ383+AQ386</f>
      </c>
      <c r="AR389" s="4673">
        <f>AR380+AR383+AR386</f>
      </c>
      <c r="AS389" s="4674">
        <f>AS380+AS383+AS386</f>
      </c>
      <c r="AT389" s="4674">
        <f>AT380+AT383+AT386</f>
      </c>
      <c r="AU389" s="4675">
        <f>AU380+AU383+AU386</f>
      </c>
      <c r="AV389" s="4673">
        <f>AV380+AV383+AV386</f>
      </c>
      <c r="AW389" s="4674">
        <f>AW380+AW383+AW386</f>
      </c>
      <c r="AX389" s="4674">
        <f>AX380+AX383+AX386</f>
      </c>
      <c r="AY389" s="4675">
        <f>AY380+AY383+AY386</f>
      </c>
      <c r="AZ389" s="4673">
        <f>AZ380+AZ383+AZ386</f>
      </c>
      <c r="BA389" s="4674">
        <f>BA380+BA383+BA386</f>
      </c>
      <c r="BB389" s="4674">
        <f>BB380+BB383+BB386</f>
      </c>
      <c r="BC389" s="4675">
        <f>BC380+BC383+BC386</f>
      </c>
      <c r="BD389" s="4673">
        <f>BD380+BD383+BD386</f>
      </c>
      <c r="BE389" s="4674">
        <f>BE380+BE383+BE386</f>
      </c>
      <c r="BF389" s="4674">
        <f>BF380+BF383+BF386</f>
      </c>
      <c r="BG389" s="4675">
        <f>BG380+BG383+BG386</f>
      </c>
      <c r="BH389" s="4673">
        <f>L389+P389+T389+X389+AB389+AF389+AJ389+AN389+AR389+AV389+AZ389+BD389+H389+D389</f>
      </c>
      <c r="BI389" s="4674">
        <f>M389+Q389+U389+Y389+AC389+AG389+AK389+AO389+AS389+AW389+BA389+BE389+I389+E389</f>
      </c>
      <c r="BJ389" s="4676">
        <f>N389+R389+V389+Z389+AD389+AH389+AL389+AP389+AT389+AX389+BB389+BF389+J389+F389</f>
      </c>
      <c r="BK389" s="3879"/>
      <c r="BL389" s="4171"/>
      <c r="BM389" s="4171"/>
      <c r="BN389" s="4171"/>
    </row>
    <row r="390" customHeight="true" ht="24.75">
      <c r="A390" s="4677" t="s">
        <v>44</v>
      </c>
      <c r="B390" s="4678"/>
      <c r="C390" s="4679"/>
      <c r="D390" s="4680">
        <f>SUM(D388:D389)</f>
      </c>
      <c r="E390" s="4681">
        <f>SUM(E388:E389)</f>
      </c>
      <c r="F390" s="4681">
        <f>SUM(F388:F389)</f>
      </c>
      <c r="G390" s="4682">
        <f>SUM(G388:G389)</f>
      </c>
      <c r="H390" s="4680">
        <f>SUM(H388:H389)</f>
      </c>
      <c r="I390" s="4681">
        <f>SUM(I388:I389)</f>
      </c>
      <c r="J390" s="4681">
        <f>SUM(J388:J389)</f>
      </c>
      <c r="K390" s="4682">
        <f>SUM(K388:K389)</f>
      </c>
      <c r="L390" s="4680">
        <f>SUM(L388:L389)</f>
      </c>
      <c r="M390" s="4681">
        <f>SUM(M388:M389)</f>
      </c>
      <c r="N390" s="4681">
        <f>SUM(N388:N389)</f>
      </c>
      <c r="O390" s="4682">
        <f>SUM(O388:O389)</f>
      </c>
      <c r="P390" s="4680">
        <f>SUM(P388:P389)</f>
      </c>
      <c r="Q390" s="4681">
        <f>SUM(Q388:Q389)</f>
      </c>
      <c r="R390" s="4681">
        <f>SUM(R388:R389)</f>
      </c>
      <c r="S390" s="4682">
        <f>SUM(S388:S389)</f>
      </c>
      <c r="T390" s="4680">
        <f>SUM(T388:T389)</f>
      </c>
      <c r="U390" s="4681">
        <f>SUM(U388:U389)</f>
      </c>
      <c r="V390" s="4681">
        <f>SUM(V388:V389)</f>
      </c>
      <c r="W390" s="4682">
        <f>SUM(W388:W389)</f>
      </c>
      <c r="X390" s="4680">
        <f>SUM(X388:X389)</f>
      </c>
      <c r="Y390" s="4681">
        <f>SUM(Y388:Y389)</f>
      </c>
      <c r="Z390" s="4681">
        <f>SUM(Z388:Z389)</f>
      </c>
      <c r="AA390" s="4682">
        <f>SUM(AA388:AA389)</f>
      </c>
      <c r="AB390" s="4680">
        <f>SUM(AB388:AB389)</f>
      </c>
      <c r="AC390" s="4681">
        <f>SUM(AC388:AC389)</f>
      </c>
      <c r="AD390" s="4681">
        <f>SUM(AD388:AD389)</f>
      </c>
      <c r="AE390" s="4682">
        <f>SUM(AE388:AE389)</f>
      </c>
      <c r="AF390" s="4680">
        <f>SUM(AF388:AF389)</f>
      </c>
      <c r="AG390" s="4681">
        <f>SUM(AG388:AG389)</f>
      </c>
      <c r="AH390" s="4681">
        <f>SUM(AH388:AH389)</f>
      </c>
      <c r="AI390" s="4682">
        <f>SUM(AI388:AI389)</f>
      </c>
      <c r="AJ390" s="4680">
        <f>SUM(AJ388:AJ389)</f>
      </c>
      <c r="AK390" s="4681">
        <f>SUM(AK388:AK389)</f>
      </c>
      <c r="AL390" s="4681">
        <f>SUM(AL388:AL389)</f>
      </c>
      <c r="AM390" s="4682">
        <f>SUM(AM388:AM389)</f>
      </c>
      <c r="AN390" s="4680">
        <f>SUM(AN388:AN389)</f>
      </c>
      <c r="AO390" s="4681">
        <f>SUM(AO388:AO389)</f>
      </c>
      <c r="AP390" s="4681">
        <f>SUM(AP388:AP389)</f>
      </c>
      <c r="AQ390" s="4682">
        <f>SUM(AQ388:AQ389)</f>
      </c>
      <c r="AR390" s="4680">
        <f>SUM(AR388:AR389)</f>
      </c>
      <c r="AS390" s="4681">
        <f>SUM(AS388:AS389)</f>
      </c>
      <c r="AT390" s="4681">
        <f>SUM(AT388:AT389)</f>
      </c>
      <c r="AU390" s="4682">
        <f>SUM(AU388:AU389)</f>
      </c>
      <c r="AV390" s="4680">
        <f>SUM(AV388:AV389)</f>
      </c>
      <c r="AW390" s="4681">
        <f>SUM(AW388:AW389)</f>
      </c>
      <c r="AX390" s="4681">
        <f>SUM(AX388:AX389)</f>
      </c>
      <c r="AY390" s="4682">
        <f>SUM(AY388:AY389)</f>
      </c>
      <c r="AZ390" s="4680">
        <f>SUM(AZ388:AZ389)</f>
      </c>
      <c r="BA390" s="4681">
        <f>SUM(BA388:BA389)</f>
      </c>
      <c r="BB390" s="4681">
        <f>SUM(BB388:BB389)</f>
      </c>
      <c r="BC390" s="4682">
        <f>SUM(BC388:BC389)</f>
      </c>
      <c r="BD390" s="4680">
        <f>SUM(BD388:BD389)</f>
      </c>
      <c r="BE390" s="4681">
        <f>SUM(BE388:BE389)</f>
      </c>
      <c r="BF390" s="4681">
        <f>SUM(BF388:BF389)</f>
      </c>
      <c r="BG390" s="4682">
        <f>SUM(BG388:BG389)</f>
      </c>
      <c r="BH390" s="4680">
        <f>L390+P390+T390+X390+AB390+AF390+AJ390+AN390+AR390+AV390+AZ390+BD390+H390+D390</f>
      </c>
      <c r="BI390" s="4681">
        <f>M390+Q390+U390+Y390+AC390+AG390+AK390+AO390+AS390+AW390+BA390+BE390+I390+E390</f>
      </c>
      <c r="BJ390" s="4683">
        <f>N390+R390+V390+Z390+AD390+AH390+AL390+AP390+AT390+AX390+BB390+BF390+J390+F390</f>
      </c>
      <c r="BK390" s="4314"/>
      <c r="BL390" s="4171"/>
      <c r="BM390" s="4171"/>
      <c r="BN390" s="4171"/>
    </row>
  </sheetData>
  <mergeCells>
    <mergeCell ref="A365:C365"/>
    <mergeCell ref="A366:C366"/>
    <mergeCell ref="B332:B334"/>
    <mergeCell ref="B327:C327"/>
    <mergeCell ref="B346:C346"/>
    <mergeCell ref="B347:C347"/>
    <mergeCell ref="B340:B344"/>
    <mergeCell ref="A348:A363"/>
    <mergeCell ref="B348:B350"/>
    <mergeCell ref="B362:C362"/>
    <mergeCell ref="B363:C363"/>
    <mergeCell ref="B351:B355"/>
    <mergeCell ref="B356:B360"/>
    <mergeCell ref="B361:C361"/>
    <mergeCell ref="B345:C345"/>
    <mergeCell ref="A364:C364"/>
    <mergeCell ref="A76:A91"/>
    <mergeCell ref="B118:B122"/>
    <mergeCell ref="A330:C330"/>
    <mergeCell ref="A110:A125"/>
    <mergeCell ref="B335:B339"/>
    <mergeCell ref="A298:A313"/>
    <mergeCell ref="B312:C312"/>
    <mergeCell ref="A332:A347"/>
    <mergeCell ref="B102:B106"/>
    <mergeCell ref="B107:C107"/>
    <mergeCell ref="B176:C176"/>
    <mergeCell ref="A144:A159"/>
    <mergeCell ref="A126:C126"/>
    <mergeCell ref="B177:C177"/>
    <mergeCell ref="A196:A211"/>
    <mergeCell ref="B108:C108"/>
    <mergeCell ref="A26:A41"/>
    <mergeCell ref="B57:C57"/>
    <mergeCell ref="A10:A25"/>
    <mergeCell ref="A42:A57"/>
    <mergeCell ref="D6:G6"/>
    <mergeCell ref="B42:B44"/>
    <mergeCell ref="B56:C56"/>
    <mergeCell ref="B23:C23"/>
    <mergeCell ref="H6:K6"/>
    <mergeCell ref="B29:B33"/>
    <mergeCell ref="B34:B38"/>
    <mergeCell ref="F7:G7"/>
    <mergeCell ref="B79:B83"/>
    <mergeCell ref="B142:C142"/>
    <mergeCell ref="B39:C39"/>
    <mergeCell ref="B55:C55"/>
    <mergeCell ref="B41:C41"/>
    <mergeCell ref="B45:B49"/>
    <mergeCell ref="H7:I7"/>
    <mergeCell ref="B40:C40"/>
    <mergeCell ref="B50:B54"/>
    <mergeCell ref="B110:B112"/>
    <mergeCell ref="B113:B117"/>
    <mergeCell ref="B90:C90"/>
    <mergeCell ref="B94:B96"/>
    <mergeCell ref="B84:B88"/>
    <mergeCell ref="A58:C58"/>
    <mergeCell ref="B60:B62"/>
    <mergeCell ref="B68:B72"/>
    <mergeCell ref="A94:A109"/>
    <mergeCell ref="B63:B67"/>
    <mergeCell ref="B91:C91"/>
    <mergeCell ref="B76:B78"/>
    <mergeCell ref="B73:C73"/>
    <mergeCell ref="A60:A75"/>
    <mergeCell ref="B89:C89"/>
    <mergeCell ref="B109:C109"/>
    <mergeCell ref="B97:B101"/>
    <mergeCell ref="B311:C311"/>
    <mergeCell ref="A160:C160"/>
    <mergeCell ref="B159:C159"/>
    <mergeCell ref="B141:C141"/>
    <mergeCell ref="B144:B146"/>
    <mergeCell ref="B147:B151"/>
    <mergeCell ref="B152:B156"/>
    <mergeCell ref="B157:C157"/>
    <mergeCell ref="B158:C158"/>
    <mergeCell ref="B143:C143"/>
    <mergeCell ref="B209:C209"/>
    <mergeCell ref="B210:C210"/>
    <mergeCell ref="B211:C211"/>
    <mergeCell ref="B196:B198"/>
    <mergeCell ref="B125:C125"/>
    <mergeCell ref="B186:B190"/>
    <mergeCell ref="B279:C279"/>
    <mergeCell ref="B298:B300"/>
    <mergeCell ref="B193:C193"/>
    <mergeCell ref="B243:C243"/>
    <mergeCell ref="B244:C244"/>
    <mergeCell ref="B245:C245"/>
    <mergeCell ref="B283:B287"/>
    <mergeCell ref="B288:B292"/>
    <mergeCell ref="B293:C293"/>
    <mergeCell ref="B294:C294"/>
    <mergeCell ref="B230:B232"/>
    <mergeCell ref="B233:B237"/>
    <mergeCell ref="B238:B242"/>
    <mergeCell ref="A314:A329"/>
    <mergeCell ref="B314:B316"/>
    <mergeCell ref="B317:B321"/>
    <mergeCell ref="B322:B326"/>
    <mergeCell ref="B165:B169"/>
    <mergeCell ref="B170:B174"/>
    <mergeCell ref="B175:C175"/>
    <mergeCell ref="B328:C328"/>
    <mergeCell ref="B329:C329"/>
    <mergeCell ref="A194:C194"/>
    <mergeCell ref="A178:A193"/>
    <mergeCell ref="B178:B180"/>
    <mergeCell ref="B181:B185"/>
    <mergeCell ref="A212:A227"/>
    <mergeCell ref="B191:C191"/>
    <mergeCell ref="B192:C192"/>
    <mergeCell ref="B199:B203"/>
    <mergeCell ref="B204:B208"/>
    <mergeCell ref="B301:B305"/>
    <mergeCell ref="B306:B310"/>
    <mergeCell ref="A128:A143"/>
    <mergeCell ref="B128:B130"/>
    <mergeCell ref="B131:B135"/>
    <mergeCell ref="B136:B140"/>
    <mergeCell ref="B123:C123"/>
    <mergeCell ref="B124:C124"/>
    <mergeCell ref="A367:C367"/>
    <mergeCell ref="BH6:BK6"/>
    <mergeCell ref="BH7:BI7"/>
    <mergeCell ref="BJ7:BK7"/>
    <mergeCell ref="B74:C74"/>
    <mergeCell ref="B26:B28"/>
    <mergeCell ref="AD7:AE7"/>
    <mergeCell ref="B10:B12"/>
    <mergeCell ref="Z7:AA7"/>
    <mergeCell ref="AB7:AC7"/>
    <mergeCell ref="L7:M7"/>
    <mergeCell ref="B13:B17"/>
    <mergeCell ref="B18:B22"/>
    <mergeCell ref="B24:C24"/>
    <mergeCell ref="B25:C25"/>
    <mergeCell ref="P7:Q7"/>
    <mergeCell ref="A162:A177"/>
    <mergeCell ref="B162:B164"/>
    <mergeCell ref="BB7:BC7"/>
    <mergeCell ref="BD7:BE7"/>
    <mergeCell ref="BF7:BG7"/>
    <mergeCell ref="AN6:AQ6"/>
    <mergeCell ref="B75:C75"/>
    <mergeCell ref="AV6:AY6"/>
    <mergeCell ref="AV7:AW7"/>
    <mergeCell ref="AF6:AI6"/>
    <mergeCell ref="AH7:AI7"/>
    <mergeCell ref="AJ7:AK7"/>
    <mergeCell ref="AL7:AM7"/>
    <mergeCell ref="T7:U7"/>
    <mergeCell ref="X6:AA6"/>
    <mergeCell ref="X7:Y7"/>
    <mergeCell ref="T6:W6"/>
    <mergeCell ref="V7:W7"/>
    <mergeCell ref="AB6:AE6"/>
    <mergeCell ref="AJ6:AM6"/>
    <mergeCell ref="AF7:AG7"/>
    <mergeCell ref="R7:S7"/>
    <mergeCell ref="D7:E7"/>
    <mergeCell ref="N7:O7"/>
    <mergeCell ref="J7:K7"/>
    <mergeCell ref="A1:BK1"/>
    <mergeCell ref="A296:C296"/>
    <mergeCell ref="A246:A261"/>
    <mergeCell ref="B246:B248"/>
    <mergeCell ref="B249:B253"/>
    <mergeCell ref="B254:B258"/>
    <mergeCell ref="B259:C259"/>
    <mergeCell ref="B260:C260"/>
    <mergeCell ref="B261:C261"/>
    <mergeCell ref="A262:C262"/>
    <mergeCell ref="A264:A279"/>
    <mergeCell ref="B264:B266"/>
    <mergeCell ref="B267:B271"/>
    <mergeCell ref="B272:B276"/>
    <mergeCell ref="A280:A295"/>
    <mergeCell ref="B280:B282"/>
    <mergeCell ref="BD6:BG6"/>
    <mergeCell ref="AR7:AS7"/>
    <mergeCell ref="AN7:AO7"/>
    <mergeCell ref="AZ6:BC6"/>
    <mergeCell ref="AX7:AY7"/>
    <mergeCell ref="AR6:AU6"/>
    <mergeCell ref="AP7:AQ7"/>
    <mergeCell ref="AZ7:BA7"/>
    <mergeCell ref="L377:O377"/>
    <mergeCell ref="P377:S377"/>
    <mergeCell ref="T377:W377"/>
    <mergeCell ref="X377:AA377"/>
    <mergeCell ref="B295:C295"/>
    <mergeCell ref="L6:O6"/>
    <mergeCell ref="P6:S6"/>
    <mergeCell ref="AT7:AU7"/>
    <mergeCell ref="AB377:AE377"/>
    <mergeCell ref="AF377:AI377"/>
    <mergeCell ref="AJ377:AM377"/>
    <mergeCell ref="AN377:AQ377"/>
    <mergeCell ref="AR377:AU377"/>
    <mergeCell ref="B277:C277"/>
    <mergeCell ref="B278:C278"/>
    <mergeCell ref="B313:C313"/>
    <mergeCell ref="B212:B214"/>
    <mergeCell ref="B215:B219"/>
    <mergeCell ref="B220:B224"/>
    <mergeCell ref="B225:C225"/>
    <mergeCell ref="B226:C226"/>
    <mergeCell ref="B227:C227"/>
    <mergeCell ref="A228:C228"/>
    <mergeCell ref="A230:A245"/>
    <mergeCell ref="A389:C389"/>
    <mergeCell ref="A390:C390"/>
    <mergeCell ref="C3:D3"/>
    <mergeCell ref="C4:D4"/>
    <mergeCell ref="A6:C7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70:BJ374"/>
    <mergeCell ref="A376:BJ376"/>
    <mergeCell ref="AV377:AY377"/>
    <mergeCell ref="AZ377:BC377"/>
    <mergeCell ref="BD377:BG377"/>
    <mergeCell ref="BH377:BJ377"/>
    <mergeCell ref="A388:C388"/>
    <mergeCell ref="A377:C378"/>
    <mergeCell ref="D377:G377"/>
    <mergeCell ref="H377:K377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8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2.5703125" hidden="false"/>
    <col min="2" max="2" style="0" customWidth="true" width="10.71484375" hidden="false"/>
    <col min="3" max="3" style="0" customWidth="true" width="10.71484375" hidden="false"/>
    <col min="4" max="4" style="0" customWidth="true" width="10.71484375" hidden="false"/>
    <col min="5" max="5" style="0" customWidth="true" width="30.71484375" hidden="false"/>
    <col min="6" max="6" style="0" customWidth="true" width="30.71484375" hidden="false"/>
    <col min="7" max="7" style="0" customWidth="true" width="30.71484375" hidden="false"/>
    <col min="8" max="8" style="0" customWidth="true" width="30.71484375" hidden="false"/>
  </cols>
  <sheetData>
    <row r="1" customHeight="true" ht="30.0">
      <c r="A1" s="4684"/>
      <c r="B1" s="4684" t="s">
        <v>350</v>
      </c>
      <c r="C1" s="4684"/>
      <c r="D1" s="4684"/>
      <c r="E1" s="4684"/>
      <c r="F1" s="4684"/>
      <c r="G1" s="4684"/>
      <c r="H1" s="4684"/>
    </row>
    <row r="2" customHeight="true" ht="30.0">
      <c r="A2" s="4684"/>
      <c r="B2" s="4684" t="s">
        <v>351</v>
      </c>
      <c r="C2" s="4684"/>
      <c r="D2" s="4684"/>
      <c r="E2" s="4685" t="s">
        <v>352</v>
      </c>
      <c r="F2" s="4684"/>
      <c r="G2" s="4684"/>
      <c r="H2" s="4684"/>
    </row>
    <row r="3" customHeight="true" ht="30.0">
      <c r="A3" s="4684"/>
      <c r="B3" s="4684" t="s">
        <v>5</v>
      </c>
      <c r="C3" s="4684"/>
      <c r="D3" s="4684"/>
      <c r="E3" s="4686" t="s">
        <v>7</v>
      </c>
      <c r="F3" s="4684"/>
      <c r="G3" s="4684"/>
      <c r="H3" s="4684"/>
    </row>
    <row r="4" customHeight="true" ht="30.0">
      <c r="A4" s="4684"/>
      <c r="B4" s="4684" t="s">
        <v>353</v>
      </c>
      <c r="C4" s="4684"/>
      <c r="D4" s="4684"/>
      <c r="E4" s="4687" t="s">
        <v>3</v>
      </c>
      <c r="F4" s="4686" t="n">
        <v>2020.0</v>
      </c>
      <c r="G4" s="4684"/>
      <c r="H4" s="4684"/>
    </row>
    <row r="5" customHeight="true" ht="30.0">
      <c r="A5" s="4684"/>
      <c r="B5" s="4686" t="s">
        <v>354</v>
      </c>
      <c r="C5" s="4686"/>
      <c r="D5" s="4686"/>
      <c r="E5" s="4686"/>
      <c r="F5" s="4686"/>
      <c r="G5" s="4686"/>
      <c r="H5" s="4686"/>
    </row>
    <row r="6" customHeight="true" ht="19.5">
      <c r="A6" s="4688"/>
      <c r="B6" s="4689"/>
      <c r="C6" s="4688"/>
      <c r="D6" s="4688"/>
      <c r="E6" s="4688"/>
      <c r="F6" s="4688"/>
      <c r="G6" s="4688"/>
      <c r="H6" s="4688"/>
    </row>
    <row r="7" customHeight="true" ht="30.0">
      <c r="A7" s="4688"/>
      <c r="B7" s="4690" t="s">
        <v>355</v>
      </c>
      <c r="C7" s="4688"/>
      <c r="D7" s="4688"/>
      <c r="E7" s="4688"/>
      <c r="F7" s="4688"/>
      <c r="G7" s="4688"/>
      <c r="H7" s="4688"/>
    </row>
    <row r="8" customHeight="true" ht="30.0">
      <c r="A8" s="4688"/>
      <c r="B8" s="4691" t="s">
        <v>356</v>
      </c>
      <c r="C8" s="4691"/>
      <c r="D8" s="4691"/>
      <c r="E8" s="4691" t="s">
        <v>357</v>
      </c>
      <c r="F8" s="4691"/>
      <c r="G8" s="4691"/>
      <c r="H8" s="4691"/>
    </row>
    <row r="9" customHeight="true" ht="30.0">
      <c r="A9" s="4688"/>
      <c r="B9" s="4691"/>
      <c r="C9" s="4691"/>
      <c r="D9" s="4691"/>
      <c r="E9" s="4691" t="s">
        <v>358</v>
      </c>
      <c r="F9" s="4691" t="s">
        <v>359</v>
      </c>
      <c r="G9" s="4691" t="s">
        <v>360</v>
      </c>
      <c r="H9" s="4691" t="s">
        <v>20</v>
      </c>
    </row>
    <row r="10" customHeight="true" ht="24.75">
      <c r="A10" s="4692"/>
      <c r="B10" s="4693"/>
      <c r="C10" s="4694"/>
      <c r="D10" s="4691" t="n">
        <v>13.0</v>
      </c>
      <c r="E10" s="4695">
        <f>CARGOS_EFETIVOS_ATIVOS!AG9</f>
      </c>
      <c r="F10" s="4695">
        <f>SUM(CARGOS_EFETIVOS_ATIVOS!AH9:AP9)</f>
      </c>
      <c r="G10" s="4695">
        <f>CARGOS_EFETIVOS_ATIVOS!AQ9</f>
      </c>
      <c r="H10" s="4695">
        <f>SUM(E10:G10)</f>
      </c>
    </row>
    <row r="11" customHeight="true" ht="24.75">
      <c r="A11" s="4692"/>
      <c r="B11" s="4696"/>
      <c r="C11" s="4694" t="s">
        <v>25</v>
      </c>
      <c r="D11" s="4691" t="n">
        <v>12.0</v>
      </c>
      <c r="E11" s="4695">
        <f>CARGOS_EFETIVOS_ATIVOS!AG10</f>
      </c>
      <c r="F11" s="4695">
        <f>SUM(CARGOS_EFETIVOS_ATIVOS!AH10:AP10)</f>
      </c>
      <c r="G11" s="4695">
        <f>CARGOS_EFETIVOS_ATIVOS!AQ10</f>
      </c>
      <c r="H11" s="4695">
        <f>SUM(E11:G11)</f>
      </c>
    </row>
    <row r="12" customHeight="true" ht="24.75">
      <c r="A12" s="4692"/>
      <c r="B12" s="4696" t="s">
        <v>27</v>
      </c>
      <c r="C12" s="4694"/>
      <c r="D12" s="4691" t="n">
        <v>11.0</v>
      </c>
      <c r="E12" s="4695">
        <f>CARGOS_EFETIVOS_ATIVOS!AG11</f>
      </c>
      <c r="F12" s="4695">
        <f>SUM(CARGOS_EFETIVOS_ATIVOS!AH11:AP11)</f>
      </c>
      <c r="G12" s="4695">
        <f>CARGOS_EFETIVOS_ATIVOS!AQ11</f>
      </c>
      <c r="H12" s="4695">
        <f>SUM(E12:G12)</f>
      </c>
    </row>
    <row r="13" customHeight="true" ht="24.75">
      <c r="A13" s="4692"/>
      <c r="B13" s="4696" t="s">
        <v>361</v>
      </c>
      <c r="C13" s="4697"/>
      <c r="D13" s="4691" t="n">
        <v>10.0</v>
      </c>
      <c r="E13" s="4695">
        <f>CARGOS_EFETIVOS_ATIVOS!AG12</f>
      </c>
      <c r="F13" s="4695">
        <f>SUM(CARGOS_EFETIVOS_ATIVOS!AH12:AP12)</f>
      </c>
      <c r="G13" s="4695">
        <f>CARGOS_EFETIVOS_ATIVOS!AQ12</f>
      </c>
      <c r="H13" s="4695">
        <f>SUM(E13:G13)</f>
      </c>
    </row>
    <row r="14" customHeight="true" ht="24.75">
      <c r="A14" s="4692"/>
      <c r="B14" s="4696" t="s">
        <v>27</v>
      </c>
      <c r="C14" s="4694"/>
      <c r="D14" s="4691" t="n">
        <v>9.0</v>
      </c>
      <c r="E14" s="4695">
        <f>CARGOS_EFETIVOS_ATIVOS!AG13</f>
      </c>
      <c r="F14" s="4695">
        <f>SUM(CARGOS_EFETIVOS_ATIVOS!AH13:AP13)</f>
      </c>
      <c r="G14" s="4695">
        <f>CARGOS_EFETIVOS_ATIVOS!AQ13</f>
      </c>
      <c r="H14" s="4695">
        <f>SUM(E14:G14)</f>
      </c>
    </row>
    <row r="15" customHeight="true" ht="24.75">
      <c r="A15" s="4692"/>
      <c r="B15" s="4696" t="s">
        <v>362</v>
      </c>
      <c r="C15" s="4694" t="s">
        <v>26</v>
      </c>
      <c r="D15" s="4691" t="n">
        <v>8.0</v>
      </c>
      <c r="E15" s="4695">
        <f>CARGOS_EFETIVOS_ATIVOS!AG14</f>
      </c>
      <c r="F15" s="4695">
        <f>SUM(CARGOS_EFETIVOS_ATIVOS!AH14:AP14)</f>
      </c>
      <c r="G15" s="4695">
        <f>CARGOS_EFETIVOS_ATIVOS!AQ14</f>
      </c>
      <c r="H15" s="4695">
        <f>SUM(E15:G15)</f>
      </c>
    </row>
    <row r="16" customHeight="true" ht="24.75">
      <c r="A16" s="4692"/>
      <c r="B16" s="4696" t="s">
        <v>363</v>
      </c>
      <c r="C16" s="4694"/>
      <c r="D16" s="4691" t="n">
        <v>7.0</v>
      </c>
      <c r="E16" s="4695">
        <f>CARGOS_EFETIVOS_ATIVOS!AG15</f>
      </c>
      <c r="F16" s="4695">
        <f>SUM(CARGOS_EFETIVOS_ATIVOS!AH15:AP15)</f>
      </c>
      <c r="G16" s="4695">
        <f>CARGOS_EFETIVOS_ATIVOS!AQ15</f>
      </c>
      <c r="H16" s="4695">
        <f>SUM(E16:G16)</f>
      </c>
    </row>
    <row r="17" customHeight="true" ht="24.75">
      <c r="A17" s="4692"/>
      <c r="B17" s="4696" t="s">
        <v>364</v>
      </c>
      <c r="C17" s="4694"/>
      <c r="D17" s="4691" t="n">
        <v>6.0</v>
      </c>
      <c r="E17" s="4695">
        <f>CARGOS_EFETIVOS_ATIVOS!AG16</f>
      </c>
      <c r="F17" s="4695">
        <f>SUM(CARGOS_EFETIVOS_ATIVOS!AH16:AP16)</f>
      </c>
      <c r="G17" s="4695">
        <f>CARGOS_EFETIVOS_ATIVOS!AQ16</f>
      </c>
      <c r="H17" s="4695">
        <f>SUM(E17:G17)</f>
      </c>
    </row>
    <row r="18" customHeight="true" ht="24.75">
      <c r="A18" s="4692"/>
      <c r="B18" s="4696" t="s">
        <v>365</v>
      </c>
      <c r="C18" s="4697"/>
      <c r="D18" s="4691" t="n">
        <v>5.0</v>
      </c>
      <c r="E18" s="4695">
        <f>CARGOS_EFETIVOS_ATIVOS!AG17</f>
      </c>
      <c r="F18" s="4695">
        <f>SUM(CARGOS_EFETIVOS_ATIVOS!AH17:AP17)</f>
      </c>
      <c r="G18" s="4695">
        <f>CARGOS_EFETIVOS_ATIVOS!AQ17</f>
      </c>
      <c r="H18" s="4695">
        <f>SUM(E18:G18)</f>
      </c>
    </row>
    <row r="19" customHeight="true" ht="24.75">
      <c r="A19" s="4692"/>
      <c r="B19" s="4696" t="s">
        <v>27</v>
      </c>
      <c r="C19" s="4694"/>
      <c r="D19" s="4691" t="n">
        <v>4.0</v>
      </c>
      <c r="E19" s="4695">
        <f>CARGOS_EFETIVOS_ATIVOS!AG18</f>
      </c>
      <c r="F19" s="4695">
        <f>SUM(CARGOS_EFETIVOS_ATIVOS!AH18:AP18)</f>
      </c>
      <c r="G19" s="4695">
        <f>CARGOS_EFETIVOS_ATIVOS!AQ18</f>
      </c>
      <c r="H19" s="4695">
        <f>SUM(E19:G19)</f>
      </c>
    </row>
    <row r="20" customHeight="true" ht="24.75">
      <c r="A20" s="4692"/>
      <c r="B20" s="4696"/>
      <c r="C20" s="4694" t="s">
        <v>27</v>
      </c>
      <c r="D20" s="4691" t="n">
        <v>3.0</v>
      </c>
      <c r="E20" s="4695">
        <f>CARGOS_EFETIVOS_ATIVOS!AG19</f>
      </c>
      <c r="F20" s="4695">
        <f>SUM(CARGOS_EFETIVOS_ATIVOS!AH19:AP19)</f>
      </c>
      <c r="G20" s="4695">
        <f>CARGOS_EFETIVOS_ATIVOS!AQ19</f>
      </c>
      <c r="H20" s="4695">
        <f>SUM(E20:G20)</f>
      </c>
    </row>
    <row r="21" customHeight="true" ht="24.75">
      <c r="A21" s="4692"/>
      <c r="B21" s="4696"/>
      <c r="C21" s="4694"/>
      <c r="D21" s="4691" t="n">
        <v>2.0</v>
      </c>
      <c r="E21" s="4695">
        <f>CARGOS_EFETIVOS_ATIVOS!AG20</f>
      </c>
      <c r="F21" s="4695">
        <f>SUM(CARGOS_EFETIVOS_ATIVOS!AH20:AP20)</f>
      </c>
      <c r="G21" s="4695">
        <f>CARGOS_EFETIVOS_ATIVOS!AQ20</f>
      </c>
      <c r="H21" s="4695">
        <f>SUM(E21:G21)</f>
      </c>
    </row>
    <row r="22" customHeight="true" ht="24.75">
      <c r="A22" s="4692"/>
      <c r="B22" s="4698"/>
      <c r="C22" s="4699"/>
      <c r="D22" s="4693" t="n">
        <v>1.0</v>
      </c>
      <c r="E22" s="4695">
        <f>CARGOS_EFETIVOS_ATIVOS!AG21</f>
      </c>
      <c r="F22" s="4695">
        <f>SUM(CARGOS_EFETIVOS_ATIVOS!AH21:AP21)</f>
      </c>
      <c r="G22" s="4695">
        <f>CARGOS_EFETIVOS_ATIVOS!AQ21</f>
      </c>
      <c r="H22" s="4695">
        <f>SUM(E22:G22)</f>
      </c>
    </row>
    <row r="23" customHeight="true" ht="24.75">
      <c r="A23" s="4692"/>
      <c r="B23" s="4700" t="s">
        <v>366</v>
      </c>
      <c r="C23" s="4701"/>
      <c r="D23" s="4702"/>
      <c r="E23" s="4703">
        <f>SUM(E10:E22)</f>
      </c>
      <c r="F23" s="4703">
        <f>SUM(F10:F22)</f>
      </c>
      <c r="G23" s="4703">
        <f>SUM(G10:G22)</f>
      </c>
      <c r="H23" s="4703">
        <f>SUM(E23:G23)</f>
      </c>
    </row>
    <row r="24" customHeight="true" ht="24.75">
      <c r="A24" s="4692"/>
      <c r="B24" s="4693"/>
      <c r="C24" s="4697"/>
      <c r="D24" s="4691" t="n">
        <v>13.0</v>
      </c>
      <c r="E24" s="4695">
        <f>CARGOS_EFETIVOS_ATIVOS!AG26</f>
      </c>
      <c r="F24" s="4695">
        <f>SUM(CARGOS_EFETIVOS_ATIVOS!AH26:AP26)</f>
      </c>
      <c r="G24" s="4695">
        <f>CARGOS_EFETIVOS_ATIVOS!AQ26</f>
      </c>
      <c r="H24" s="4695">
        <f>SUM(E24:G24)</f>
      </c>
    </row>
    <row r="25" customHeight="true" ht="24.75">
      <c r="A25" s="4692"/>
      <c r="B25" s="4696"/>
      <c r="C25" s="4694" t="s">
        <v>25</v>
      </c>
      <c r="D25" s="4691" t="n">
        <v>12.0</v>
      </c>
      <c r="E25" s="4695">
        <f>CARGOS_EFETIVOS_ATIVOS!AG27</f>
      </c>
      <c r="F25" s="4695">
        <f>SUM(CARGOS_EFETIVOS_ATIVOS!AH27:AP27)</f>
      </c>
      <c r="G25" s="4695">
        <f>CARGOS_EFETIVOS_ATIVOS!AQ27</f>
      </c>
      <c r="H25" s="4695">
        <f>SUM(E25:G25)</f>
      </c>
    </row>
    <row r="26" customHeight="true" ht="24.75">
      <c r="A26" s="4692"/>
      <c r="B26" s="4696" t="s">
        <v>365</v>
      </c>
      <c r="C26" s="4694"/>
      <c r="D26" s="4691" t="n">
        <v>11.0</v>
      </c>
      <c r="E26" s="4695">
        <f>CARGOS_EFETIVOS_ATIVOS!AG28</f>
      </c>
      <c r="F26" s="4695">
        <f>SUM(CARGOS_EFETIVOS_ATIVOS!AH28:AP28)</f>
      </c>
      <c r="G26" s="4695">
        <f>CARGOS_EFETIVOS_ATIVOS!AQ28</f>
      </c>
      <c r="H26" s="4695">
        <f>SUM(E26:G26)</f>
      </c>
    </row>
    <row r="27" customHeight="true" ht="24.75">
      <c r="A27" s="4692"/>
      <c r="B27" s="4696" t="s">
        <v>367</v>
      </c>
      <c r="C27" s="4697"/>
      <c r="D27" s="4691" t="n">
        <v>10.0</v>
      </c>
      <c r="E27" s="4695">
        <f>CARGOS_EFETIVOS_ATIVOS!AG29</f>
      </c>
      <c r="F27" s="4695">
        <f>SUM(CARGOS_EFETIVOS_ATIVOS!AH29:AP29)</f>
      </c>
      <c r="G27" s="4695">
        <f>CARGOS_EFETIVOS_ATIVOS!AQ29</f>
      </c>
      <c r="H27" s="4695">
        <f>SUM(E27:G27)</f>
      </c>
    </row>
    <row r="28" customHeight="true" ht="24.75">
      <c r="A28" s="4692"/>
      <c r="B28" s="4696" t="s">
        <v>25</v>
      </c>
      <c r="C28" s="4694"/>
      <c r="D28" s="4691" t="n">
        <v>9.0</v>
      </c>
      <c r="E28" s="4695">
        <f>CARGOS_EFETIVOS_ATIVOS!AG30</f>
      </c>
      <c r="F28" s="4695">
        <f>SUM(CARGOS_EFETIVOS_ATIVOS!AH30:AP30)</f>
      </c>
      <c r="G28" s="4695">
        <f>CARGOS_EFETIVOS_ATIVOS!AQ30</f>
      </c>
      <c r="H28" s="4695">
        <f>SUM(E28:G28)</f>
      </c>
    </row>
    <row r="29" customHeight="true" ht="24.75">
      <c r="A29" s="4692"/>
      <c r="B29" s="4696" t="s">
        <v>361</v>
      </c>
      <c r="C29" s="4694" t="s">
        <v>26</v>
      </c>
      <c r="D29" s="4691" t="n">
        <v>8.0</v>
      </c>
      <c r="E29" s="4695">
        <f>CARGOS_EFETIVOS_ATIVOS!AG31</f>
      </c>
      <c r="F29" s="4695">
        <f>SUM(CARGOS_EFETIVOS_ATIVOS!AH31:AP31)</f>
      </c>
      <c r="G29" s="4695">
        <f>CARGOS_EFETIVOS_ATIVOS!AQ31</f>
      </c>
      <c r="H29" s="4695">
        <f>SUM(E29:G29)</f>
      </c>
    </row>
    <row r="30" customHeight="true" ht="24.75">
      <c r="A30" s="4692"/>
      <c r="B30" s="4696" t="s">
        <v>363</v>
      </c>
      <c r="C30" s="4694"/>
      <c r="D30" s="4691" t="n">
        <v>7.0</v>
      </c>
      <c r="E30" s="4695">
        <f>CARGOS_EFETIVOS_ATIVOS!AG32</f>
      </c>
      <c r="F30" s="4695">
        <f>SUM(CARGOS_EFETIVOS_ATIVOS!AH32:AP32)</f>
      </c>
      <c r="G30" s="4695">
        <f>CARGOS_EFETIVOS_ATIVOS!AQ32</f>
      </c>
      <c r="H30" s="4695">
        <f>SUM(E30:G30)</f>
      </c>
    </row>
    <row r="31" customHeight="true" ht="24.75">
      <c r="A31" s="4692"/>
      <c r="B31" s="4696" t="s">
        <v>25</v>
      </c>
      <c r="C31" s="4694"/>
      <c r="D31" s="4691" t="n">
        <v>6.0</v>
      </c>
      <c r="E31" s="4695">
        <f>CARGOS_EFETIVOS_ATIVOS!AG33</f>
      </c>
      <c r="F31" s="4695">
        <f>SUM(CARGOS_EFETIVOS_ATIVOS!AH33:AP33)</f>
      </c>
      <c r="G31" s="4695">
        <f>CARGOS_EFETIVOS_ATIVOS!AQ33</f>
      </c>
      <c r="H31" s="4695">
        <f>SUM(E31:G31)</f>
      </c>
    </row>
    <row r="32" customHeight="true" ht="24.75">
      <c r="A32" s="4692"/>
      <c r="B32" s="4696" t="s">
        <v>368</v>
      </c>
      <c r="C32" s="4697"/>
      <c r="D32" s="4691" t="n">
        <v>5.0</v>
      </c>
      <c r="E32" s="4695">
        <f>CARGOS_EFETIVOS_ATIVOS!AG34</f>
      </c>
      <c r="F32" s="4695">
        <f>SUM(CARGOS_EFETIVOS_ATIVOS!AH34:AP34)</f>
      </c>
      <c r="G32" s="4695">
        <f>CARGOS_EFETIVOS_ATIVOS!AQ34</f>
      </c>
      <c r="H32" s="4695">
        <f>SUM(E32:G32)</f>
      </c>
    </row>
    <row r="33" customHeight="true" ht="24.75">
      <c r="A33" s="4692"/>
      <c r="B33" s="4696"/>
      <c r="C33" s="4694"/>
      <c r="D33" s="4691" t="n">
        <v>4.0</v>
      </c>
      <c r="E33" s="4695">
        <f>CARGOS_EFETIVOS_ATIVOS!AG35</f>
      </c>
      <c r="F33" s="4695">
        <f>SUM(CARGOS_EFETIVOS_ATIVOS!AH35:AP35)</f>
      </c>
      <c r="G33" s="4695">
        <f>CARGOS_EFETIVOS_ATIVOS!AQ35</f>
      </c>
      <c r="H33" s="4695">
        <f>SUM(E33:G33)</f>
      </c>
    </row>
    <row r="34" customHeight="true" ht="24.75">
      <c r="A34" s="4692"/>
      <c r="B34" s="4696"/>
      <c r="C34" s="4694" t="s">
        <v>27</v>
      </c>
      <c r="D34" s="4691" t="n">
        <v>3.0</v>
      </c>
      <c r="E34" s="4695">
        <f>CARGOS_EFETIVOS_ATIVOS!AG36</f>
      </c>
      <c r="F34" s="4695">
        <f>SUM(CARGOS_EFETIVOS_ATIVOS!AH36:AP36)</f>
      </c>
      <c r="G34" s="4695">
        <f>CARGOS_EFETIVOS_ATIVOS!AQ36</f>
      </c>
      <c r="H34" s="4695">
        <f>SUM(E34:G34)</f>
      </c>
    </row>
    <row r="35" customHeight="true" ht="24.75">
      <c r="A35" s="4692"/>
      <c r="B35" s="4696"/>
      <c r="C35" s="4694"/>
      <c r="D35" s="4691" t="n">
        <v>2.0</v>
      </c>
      <c r="E35" s="4695">
        <f>CARGOS_EFETIVOS_ATIVOS!AG37</f>
      </c>
      <c r="F35" s="4695">
        <f>SUM(CARGOS_EFETIVOS_ATIVOS!AH37:AP37)</f>
      </c>
      <c r="G35" s="4695">
        <f>CARGOS_EFETIVOS_ATIVOS!AQ37</f>
      </c>
      <c r="H35" s="4695">
        <f>SUM(E35:G35)</f>
      </c>
    </row>
    <row r="36" customHeight="true" ht="24.75">
      <c r="A36" s="4692"/>
      <c r="B36" s="4698"/>
      <c r="C36" s="4699"/>
      <c r="D36" s="4693" t="n">
        <v>1.0</v>
      </c>
      <c r="E36" s="4695">
        <f>CARGOS_EFETIVOS_ATIVOS!AG38</f>
      </c>
      <c r="F36" s="4695">
        <f>SUM(CARGOS_EFETIVOS_ATIVOS!AH38:AP38)</f>
      </c>
      <c r="G36" s="4695">
        <f>CARGOS_EFETIVOS_ATIVOS!AQ38</f>
      </c>
      <c r="H36" s="4695">
        <f>SUM(E36:G36)</f>
      </c>
    </row>
    <row r="37" customHeight="true" ht="24.75">
      <c r="A37" s="4692"/>
      <c r="B37" s="4700" t="s">
        <v>369</v>
      </c>
      <c r="C37" s="4701"/>
      <c r="D37" s="4702"/>
      <c r="E37" s="4703">
        <f>SUM(E24:E36)</f>
      </c>
      <c r="F37" s="4703">
        <f>SUM(F24:F36)</f>
      </c>
      <c r="G37" s="4703">
        <f>SUM(G24:G36)</f>
      </c>
      <c r="H37" s="4703">
        <f>SUM(E37:G37)</f>
      </c>
    </row>
    <row r="38" customHeight="true" ht="24.75">
      <c r="A38" s="4692"/>
      <c r="B38" s="4693"/>
      <c r="C38" s="4693"/>
      <c r="D38" s="4691" t="n">
        <v>13.0</v>
      </c>
      <c r="E38" s="4695">
        <f>CARGOS_EFETIVOS_ATIVOS!AG43</f>
      </c>
      <c r="F38" s="4695">
        <f>SUM(CARGOS_EFETIVOS_ATIVOS!AH43:AP43)</f>
      </c>
      <c r="G38" s="4695">
        <f>CARGOS_EFETIVOS_ATIVOS!AQ43</f>
      </c>
      <c r="H38" s="4695">
        <f>SUM(E38:G38)</f>
      </c>
    </row>
    <row r="39" customHeight="true" ht="24.75">
      <c r="A39" s="4692"/>
      <c r="B39" s="4696"/>
      <c r="C39" s="4694" t="s">
        <v>25</v>
      </c>
      <c r="D39" s="4691" t="n">
        <v>12.0</v>
      </c>
      <c r="E39" s="4695">
        <f>CARGOS_EFETIVOS_ATIVOS!AG44</f>
      </c>
      <c r="F39" s="4695">
        <f>SUM(CARGOS_EFETIVOS_ATIVOS!AH44:AP44)</f>
      </c>
      <c r="G39" s="4695">
        <f>CARGOS_EFETIVOS_ATIVOS!AQ44</f>
      </c>
      <c r="H39" s="4695">
        <f>SUM(E39:G39)</f>
      </c>
    </row>
    <row r="40" customHeight="true" ht="24.75">
      <c r="A40" s="4692"/>
      <c r="B40" s="4696" t="s">
        <v>27</v>
      </c>
      <c r="C40" s="4698"/>
      <c r="D40" s="4691" t="n">
        <v>11.0</v>
      </c>
      <c r="E40" s="4695">
        <f>CARGOS_EFETIVOS_ATIVOS!AG45</f>
      </c>
      <c r="F40" s="4695">
        <f>SUM(CARGOS_EFETIVOS_ATIVOS!AH45:AP45)</f>
      </c>
      <c r="G40" s="4695">
        <f>CARGOS_EFETIVOS_ATIVOS!AQ45</f>
      </c>
      <c r="H40" s="4695">
        <f>SUM(E40:G40)</f>
      </c>
    </row>
    <row r="41" customHeight="true" ht="24.75">
      <c r="A41" s="4692"/>
      <c r="B41" s="4696" t="s">
        <v>370</v>
      </c>
      <c r="C41" s="4694"/>
      <c r="D41" s="4691" t="n">
        <v>10.0</v>
      </c>
      <c r="E41" s="4695">
        <f>CARGOS_EFETIVOS_ATIVOS!AG46</f>
      </c>
      <c r="F41" s="4695">
        <f>SUM(CARGOS_EFETIVOS_ATIVOS!AH46:AP46)</f>
      </c>
      <c r="G41" s="4695">
        <f>CARGOS_EFETIVOS_ATIVOS!AQ46</f>
      </c>
      <c r="H41" s="4695">
        <f>SUM(E41:G41)</f>
      </c>
    </row>
    <row r="42" customHeight="true" ht="24.75">
      <c r="A42" s="4692"/>
      <c r="B42" s="4696" t="s">
        <v>371</v>
      </c>
      <c r="C42" s="4694"/>
      <c r="D42" s="4691" t="n">
        <v>9.0</v>
      </c>
      <c r="E42" s="4695">
        <f>CARGOS_EFETIVOS_ATIVOS!AG47</f>
      </c>
      <c r="F42" s="4695">
        <f>SUM(CARGOS_EFETIVOS_ATIVOS!AH47:AP47)</f>
      </c>
      <c r="G42" s="4695">
        <f>CARGOS_EFETIVOS_ATIVOS!AQ47</f>
      </c>
      <c r="H42" s="4695">
        <f>SUM(E42:G42)</f>
      </c>
    </row>
    <row r="43" customHeight="true" ht="24.75">
      <c r="A43" s="4692"/>
      <c r="B43" s="4696" t="s">
        <v>363</v>
      </c>
      <c r="C43" s="4694" t="s">
        <v>26</v>
      </c>
      <c r="D43" s="4691" t="n">
        <v>8.0</v>
      </c>
      <c r="E43" s="4695">
        <f>CARGOS_EFETIVOS_ATIVOS!AG48</f>
      </c>
      <c r="F43" s="4695">
        <f>SUM(CARGOS_EFETIVOS_ATIVOS!AH48:AP48)</f>
      </c>
      <c r="G43" s="4695">
        <f>CARGOS_EFETIVOS_ATIVOS!AQ48</f>
      </c>
      <c r="H43" s="4695">
        <f>SUM(E43:G43)</f>
      </c>
    </row>
    <row r="44" customHeight="true" ht="24.75">
      <c r="A44" s="4692"/>
      <c r="B44" s="4696" t="s">
        <v>362</v>
      </c>
      <c r="C44" s="4694"/>
      <c r="D44" s="4691" t="n">
        <v>7.0</v>
      </c>
      <c r="E44" s="4695">
        <f>CARGOS_EFETIVOS_ATIVOS!AG49</f>
      </c>
      <c r="F44" s="4695">
        <f>SUM(CARGOS_EFETIVOS_ATIVOS!AH49:AP49)</f>
      </c>
      <c r="G44" s="4695">
        <f>CARGOS_EFETIVOS_ATIVOS!AQ49</f>
      </c>
      <c r="H44" s="4695">
        <f>SUM(E44:G44)</f>
      </c>
    </row>
    <row r="45" customHeight="true" ht="24.75">
      <c r="A45" s="4692"/>
      <c r="B45" s="4696" t="s">
        <v>363</v>
      </c>
      <c r="C45" s="4694"/>
      <c r="D45" s="4691" t="n">
        <v>6.0</v>
      </c>
      <c r="E45" s="4695">
        <f>CARGOS_EFETIVOS_ATIVOS!AG50</f>
      </c>
      <c r="F45" s="4695">
        <f>SUM(CARGOS_EFETIVOS_ATIVOS!AH50:AP50)</f>
      </c>
      <c r="G45" s="4695">
        <f>CARGOS_EFETIVOS_ATIVOS!AQ50</f>
      </c>
      <c r="H45" s="4695">
        <f>SUM(E45:G45)</f>
      </c>
    </row>
    <row r="46" customHeight="true" ht="24.75">
      <c r="A46" s="4692"/>
      <c r="B46" s="4696" t="s">
        <v>27</v>
      </c>
      <c r="C46" s="4693"/>
      <c r="D46" s="4691" t="n">
        <v>5.0</v>
      </c>
      <c r="E46" s="4695">
        <f>CARGOS_EFETIVOS_ATIVOS!AG51</f>
      </c>
      <c r="F46" s="4695">
        <f>SUM(CARGOS_EFETIVOS_ATIVOS!AH51:AP51)</f>
      </c>
      <c r="G46" s="4695">
        <f>CARGOS_EFETIVOS_ATIVOS!AQ51</f>
      </c>
      <c r="H46" s="4695">
        <f>SUM(E46:G46)</f>
      </c>
    </row>
    <row r="47" customHeight="true" ht="24.75">
      <c r="A47" s="4692"/>
      <c r="B47" s="4696" t="s">
        <v>372</v>
      </c>
      <c r="C47" s="4694"/>
      <c r="D47" s="4691" t="n">
        <v>4.0</v>
      </c>
      <c r="E47" s="4695">
        <f>CARGOS_EFETIVOS_ATIVOS!AG52</f>
      </c>
      <c r="F47" s="4695">
        <f>SUM(CARGOS_EFETIVOS_ATIVOS!AH52:AP52)</f>
      </c>
      <c r="G47" s="4695">
        <f>CARGOS_EFETIVOS_ATIVOS!AQ52</f>
      </c>
      <c r="H47" s="4695">
        <f>SUM(E47:G47)</f>
      </c>
    </row>
    <row r="48" customHeight="true" ht="24.75">
      <c r="A48" s="4692"/>
      <c r="B48" s="4696"/>
      <c r="C48" s="4694" t="s">
        <v>27</v>
      </c>
      <c r="D48" s="4691" t="n">
        <v>3.0</v>
      </c>
      <c r="E48" s="4695">
        <f>CARGOS_EFETIVOS_ATIVOS!AG53</f>
      </c>
      <c r="F48" s="4695">
        <f>SUM(CARGOS_EFETIVOS_ATIVOS!AH53:AP53)</f>
      </c>
      <c r="G48" s="4695">
        <f>CARGOS_EFETIVOS_ATIVOS!AQ53</f>
      </c>
      <c r="H48" s="4695">
        <f>SUM(E48:G48)</f>
      </c>
    </row>
    <row r="49" customHeight="true" ht="24.75">
      <c r="A49" s="4692"/>
      <c r="B49" s="4696"/>
      <c r="C49" s="4694"/>
      <c r="D49" s="4691" t="n">
        <v>2.0</v>
      </c>
      <c r="E49" s="4695">
        <f>CARGOS_EFETIVOS_ATIVOS!AG54</f>
      </c>
      <c r="F49" s="4695">
        <f>SUM(CARGOS_EFETIVOS_ATIVOS!AH54:AP54)</f>
      </c>
      <c r="G49" s="4695">
        <f>CARGOS_EFETIVOS_ATIVOS!AQ54</f>
      </c>
      <c r="H49" s="4695">
        <f>SUM(E49:G49)</f>
      </c>
    </row>
    <row r="50" customHeight="true" ht="24.75">
      <c r="A50" s="4692"/>
      <c r="B50" s="4698"/>
      <c r="C50" s="4694"/>
      <c r="D50" s="4693" t="n">
        <v>1.0</v>
      </c>
      <c r="E50" s="4695">
        <f>CARGOS_EFETIVOS_ATIVOS!AG55</f>
      </c>
      <c r="F50" s="4695">
        <f>SUM(CARGOS_EFETIVOS_ATIVOS!AH55:AP55)</f>
      </c>
      <c r="G50" s="4695">
        <f>CARGOS_EFETIVOS_ATIVOS!AQ55</f>
      </c>
      <c r="H50" s="4695">
        <f>SUM(E50:G50)</f>
      </c>
    </row>
    <row r="51" customHeight="true" ht="24.75">
      <c r="A51" s="4688"/>
      <c r="B51" s="4704" t="s">
        <v>32</v>
      </c>
      <c r="C51" s="4704"/>
      <c r="D51" s="4704"/>
      <c r="E51" s="4703">
        <f>SUM(E38:E50)</f>
      </c>
      <c r="F51" s="4703">
        <f>SUM(F38:F50)</f>
      </c>
      <c r="G51" s="4703">
        <f>SUM(G38:G50)</f>
      </c>
      <c r="H51" s="4703">
        <f>SUM(E51:G51)</f>
      </c>
    </row>
    <row r="52" customHeight="true" ht="24.75">
      <c r="A52" s="4688"/>
      <c r="B52" s="4704" t="s">
        <v>98</v>
      </c>
      <c r="C52" s="4704"/>
      <c r="D52" s="4704"/>
      <c r="E52" s="4703">
        <f>E23+E37+E51</f>
      </c>
      <c r="F52" s="4703">
        <f>F23+F37+F51</f>
      </c>
      <c r="G52" s="4703">
        <f>G23+G37+G51</f>
      </c>
      <c r="H52" s="4703">
        <f>H51+H37+H23</f>
      </c>
    </row>
    <row r="53" customHeight="true" ht="24.75">
      <c r="A53" s="4688"/>
      <c r="B53" s="4705"/>
      <c r="C53" s="4705"/>
      <c r="D53" s="4705"/>
      <c r="E53" s="4706"/>
      <c r="F53" s="4706"/>
      <c r="G53" s="4706"/>
      <c r="H53" s="4706"/>
    </row>
    <row r="54" customHeight="true" ht="24.75">
      <c r="A54" s="4688"/>
      <c r="B54" s="4688"/>
      <c r="C54" s="4688"/>
      <c r="D54" s="4688"/>
      <c r="E54" s="4688"/>
      <c r="F54" s="4688"/>
      <c r="G54" s="4688"/>
      <c r="H54" s="4688"/>
    </row>
  </sheetData>
  <mergeCells>
    <mergeCell ref="B5:H5"/>
    <mergeCell ref="B8:D9"/>
    <mergeCell ref="E8:H8"/>
    <mergeCell ref="B52:D52"/>
    <mergeCell ref="B23:D23"/>
    <mergeCell ref="B37:D37"/>
    <mergeCell ref="B51:D51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2020-09-11T22:33:44Z</dcterms:created>
  <dc:creator>Apache POI</dc:creator>
</coreProperties>
</file>