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I5jsOwRDPqtSZXnaPoWMrSSEtaQ=="/>
    </ext>
  </extLst>
</workbook>
</file>

<file path=xl/sharedStrings.xml><?xml version="1.0" encoding="utf-8"?>
<sst xmlns="http://schemas.openxmlformats.org/spreadsheetml/2006/main" count="41" uniqueCount="25">
  <si>
    <t>Empresa</t>
  </si>
  <si>
    <t>Documentação</t>
  </si>
  <si>
    <t>Experiência Produção</t>
  </si>
  <si>
    <t>Pontuação</t>
  </si>
  <si>
    <t>Menor Valor Apresentado</t>
  </si>
  <si>
    <t>Experiência com produção audiovisual de baixo custo similar às das referências principais listadas no escopo. Serão aceitos outros produtos audiovisuais tecnicamente compatíveis que mostrem bom domínio sobre ferramentas de produção e edição, sobre direção de cena, figurino, iluminação, etc.</t>
  </si>
  <si>
    <t>Certidão de Débitos - RFB</t>
  </si>
  <si>
    <t>Certidão Negativa Trabalhista</t>
  </si>
  <si>
    <t>Trabalhos Válidos</t>
  </si>
  <si>
    <t>Proposta de Preço</t>
  </si>
  <si>
    <t>NTe - Nota Avaliação Técnica</t>
  </si>
  <si>
    <t>Npe - Nota Avaliação de Preço</t>
  </si>
  <si>
    <t>NFe - Nota Final</t>
  </si>
  <si>
    <t>ZERO ZERO SETE</t>
  </si>
  <si>
    <t>ok</t>
  </si>
  <si>
    <t>2o</t>
  </si>
  <si>
    <t>FILMES MAIS</t>
  </si>
  <si>
    <t>NOVA BIRUTA</t>
  </si>
  <si>
    <t>BRIGADEIRO BENTES</t>
  </si>
  <si>
    <t>BROKOLIS</t>
  </si>
  <si>
    <t>CA VA</t>
  </si>
  <si>
    <t>CHA COM NOZES</t>
  </si>
  <si>
    <t>1o</t>
  </si>
  <si>
    <t>FABRIKA</t>
  </si>
  <si>
    <t>3o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</si>
</sst>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8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sz val="11.0"/>
      <color rgb="FF4F6128"/>
      <name val="Calibri"/>
    </font>
    <font>
      <sz val="11.0"/>
      <color rgb="FF000000"/>
      <name val="Calibri"/>
    </font>
    <font>
      <b/>
      <sz val="11.0"/>
      <color rgb="FF274E13"/>
      <name val="Calibri"/>
    </font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</fills>
  <borders count="13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2" fontId="1" numFmtId="0" xfId="0" applyAlignment="1" applyBorder="1" applyFont="1">
      <alignment horizontal="center" shrinkToFit="0" vertical="center" wrapText="1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2" fontId="1" numFmtId="0" xfId="0" applyAlignment="1" applyBorder="1" applyFont="1">
      <alignment horizontal="center" shrinkToFit="0" vertical="center" wrapText="1"/>
    </xf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wrapText="1"/>
    </xf>
    <xf borderId="12" fillId="0" fontId="1" numFmtId="0" xfId="0" applyAlignment="1" applyBorder="1" applyFont="1">
      <alignment horizontal="center" shrinkToFit="0" wrapText="1"/>
    </xf>
    <xf borderId="12" fillId="0" fontId="3" numFmtId="164" xfId="0" applyAlignment="1" applyBorder="1" applyFont="1" applyNumberFormat="1">
      <alignment horizontal="center" readingOrder="0" shrinkToFit="0" wrapText="1"/>
    </xf>
    <xf borderId="12" fillId="0" fontId="3" numFmtId="0" xfId="0" applyAlignment="1" applyBorder="1" applyFont="1">
      <alignment shrinkToFit="0" wrapText="1"/>
    </xf>
    <xf borderId="12" fillId="0" fontId="3" numFmtId="0" xfId="0" applyAlignment="1" applyBorder="1" applyFont="1">
      <alignment horizontal="center" shrinkToFit="0" wrapText="1"/>
    </xf>
    <xf borderId="3" fillId="3" fontId="3" numFmtId="0" xfId="0" applyAlignment="1" applyBorder="1" applyFill="1" applyFont="1">
      <alignment horizontal="center" shrinkToFit="0" wrapText="1"/>
    </xf>
    <xf borderId="12" fillId="4" fontId="4" numFmtId="0" xfId="0" applyAlignment="1" applyBorder="1" applyFill="1" applyFont="1">
      <alignment horizontal="center" shrinkToFit="0" wrapText="1"/>
    </xf>
    <xf borderId="12" fillId="0" fontId="5" numFmtId="2" xfId="0" applyAlignment="1" applyBorder="1" applyFont="1" applyNumberFormat="1">
      <alignment horizontal="center" shrinkToFit="0" vertical="center" wrapText="1"/>
    </xf>
    <xf borderId="12" fillId="4" fontId="6" numFmtId="2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readingOrder="0" vertical="bottom"/>
    </xf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4" t="s">
        <v>2</v>
      </c>
      <c r="E1" s="5"/>
      <c r="F1" s="5"/>
      <c r="G1" s="5"/>
      <c r="H1" s="5"/>
      <c r="I1" s="6"/>
      <c r="J1" s="2" t="s">
        <v>3</v>
      </c>
      <c r="K1" s="7"/>
      <c r="L1" s="7"/>
      <c r="M1" s="3"/>
      <c r="N1" s="8" t="s">
        <v>4</v>
      </c>
    </row>
    <row r="2" ht="153.0" customHeight="1">
      <c r="B2" s="9"/>
      <c r="C2" s="10"/>
      <c r="D2" s="4" t="s">
        <v>5</v>
      </c>
      <c r="E2" s="5"/>
      <c r="F2" s="5"/>
      <c r="G2" s="5"/>
      <c r="H2" s="5"/>
      <c r="I2" s="6"/>
      <c r="J2" s="9"/>
      <c r="K2" s="11"/>
      <c r="L2" s="11"/>
      <c r="M2" s="10"/>
      <c r="N2" s="12"/>
    </row>
    <row r="3">
      <c r="B3" s="13" t="s">
        <v>6</v>
      </c>
      <c r="C3" s="13" t="s">
        <v>7</v>
      </c>
      <c r="D3" s="14" t="s">
        <v>8</v>
      </c>
      <c r="E3" s="5"/>
      <c r="F3" s="5"/>
      <c r="G3" s="5"/>
      <c r="H3" s="6"/>
      <c r="I3" s="15" t="s">
        <v>3</v>
      </c>
      <c r="J3" s="15" t="s">
        <v>9</v>
      </c>
      <c r="K3" s="15" t="s">
        <v>10</v>
      </c>
      <c r="L3" s="15" t="s">
        <v>11</v>
      </c>
      <c r="M3" s="15" t="s">
        <v>12</v>
      </c>
      <c r="N3" s="16">
        <v>25750.0</v>
      </c>
    </row>
    <row r="4">
      <c r="A4" s="17" t="s">
        <v>13</v>
      </c>
      <c r="B4" s="18" t="s">
        <v>14</v>
      </c>
      <c r="C4" s="18" t="s">
        <v>14</v>
      </c>
      <c r="D4" s="19">
        <v>8.0</v>
      </c>
      <c r="E4" s="5"/>
      <c r="F4" s="5"/>
      <c r="G4" s="5"/>
      <c r="H4" s="6"/>
      <c r="I4" s="20">
        <v>75.0</v>
      </c>
      <c r="J4" s="16">
        <v>33750.0</v>
      </c>
      <c r="K4" s="20">
        <v>75.0</v>
      </c>
      <c r="L4" s="21">
        <f>(N3/J4)*100</f>
        <v>76.2962963</v>
      </c>
      <c r="M4" s="22">
        <f t="shared" ref="M4:M11" si="1">(K4*0.6)+(L4*0.75*0.4)</f>
        <v>67.88888889</v>
      </c>
      <c r="N4" s="23" t="s">
        <v>15</v>
      </c>
    </row>
    <row r="5">
      <c r="A5" s="17" t="s">
        <v>16</v>
      </c>
      <c r="B5" s="18" t="s">
        <v>14</v>
      </c>
      <c r="C5" s="18" t="s">
        <v>14</v>
      </c>
      <c r="D5" s="19">
        <v>8.0</v>
      </c>
      <c r="E5" s="5"/>
      <c r="F5" s="5"/>
      <c r="G5" s="5"/>
      <c r="H5" s="6"/>
      <c r="I5" s="20">
        <v>75.0</v>
      </c>
      <c r="J5" s="16">
        <v>475500.0</v>
      </c>
      <c r="K5" s="20">
        <v>75.0</v>
      </c>
      <c r="L5" s="21">
        <f t="shared" ref="L5:L11" si="2">(N$3/J5)*100</f>
        <v>5.415352261</v>
      </c>
      <c r="M5" s="22">
        <f t="shared" si="1"/>
        <v>46.62460568</v>
      </c>
      <c r="N5" s="24"/>
    </row>
    <row r="6">
      <c r="A6" s="17" t="s">
        <v>17</v>
      </c>
      <c r="B6" s="18" t="s">
        <v>14</v>
      </c>
      <c r="C6" s="18" t="s">
        <v>14</v>
      </c>
      <c r="D6" s="19">
        <v>5.0</v>
      </c>
      <c r="E6" s="5"/>
      <c r="F6" s="5"/>
      <c r="G6" s="5"/>
      <c r="H6" s="6"/>
      <c r="I6" s="20">
        <f>D6*15</f>
        <v>75</v>
      </c>
      <c r="J6" s="16">
        <v>134000.0</v>
      </c>
      <c r="K6" s="20">
        <f>D6*15</f>
        <v>75</v>
      </c>
      <c r="L6" s="21">
        <f t="shared" si="2"/>
        <v>19.21641791</v>
      </c>
      <c r="M6" s="22">
        <f t="shared" si="1"/>
        <v>50.76492537</v>
      </c>
      <c r="N6" s="24"/>
    </row>
    <row r="7">
      <c r="A7" s="17" t="s">
        <v>18</v>
      </c>
      <c r="B7" s="18" t="s">
        <v>14</v>
      </c>
      <c r="C7" s="18" t="s">
        <v>14</v>
      </c>
      <c r="D7" s="19">
        <v>8.0</v>
      </c>
      <c r="E7" s="5"/>
      <c r="F7" s="5"/>
      <c r="G7" s="5"/>
      <c r="H7" s="6"/>
      <c r="I7" s="20">
        <v>75.0</v>
      </c>
      <c r="J7" s="16">
        <v>170000.0</v>
      </c>
      <c r="K7" s="20">
        <v>75.0</v>
      </c>
      <c r="L7" s="21">
        <f t="shared" si="2"/>
        <v>15.14705882</v>
      </c>
      <c r="M7" s="22">
        <f t="shared" si="1"/>
        <v>49.54411765</v>
      </c>
      <c r="N7" s="24"/>
    </row>
    <row r="8">
      <c r="A8" s="17" t="s">
        <v>19</v>
      </c>
      <c r="B8" s="18" t="s">
        <v>14</v>
      </c>
      <c r="C8" s="18" t="s">
        <v>14</v>
      </c>
      <c r="D8" s="19">
        <v>6.0</v>
      </c>
      <c r="E8" s="5"/>
      <c r="F8" s="5"/>
      <c r="G8" s="5"/>
      <c r="H8" s="6"/>
      <c r="I8" s="20">
        <v>75.0</v>
      </c>
      <c r="J8" s="16">
        <v>119000.0</v>
      </c>
      <c r="K8" s="20">
        <v>75.0</v>
      </c>
      <c r="L8" s="21">
        <f t="shared" si="2"/>
        <v>21.63865546</v>
      </c>
      <c r="M8" s="22">
        <f t="shared" si="1"/>
        <v>51.49159664</v>
      </c>
      <c r="N8" s="24"/>
    </row>
    <row r="9">
      <c r="A9" s="17" t="s">
        <v>20</v>
      </c>
      <c r="B9" s="18" t="s">
        <v>14</v>
      </c>
      <c r="C9" s="18" t="s">
        <v>14</v>
      </c>
      <c r="D9" s="19">
        <v>3.0</v>
      </c>
      <c r="E9" s="5"/>
      <c r="F9" s="5"/>
      <c r="G9" s="5"/>
      <c r="H9" s="6"/>
      <c r="I9" s="20">
        <f t="shared" ref="I9:I10" si="3">D9*15</f>
        <v>45</v>
      </c>
      <c r="J9" s="16">
        <v>321500.0</v>
      </c>
      <c r="K9" s="20">
        <f t="shared" ref="K9:K10" si="4">D9*15</f>
        <v>45</v>
      </c>
      <c r="L9" s="21">
        <f t="shared" si="2"/>
        <v>8.00933126</v>
      </c>
      <c r="M9" s="22">
        <f t="shared" si="1"/>
        <v>29.40279938</v>
      </c>
      <c r="N9" s="24"/>
    </row>
    <row r="10" ht="15.75" customHeight="1">
      <c r="A10" s="17" t="s">
        <v>21</v>
      </c>
      <c r="B10" s="18" t="s">
        <v>14</v>
      </c>
      <c r="C10" s="18" t="s">
        <v>14</v>
      </c>
      <c r="D10" s="19">
        <v>5.0</v>
      </c>
      <c r="E10" s="5"/>
      <c r="F10" s="5"/>
      <c r="G10" s="5"/>
      <c r="H10" s="6"/>
      <c r="I10" s="20">
        <f t="shared" si="3"/>
        <v>75</v>
      </c>
      <c r="J10" s="16">
        <v>25750.0</v>
      </c>
      <c r="K10" s="20">
        <f t="shared" si="4"/>
        <v>75</v>
      </c>
      <c r="L10" s="21">
        <f t="shared" si="2"/>
        <v>100</v>
      </c>
      <c r="M10" s="22">
        <f t="shared" si="1"/>
        <v>75</v>
      </c>
      <c r="N10" s="23" t="s">
        <v>22</v>
      </c>
    </row>
    <row r="11" ht="15.75" customHeight="1">
      <c r="A11" s="17" t="s">
        <v>23</v>
      </c>
      <c r="B11" s="18" t="s">
        <v>14</v>
      </c>
      <c r="C11" s="18" t="s">
        <v>14</v>
      </c>
      <c r="D11" s="19">
        <v>9.0</v>
      </c>
      <c r="E11" s="5"/>
      <c r="F11" s="5"/>
      <c r="G11" s="5"/>
      <c r="H11" s="6"/>
      <c r="I11" s="20">
        <v>75.0</v>
      </c>
      <c r="J11" s="16">
        <v>94455.7</v>
      </c>
      <c r="K11" s="20">
        <v>75.0</v>
      </c>
      <c r="L11" s="21">
        <f t="shared" si="2"/>
        <v>27.26145696</v>
      </c>
      <c r="M11" s="22">
        <f t="shared" si="1"/>
        <v>53.17843709</v>
      </c>
      <c r="N11" s="23" t="s">
        <v>24</v>
      </c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mergeCells count="15">
    <mergeCell ref="D4:H4"/>
    <mergeCell ref="D5:H5"/>
    <mergeCell ref="D6:H6"/>
    <mergeCell ref="D7:H7"/>
    <mergeCell ref="D8:H8"/>
    <mergeCell ref="D9:H9"/>
    <mergeCell ref="D10:H10"/>
    <mergeCell ref="D11:H11"/>
    <mergeCell ref="A1:A3"/>
    <mergeCell ref="B1:C2"/>
    <mergeCell ref="D1:I1"/>
    <mergeCell ref="J1:M2"/>
    <mergeCell ref="N1:N2"/>
    <mergeCell ref="D2:I2"/>
    <mergeCell ref="D3:H3"/>
  </mergeCells>
  <printOptions/>
  <pageMargins bottom="0.37964004499437554" footer="0.0" header="0.0" left="0.3878143200437676" right="0.11634429601313026" top="0.23110318757325143"/>
  <pageSetup scale="71" orientation="landscape" paperHeight="4.330708661417322in" paperWidth="11.023622047244091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