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1" sheetId="1" r:id="rId4"/>
  </sheets>
  <definedNames/>
  <calcPr/>
  <extLst>
    <ext uri="GoogleSheetsCustomDataVersion1">
      <go:sheetsCustomData xmlns:go="http://customooxmlschemas.google.com/" r:id="rId5" roundtripDataSignature="AMtx7mg9fRUKlpjjoslgC8mfKFz0jgeacQ=="/>
    </ext>
  </extLst>
</workbook>
</file>

<file path=xl/sharedStrings.xml><?xml version="1.0" encoding="utf-8"?>
<sst xmlns="http://schemas.openxmlformats.org/spreadsheetml/2006/main" count="35" uniqueCount="21">
  <si>
    <t>Empresa</t>
  </si>
  <si>
    <t>Certidões</t>
  </si>
  <si>
    <t>Experiência Produção</t>
  </si>
  <si>
    <t>Pontuação</t>
  </si>
  <si>
    <t>Menor Valor Apresentado</t>
  </si>
  <si>
    <t>Experiência com produção audiovisual em campanha de veiculação nacional, elaborada para clientes exclusivamente privados - sem participação acionária do setor público ou concessionárias e permissionárias de serviço público.</t>
  </si>
  <si>
    <t>Experiência com produção audiovisual em campanha de veiculação nacional, elaborada para clientes públicos ou privados.</t>
  </si>
  <si>
    <t>Experiência em produção, edição e tratamento de fotografias publicitárias, com evidência de execução da captação das imagens em ambiente com luminosidade controlada (estúdio ou externa), para campanha de veiculação nacional no formato impresso.</t>
  </si>
  <si>
    <t>Certidão de Débitos - RFB</t>
  </si>
  <si>
    <t>Certidão Negativa Trabalhista</t>
  </si>
  <si>
    <t>Atestados Válidos</t>
  </si>
  <si>
    <t>Proposta de Preço</t>
  </si>
  <si>
    <t>NTe - Nota Avaliação Técnica</t>
  </si>
  <si>
    <t>Npe - Nota Avaliação de Preço</t>
  </si>
  <si>
    <t>NFe - Nota Final</t>
  </si>
  <si>
    <t>NOVA BIRUTA</t>
  </si>
  <si>
    <t>ok</t>
  </si>
  <si>
    <t>BROKOLIS</t>
  </si>
  <si>
    <t>CA VA</t>
  </si>
  <si>
    <t>MADRE</t>
  </si>
  <si>
    <t>TUTANO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</si>
</sst>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&quot;R$&quot;\ * #,##0.00_-;\-&quot;R$&quot;\ * #,##0.00_-;_-&quot;R$&quot;\ * &quot;-&quot;??_-;_-@"/>
  </numFmts>
  <fonts count="6">
    <font>
      <sz val="11.0"/>
      <color theme="1"/>
      <name val="Arial"/>
      <scheme val="minor"/>
    </font>
    <font>
      <b/>
      <sz val="11.0"/>
      <color theme="1"/>
      <name val="Calibri"/>
    </font>
    <font/>
    <font>
      <sz val="11.0"/>
      <color theme="1"/>
      <name val="Calibri"/>
    </font>
    <font>
      <sz val="11.0"/>
      <color rgb="FF4F6128"/>
      <name val="Calibri"/>
    </font>
    <font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C4BD97"/>
        <bgColor rgb="FFC4BD97"/>
      </patternFill>
    </fill>
    <fill>
      <patternFill patternType="solid">
        <fgColor theme="0"/>
        <bgColor theme="0"/>
      </patternFill>
    </fill>
    <fill>
      <patternFill patternType="solid">
        <fgColor rgb="FFF3F3F3"/>
        <bgColor rgb="FFF3F3F3"/>
      </patternFill>
    </fill>
    <fill>
      <patternFill patternType="solid">
        <fgColor rgb="FFD6E3BC"/>
        <bgColor rgb="FFD6E3BC"/>
      </patternFill>
    </fill>
  </fills>
  <borders count="14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2" fontId="1" numFmtId="0" xfId="0" applyAlignment="1" applyBorder="1" applyFont="1">
      <alignment horizontal="center" shrinkToFit="0" vertical="center" wrapText="1"/>
    </xf>
    <xf borderId="3" fillId="0" fontId="2" numFmtId="0" xfId="0" applyBorder="1" applyFont="1"/>
    <xf borderId="4" fillId="2" fontId="1" numFmtId="0" xfId="0" applyAlignment="1" applyBorder="1" applyFont="1">
      <alignment horizontal="center" shrinkToFit="0" vertical="center" wrapText="1"/>
    </xf>
    <xf borderId="5" fillId="0" fontId="2" numFmtId="0" xfId="0" applyBorder="1" applyFont="1"/>
    <xf borderId="6" fillId="0" fontId="2" numFmtId="0" xfId="0" applyBorder="1" applyFont="1"/>
    <xf borderId="7" fillId="0" fontId="2" numFmtId="0" xfId="0" applyBorder="1" applyFont="1"/>
    <xf borderId="8" fillId="0" fontId="2" numFmtId="0" xfId="0" applyBorder="1" applyFont="1"/>
    <xf borderId="9" fillId="0" fontId="2" numFmtId="0" xfId="0" applyBorder="1" applyFont="1"/>
    <xf borderId="10" fillId="0" fontId="2" numFmtId="0" xfId="0" applyBorder="1" applyFont="1"/>
    <xf borderId="11" fillId="0" fontId="2" numFmtId="0" xfId="0" applyBorder="1" applyFont="1"/>
    <xf borderId="12" fillId="0" fontId="2" numFmtId="0" xfId="0" applyBorder="1" applyFont="1"/>
    <xf borderId="13" fillId="0" fontId="1" numFmtId="0" xfId="0" applyAlignment="1" applyBorder="1" applyFont="1">
      <alignment horizontal="center" shrinkToFit="0" vertical="center" wrapText="1"/>
    </xf>
    <xf borderId="13" fillId="3" fontId="3" numFmtId="164" xfId="0" applyAlignment="1" applyBorder="1" applyFill="1" applyFont="1" applyNumberFormat="1">
      <alignment horizontal="center" readingOrder="0" shrinkToFit="0" vertical="center" wrapText="1"/>
    </xf>
    <xf borderId="13" fillId="3" fontId="3" numFmtId="0" xfId="0" applyAlignment="1" applyBorder="1" applyFont="1">
      <alignment shrinkToFit="0" vertical="center" wrapText="1"/>
    </xf>
    <xf borderId="13" fillId="3" fontId="3" numFmtId="0" xfId="0" applyAlignment="1" applyBorder="1" applyFont="1">
      <alignment horizontal="center" shrinkToFit="0" vertical="center" wrapText="1"/>
    </xf>
    <xf borderId="13" fillId="3" fontId="4" numFmtId="0" xfId="0" applyAlignment="1" applyBorder="1" applyFont="1">
      <alignment horizontal="center" shrinkToFit="0" vertical="center" wrapText="1"/>
    </xf>
    <xf borderId="13" fillId="3" fontId="3" numFmtId="2" xfId="0" applyAlignment="1" applyBorder="1" applyFont="1" applyNumberFormat="1">
      <alignment horizontal="center" shrinkToFit="0" vertical="center" wrapText="1"/>
    </xf>
    <xf borderId="13" fillId="3" fontId="1" numFmtId="2" xfId="0" applyAlignment="1" applyBorder="1" applyFont="1" applyNumberFormat="1">
      <alignment horizontal="center" shrinkToFit="0" vertical="center" wrapText="1"/>
    </xf>
    <xf borderId="0" fillId="4" fontId="5" numFmtId="0" xfId="0" applyFill="1" applyFont="1"/>
    <xf borderId="13" fillId="3" fontId="5" numFmtId="0" xfId="0" applyAlignment="1" applyBorder="1" applyFont="1">
      <alignment readingOrder="0"/>
    </xf>
    <xf borderId="13" fillId="3" fontId="3" numFmtId="0" xfId="0" applyAlignment="1" applyBorder="1" applyFont="1">
      <alignment horizontal="center" readingOrder="0" shrinkToFit="0" vertical="center" wrapText="1"/>
    </xf>
    <xf borderId="13" fillId="5" fontId="4" numFmtId="0" xfId="0" applyAlignment="1" applyBorder="1" applyFill="1" applyFont="1">
      <alignment horizontal="center" shrinkToFit="0" vertical="center" wrapText="1"/>
    </xf>
    <xf borderId="0" fillId="0" fontId="5" numFmtId="0" xfId="0" applyFont="1"/>
    <xf borderId="13" fillId="3" fontId="5" numFmtId="0" xfId="0" applyBorder="1" applyFont="1"/>
  </cellXfs>
  <cellStyles count="1">
    <cellStyle xfId="0" name="Normal" builtinId="0"/>
  </cellStyles>
  <dxfs count="2">
    <dxf>
      <font>
        <color rgb="FF4F6128"/>
      </font>
      <fill>
        <patternFill patternType="solid">
          <fgColor rgb="FFD6E3BC"/>
          <bgColor rgb="FFD6E3BC"/>
        </patternFill>
      </fill>
      <border/>
    </dxf>
    <dxf>
      <font/>
      <fill>
        <patternFill patternType="solid">
          <fgColor rgb="FFD6E3BC"/>
          <bgColor rgb="FFD6E3BC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4.13"/>
    <col customWidth="1" min="2" max="2" width="9.0"/>
    <col customWidth="1" min="3" max="3" width="9.63"/>
    <col customWidth="1" min="4" max="4" width="9.25"/>
    <col customWidth="1" min="5" max="5" width="10.13"/>
    <col customWidth="1" min="6" max="6" width="10.25"/>
    <col customWidth="1" min="7" max="7" width="9.75"/>
    <col customWidth="1" min="8" max="8" width="10.13"/>
    <col customWidth="1" min="9" max="9" width="9.63"/>
    <col customWidth="1" min="10" max="10" width="19.25"/>
    <col customWidth="1" min="11" max="11" width="9.38"/>
    <col customWidth="1" min="12" max="12" width="9.13"/>
    <col customWidth="1" min="13" max="13" width="9.25"/>
    <col customWidth="1" min="14" max="14" width="12.88"/>
  </cols>
  <sheetData>
    <row r="1" ht="30.0" customHeight="1">
      <c r="A1" s="1" t="s">
        <v>0</v>
      </c>
      <c r="B1" s="2" t="s">
        <v>1</v>
      </c>
      <c r="C1" s="3"/>
      <c r="D1" s="4" t="s">
        <v>2</v>
      </c>
      <c r="E1" s="5"/>
      <c r="F1" s="5"/>
      <c r="G1" s="5"/>
      <c r="H1" s="5"/>
      <c r="I1" s="5"/>
      <c r="J1" s="2" t="s">
        <v>3</v>
      </c>
      <c r="K1" s="3"/>
      <c r="L1" s="3"/>
      <c r="M1" s="6"/>
      <c r="N1" s="1" t="s">
        <v>4</v>
      </c>
    </row>
    <row r="2" ht="210.0" customHeight="1">
      <c r="A2" s="7"/>
      <c r="B2" s="8"/>
      <c r="C2" s="9"/>
      <c r="D2" s="4" t="s">
        <v>5</v>
      </c>
      <c r="E2" s="10"/>
      <c r="F2" s="4" t="s">
        <v>6</v>
      </c>
      <c r="G2" s="10"/>
      <c r="H2" s="4" t="s">
        <v>7</v>
      </c>
      <c r="I2" s="10"/>
      <c r="J2" s="8"/>
      <c r="K2" s="9"/>
      <c r="L2" s="9"/>
      <c r="M2" s="11"/>
      <c r="N2" s="12"/>
    </row>
    <row r="3">
      <c r="A3" s="12"/>
      <c r="B3" s="13" t="s">
        <v>8</v>
      </c>
      <c r="C3" s="13" t="s">
        <v>9</v>
      </c>
      <c r="D3" s="13" t="s">
        <v>10</v>
      </c>
      <c r="E3" s="13" t="s">
        <v>3</v>
      </c>
      <c r="F3" s="13" t="s">
        <v>10</v>
      </c>
      <c r="G3" s="13" t="s">
        <v>3</v>
      </c>
      <c r="H3" s="13" t="s">
        <v>10</v>
      </c>
      <c r="I3" s="13" t="s">
        <v>3</v>
      </c>
      <c r="J3" s="13" t="s">
        <v>11</v>
      </c>
      <c r="K3" s="13" t="s">
        <v>12</v>
      </c>
      <c r="L3" s="13" t="s">
        <v>13</v>
      </c>
      <c r="M3" s="13" t="s">
        <v>14</v>
      </c>
      <c r="N3" s="14">
        <v>170000.0</v>
      </c>
    </row>
    <row r="4">
      <c r="A4" s="15" t="s">
        <v>15</v>
      </c>
      <c r="B4" s="16" t="s">
        <v>16</v>
      </c>
      <c r="C4" s="16" t="s">
        <v>16</v>
      </c>
      <c r="D4" s="16">
        <v>7.0</v>
      </c>
      <c r="E4" s="16">
        <f t="shared" ref="E4:E8" si="1">D4*15</f>
        <v>105</v>
      </c>
      <c r="F4" s="16">
        <v>5.0</v>
      </c>
      <c r="G4" s="16">
        <f t="shared" ref="G4:G8" si="2">F4*15</f>
        <v>75</v>
      </c>
      <c r="H4" s="16">
        <v>5.0</v>
      </c>
      <c r="I4" s="17">
        <f t="shared" ref="I4:I5" si="3">H4*10</f>
        <v>50</v>
      </c>
      <c r="J4" s="14">
        <v>170000.0</v>
      </c>
      <c r="K4" s="16">
        <f t="shared" ref="K4:K8" si="4">SUM(G4,E4,I4)</f>
        <v>230</v>
      </c>
      <c r="L4" s="18">
        <f t="shared" ref="L4:L8" si="5">($N$3/J4)*100</f>
        <v>100</v>
      </c>
      <c r="M4" s="19">
        <f t="shared" ref="M4:M8" si="6">(K4*0.7)+(L4*8.5*0.3)</f>
        <v>416</v>
      </c>
      <c r="N4" s="20"/>
    </row>
    <row r="5">
      <c r="A5" s="21" t="s">
        <v>17</v>
      </c>
      <c r="B5" s="16" t="s">
        <v>16</v>
      </c>
      <c r="C5" s="16" t="s">
        <v>16</v>
      </c>
      <c r="D5" s="22">
        <v>18.0</v>
      </c>
      <c r="E5" s="16">
        <f t="shared" si="1"/>
        <v>270</v>
      </c>
      <c r="F5" s="22">
        <v>12.0</v>
      </c>
      <c r="G5" s="23">
        <f t="shared" si="2"/>
        <v>180</v>
      </c>
      <c r="H5" s="22">
        <v>5.0</v>
      </c>
      <c r="I5" s="17">
        <f t="shared" si="3"/>
        <v>50</v>
      </c>
      <c r="J5" s="14">
        <v>186000.0</v>
      </c>
      <c r="K5" s="16">
        <f t="shared" si="4"/>
        <v>500</v>
      </c>
      <c r="L5" s="18">
        <f t="shared" si="5"/>
        <v>91.39784946</v>
      </c>
      <c r="M5" s="19">
        <f t="shared" si="6"/>
        <v>583.0645161</v>
      </c>
      <c r="N5" s="24"/>
    </row>
    <row r="6">
      <c r="A6" s="21" t="s">
        <v>18</v>
      </c>
      <c r="B6" s="16" t="s">
        <v>16</v>
      </c>
      <c r="C6" s="16" t="s">
        <v>16</v>
      </c>
      <c r="D6" s="22">
        <v>6.0</v>
      </c>
      <c r="E6" s="16">
        <f t="shared" si="1"/>
        <v>90</v>
      </c>
      <c r="F6" s="22">
        <v>1.0</v>
      </c>
      <c r="G6" s="23">
        <f t="shared" si="2"/>
        <v>15</v>
      </c>
      <c r="H6" s="22">
        <v>4.0</v>
      </c>
      <c r="I6" s="23">
        <f>H6*15</f>
        <v>60</v>
      </c>
      <c r="J6" s="14">
        <v>394600.0</v>
      </c>
      <c r="K6" s="16">
        <f t="shared" si="4"/>
        <v>165</v>
      </c>
      <c r="L6" s="18">
        <f t="shared" si="5"/>
        <v>43.08160162</v>
      </c>
      <c r="M6" s="19">
        <f t="shared" si="6"/>
        <v>225.3580841</v>
      </c>
    </row>
    <row r="7">
      <c r="A7" s="25" t="s">
        <v>19</v>
      </c>
      <c r="B7" s="16" t="s">
        <v>16</v>
      </c>
      <c r="C7" s="16" t="s">
        <v>16</v>
      </c>
      <c r="D7" s="22">
        <v>11.0</v>
      </c>
      <c r="E7" s="16">
        <f t="shared" si="1"/>
        <v>165</v>
      </c>
      <c r="F7" s="22">
        <v>8.0</v>
      </c>
      <c r="G7" s="16">
        <f t="shared" si="2"/>
        <v>120</v>
      </c>
      <c r="H7" s="16">
        <v>5.0</v>
      </c>
      <c r="I7" s="17">
        <f t="shared" ref="I7:I8" si="7">H7*10</f>
        <v>50</v>
      </c>
      <c r="J7" s="14">
        <v>240000.0</v>
      </c>
      <c r="K7" s="16">
        <f t="shared" si="4"/>
        <v>335</v>
      </c>
      <c r="L7" s="18">
        <f t="shared" si="5"/>
        <v>70.83333333</v>
      </c>
      <c r="M7" s="19">
        <f t="shared" si="6"/>
        <v>415.125</v>
      </c>
    </row>
    <row r="8">
      <c r="A8" s="21" t="s">
        <v>20</v>
      </c>
      <c r="B8" s="16" t="s">
        <v>16</v>
      </c>
      <c r="C8" s="16" t="s">
        <v>16</v>
      </c>
      <c r="D8" s="22">
        <v>7.0</v>
      </c>
      <c r="E8" s="16">
        <f t="shared" si="1"/>
        <v>105</v>
      </c>
      <c r="F8" s="22">
        <v>4.0</v>
      </c>
      <c r="G8" s="16">
        <f t="shared" si="2"/>
        <v>60</v>
      </c>
      <c r="H8" s="16">
        <v>5.0</v>
      </c>
      <c r="I8" s="17">
        <f t="shared" si="7"/>
        <v>50</v>
      </c>
      <c r="J8" s="14">
        <v>180140.0</v>
      </c>
      <c r="K8" s="16">
        <f t="shared" si="4"/>
        <v>215</v>
      </c>
      <c r="L8" s="18">
        <f t="shared" si="5"/>
        <v>94.37104474</v>
      </c>
      <c r="M8" s="19">
        <f t="shared" si="6"/>
        <v>391.1461641</v>
      </c>
    </row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</sheetData>
  <mergeCells count="8">
    <mergeCell ref="A1:A3"/>
    <mergeCell ref="B1:C2"/>
    <mergeCell ref="J1:M2"/>
    <mergeCell ref="N1:N2"/>
    <mergeCell ref="D2:E2"/>
    <mergeCell ref="F2:G2"/>
    <mergeCell ref="D1:I1"/>
    <mergeCell ref="H2:I2"/>
  </mergeCells>
  <conditionalFormatting sqref="E4:E8 G4:G8 I6">
    <cfRule type="cellIs" dxfId="0" priority="1" operator="between">
      <formula>45</formula>
      <formula>300</formula>
    </cfRule>
  </conditionalFormatting>
  <conditionalFormatting sqref="I4:I8">
    <cfRule type="cellIs" dxfId="1" priority="2" operator="between">
      <formula>30</formula>
      <formula>50</formula>
    </cfRule>
  </conditionalFormatting>
  <printOptions/>
  <pageMargins bottom="0.09263547938860582" footer="0.0" header="0.0" left="0.3878143200437676" right="0.11634429601313026" top="0.5430924907971408"/>
  <pageSetup scale="71" orientation="landscape" paperHeight="4.330708661417322in" paperWidth="11.023622047244093in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2020-04-29T15:14:58Z</dcterms:created>
  <dc:creator>florisouz@gmail.com</dc:creator>
</cp:coreProperties>
</file>