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645" windowWidth="28455" windowHeight="11700"/>
  </bookViews>
  <sheets>
    <sheet name="ANEXO_IV-D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G52" i="30"/>
  <c r="F52"/>
  <c r="G51"/>
  <c r="H51" s="1"/>
  <c r="F51"/>
  <c r="E51"/>
  <c r="H50"/>
  <c r="H49"/>
  <c r="H48"/>
  <c r="H47"/>
  <c r="H46"/>
  <c r="H45"/>
  <c r="H44"/>
  <c r="H43"/>
  <c r="H42"/>
  <c r="H41"/>
  <c r="H40"/>
  <c r="H39"/>
  <c r="G37"/>
  <c r="H37" s="1"/>
  <c r="F37"/>
  <c r="E37"/>
  <c r="H36"/>
  <c r="H35"/>
  <c r="H34"/>
  <c r="H33"/>
  <c r="H32"/>
  <c r="H31"/>
  <c r="H30"/>
  <c r="H29"/>
  <c r="H28"/>
  <c r="H27"/>
  <c r="H26"/>
  <c r="H25"/>
  <c r="H24"/>
  <c r="G23"/>
  <c r="F23"/>
  <c r="E23"/>
  <c r="H23" s="1"/>
  <c r="H22"/>
  <c r="H21"/>
  <c r="H20"/>
  <c r="H19"/>
  <c r="H18"/>
  <c r="H17"/>
  <c r="H16"/>
  <c r="H15"/>
  <c r="H14"/>
  <c r="H13"/>
  <c r="H12"/>
  <c r="H11"/>
  <c r="H10"/>
  <c r="F52" i="29"/>
  <c r="E52"/>
  <c r="H51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J36" i="1" s="1"/>
  <c r="K36" s="1"/>
  <c r="F37" i="29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28"/>
  <c r="H52" s="1"/>
  <c r="G51"/>
  <c r="N35" i="1" s="1"/>
  <c r="F51" i="28"/>
  <c r="M35" i="1" s="1"/>
  <c r="E51" i="28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27"/>
  <c r="F51"/>
  <c r="M34" i="1" s="1"/>
  <c r="E51" i="27"/>
  <c r="H51" s="1"/>
  <c r="H50"/>
  <c r="H49"/>
  <c r="H48"/>
  <c r="H47"/>
  <c r="H46"/>
  <c r="H45"/>
  <c r="H44"/>
  <c r="H43"/>
  <c r="H42"/>
  <c r="H41"/>
  <c r="H40"/>
  <c r="H39"/>
  <c r="G37"/>
  <c r="F37"/>
  <c r="I34" i="1" s="1"/>
  <c r="E37" i="2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26"/>
  <c r="F52"/>
  <c r="G51"/>
  <c r="H51" s="1"/>
  <c r="F51"/>
  <c r="E51"/>
  <c r="H50"/>
  <c r="H49"/>
  <c r="H48"/>
  <c r="H47"/>
  <c r="H46"/>
  <c r="H45"/>
  <c r="H44"/>
  <c r="H43"/>
  <c r="H42"/>
  <c r="H41"/>
  <c r="H40"/>
  <c r="H39"/>
  <c r="G37"/>
  <c r="H37" s="1"/>
  <c r="F37"/>
  <c r="E37"/>
  <c r="H36"/>
  <c r="H35"/>
  <c r="H34"/>
  <c r="H33"/>
  <c r="H32"/>
  <c r="H31"/>
  <c r="H30"/>
  <c r="H29"/>
  <c r="H28"/>
  <c r="H27"/>
  <c r="H26"/>
  <c r="H25"/>
  <c r="H24"/>
  <c r="G23"/>
  <c r="F23"/>
  <c r="E23"/>
  <c r="D33" i="1" s="1"/>
  <c r="G33" s="1"/>
  <c r="H22" i="26"/>
  <c r="H21"/>
  <c r="H20"/>
  <c r="H19"/>
  <c r="H18"/>
  <c r="H17"/>
  <c r="H16"/>
  <c r="H15"/>
  <c r="H14"/>
  <c r="H13"/>
  <c r="H12"/>
  <c r="H11"/>
  <c r="H10"/>
  <c r="F52" i="25"/>
  <c r="E52"/>
  <c r="H51"/>
  <c r="H52" s="1"/>
  <c r="G51"/>
  <c r="N32" i="1" s="1"/>
  <c r="O32" s="1"/>
  <c r="P32" s="1"/>
  <c r="F51" i="25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24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J31" i="1" s="1"/>
  <c r="F37" i="24"/>
  <c r="I31" i="1" s="1"/>
  <c r="E37" i="24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23"/>
  <c r="F51"/>
  <c r="M30" i="1" s="1"/>
  <c r="E51" i="23"/>
  <c r="H51" s="1"/>
  <c r="H52" s="1"/>
  <c r="H50"/>
  <c r="H49"/>
  <c r="H48"/>
  <c r="H47"/>
  <c r="H46"/>
  <c r="H45"/>
  <c r="H44"/>
  <c r="H43"/>
  <c r="H42"/>
  <c r="H41"/>
  <c r="H40"/>
  <c r="H39"/>
  <c r="G37"/>
  <c r="F37"/>
  <c r="I30" i="1" s="1"/>
  <c r="E37" i="23"/>
  <c r="H37" s="1"/>
  <c r="H36"/>
  <c r="H35"/>
  <c r="H34"/>
  <c r="H33"/>
  <c r="H32"/>
  <c r="H31"/>
  <c r="H30"/>
  <c r="H29"/>
  <c r="H28"/>
  <c r="H27"/>
  <c r="H26"/>
  <c r="H25"/>
  <c r="H24"/>
  <c r="G23"/>
  <c r="F30" i="1" s="1"/>
  <c r="F23" i="23"/>
  <c r="E30" i="1" s="1"/>
  <c r="E23" i="23"/>
  <c r="H23" s="1"/>
  <c r="H22"/>
  <c r="H21"/>
  <c r="H20"/>
  <c r="H19"/>
  <c r="H18"/>
  <c r="H17"/>
  <c r="H16"/>
  <c r="H15"/>
  <c r="H14"/>
  <c r="H13"/>
  <c r="H12"/>
  <c r="H11"/>
  <c r="H10"/>
  <c r="G52" i="22"/>
  <c r="F52"/>
  <c r="G51"/>
  <c r="H51" s="1"/>
  <c r="F51"/>
  <c r="E5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E23"/>
  <c r="H23" s="1"/>
  <c r="H22"/>
  <c r="H21"/>
  <c r="H20"/>
  <c r="H19"/>
  <c r="H18"/>
  <c r="H17"/>
  <c r="H16"/>
  <c r="H15"/>
  <c r="H14"/>
  <c r="H13"/>
  <c r="H12"/>
  <c r="H11"/>
  <c r="H10"/>
  <c r="F52" i="21"/>
  <c r="E52"/>
  <c r="H51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J28" i="1" s="1"/>
  <c r="K28" s="1"/>
  <c r="F37" i="21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20"/>
  <c r="H52" s="1"/>
  <c r="G51"/>
  <c r="N27" i="1" s="1"/>
  <c r="F51" i="20"/>
  <c r="M27" i="1" s="1"/>
  <c r="E51" i="20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9"/>
  <c r="F51"/>
  <c r="M26" i="1" s="1"/>
  <c r="E51" i="19"/>
  <c r="H51" s="1"/>
  <c r="H50"/>
  <c r="H49"/>
  <c r="H48"/>
  <c r="H47"/>
  <c r="H46"/>
  <c r="H45"/>
  <c r="H44"/>
  <c r="H43"/>
  <c r="H42"/>
  <c r="H41"/>
  <c r="H40"/>
  <c r="H39"/>
  <c r="G37"/>
  <c r="F37"/>
  <c r="I26" i="1" s="1"/>
  <c r="E37" i="19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18"/>
  <c r="F52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E23"/>
  <c r="H23" s="1"/>
  <c r="H22"/>
  <c r="H21"/>
  <c r="H20"/>
  <c r="H19"/>
  <c r="H18"/>
  <c r="H17"/>
  <c r="H16"/>
  <c r="H15"/>
  <c r="H14"/>
  <c r="H13"/>
  <c r="H12"/>
  <c r="H11"/>
  <c r="H10"/>
  <c r="F52" i="17"/>
  <c r="E52"/>
  <c r="H51"/>
  <c r="H52" s="1"/>
  <c r="G51"/>
  <c r="N24" i="1" s="1"/>
  <c r="O24" s="1"/>
  <c r="F51" i="17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16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J23" i="1" s="1"/>
  <c r="F37" i="16"/>
  <c r="I23" i="1" s="1"/>
  <c r="E37" i="16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5"/>
  <c r="F51"/>
  <c r="M22" i="1" s="1"/>
  <c r="E51" i="15"/>
  <c r="H51" s="1"/>
  <c r="H50"/>
  <c r="H49"/>
  <c r="H48"/>
  <c r="H47"/>
  <c r="H46"/>
  <c r="H45"/>
  <c r="H44"/>
  <c r="H43"/>
  <c r="H42"/>
  <c r="H41"/>
  <c r="H40"/>
  <c r="H39"/>
  <c r="G37"/>
  <c r="F37"/>
  <c r="I22" i="1" s="1"/>
  <c r="E37" i="15"/>
  <c r="H37" s="1"/>
  <c r="H36"/>
  <c r="H35"/>
  <c r="H34"/>
  <c r="H33"/>
  <c r="H32"/>
  <c r="H31"/>
  <c r="H30"/>
  <c r="H29"/>
  <c r="H28"/>
  <c r="H27"/>
  <c r="H26"/>
  <c r="H25"/>
  <c r="H24"/>
  <c r="G23"/>
  <c r="F22" i="1" s="1"/>
  <c r="F23" i="15"/>
  <c r="E22" i="1" s="1"/>
  <c r="E23" i="15"/>
  <c r="H23" s="1"/>
  <c r="H22"/>
  <c r="H21"/>
  <c r="H20"/>
  <c r="H19"/>
  <c r="H18"/>
  <c r="H17"/>
  <c r="H16"/>
  <c r="H15"/>
  <c r="H14"/>
  <c r="H13"/>
  <c r="H12"/>
  <c r="H11"/>
  <c r="H10"/>
  <c r="G52" i="14"/>
  <c r="F52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E23"/>
  <c r="H23" s="1"/>
  <c r="H22"/>
  <c r="H21"/>
  <c r="H20"/>
  <c r="H19"/>
  <c r="H18"/>
  <c r="H17"/>
  <c r="H16"/>
  <c r="H15"/>
  <c r="H14"/>
  <c r="H13"/>
  <c r="H12"/>
  <c r="H11"/>
  <c r="H10"/>
  <c r="F52" i="13"/>
  <c r="E52"/>
  <c r="H51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J20" i="1" s="1"/>
  <c r="K20" s="1"/>
  <c r="F37" i="13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12"/>
  <c r="H52" s="1"/>
  <c r="G51"/>
  <c r="N19" i="1" s="1"/>
  <c r="F51" i="12"/>
  <c r="M19" i="1" s="1"/>
  <c r="E51" i="12"/>
  <c r="L19" i="1" s="1"/>
  <c r="O19" s="1"/>
  <c r="H50" i="12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11"/>
  <c r="F51"/>
  <c r="M18" i="1" s="1"/>
  <c r="E51" i="11"/>
  <c r="H51" s="1"/>
  <c r="H50"/>
  <c r="H49"/>
  <c r="H48"/>
  <c r="H47"/>
  <c r="H46"/>
  <c r="H45"/>
  <c r="H44"/>
  <c r="H43"/>
  <c r="H42"/>
  <c r="H41"/>
  <c r="H40"/>
  <c r="H39"/>
  <c r="G37"/>
  <c r="F37"/>
  <c r="I18" i="1" s="1"/>
  <c r="E37" i="11"/>
  <c r="H37" s="1"/>
  <c r="H36"/>
  <c r="H35"/>
  <c r="H34"/>
  <c r="H33"/>
  <c r="H32"/>
  <c r="H31"/>
  <c r="H30"/>
  <c r="H29"/>
  <c r="H28"/>
  <c r="H27"/>
  <c r="H26"/>
  <c r="H25"/>
  <c r="H24"/>
  <c r="G23"/>
  <c r="F18" i="1" s="1"/>
  <c r="F23" i="11"/>
  <c r="E18" i="1" s="1"/>
  <c r="E23" i="11"/>
  <c r="H23" s="1"/>
  <c r="H22"/>
  <c r="H21"/>
  <c r="H20"/>
  <c r="H19"/>
  <c r="H18"/>
  <c r="H17"/>
  <c r="H16"/>
  <c r="H15"/>
  <c r="H14"/>
  <c r="H13"/>
  <c r="H12"/>
  <c r="H11"/>
  <c r="H10"/>
  <c r="G52" i="10"/>
  <c r="F52"/>
  <c r="G51"/>
  <c r="H51" s="1"/>
  <c r="H52" s="1"/>
  <c r="F51"/>
  <c r="E51"/>
  <c r="H50"/>
  <c r="H49"/>
  <c r="H48"/>
  <c r="H47"/>
  <c r="H46"/>
  <c r="H45"/>
  <c r="H44"/>
  <c r="H43"/>
  <c r="H42"/>
  <c r="H41"/>
  <c r="H40"/>
  <c r="H39"/>
  <c r="G37"/>
  <c r="H37" s="1"/>
  <c r="F37"/>
  <c r="E37"/>
  <c r="H36"/>
  <c r="H35"/>
  <c r="H34"/>
  <c r="H33"/>
  <c r="H32"/>
  <c r="H31"/>
  <c r="H30"/>
  <c r="H29"/>
  <c r="H28"/>
  <c r="H27"/>
  <c r="H26"/>
  <c r="H25"/>
  <c r="H24"/>
  <c r="G23"/>
  <c r="F23"/>
  <c r="E23"/>
  <c r="H23" s="1"/>
  <c r="H22"/>
  <c r="H21"/>
  <c r="H20"/>
  <c r="H19"/>
  <c r="H18"/>
  <c r="H17"/>
  <c r="H16"/>
  <c r="H15"/>
  <c r="H14"/>
  <c r="H13"/>
  <c r="H12"/>
  <c r="H11"/>
  <c r="H10"/>
  <c r="F52" i="9"/>
  <c r="E52"/>
  <c r="H51"/>
  <c r="H52" s="1"/>
  <c r="G51"/>
  <c r="N16" i="1" s="1"/>
  <c r="O16" s="1"/>
  <c r="P16" s="1"/>
  <c r="F51" i="9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8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J15" i="1" s="1"/>
  <c r="F37" i="8"/>
  <c r="I15" i="1" s="1"/>
  <c r="E37" i="8"/>
  <c r="H15" i="1" s="1"/>
  <c r="H36" i="8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7"/>
  <c r="F51"/>
  <c r="M14" i="1" s="1"/>
  <c r="E51" i="7"/>
  <c r="H51" s="1"/>
  <c r="H50"/>
  <c r="H49"/>
  <c r="H48"/>
  <c r="H47"/>
  <c r="H46"/>
  <c r="H45"/>
  <c r="H44"/>
  <c r="H43"/>
  <c r="H42"/>
  <c r="H41"/>
  <c r="H40"/>
  <c r="H39"/>
  <c r="G37"/>
  <c r="F37"/>
  <c r="I14" i="1" s="1"/>
  <c r="E37" i="7"/>
  <c r="H37" s="1"/>
  <c r="H36"/>
  <c r="H35"/>
  <c r="H34"/>
  <c r="H33"/>
  <c r="H32"/>
  <c r="H31"/>
  <c r="H30"/>
  <c r="H29"/>
  <c r="H28"/>
  <c r="H27"/>
  <c r="H26"/>
  <c r="H25"/>
  <c r="H24"/>
  <c r="G23"/>
  <c r="F14" i="1" s="1"/>
  <c r="F23" i="7"/>
  <c r="E14" i="1" s="1"/>
  <c r="E23" i="7"/>
  <c r="H23" s="1"/>
  <c r="H22"/>
  <c r="H21"/>
  <c r="H20"/>
  <c r="H19"/>
  <c r="H18"/>
  <c r="H17"/>
  <c r="H16"/>
  <c r="H15"/>
  <c r="H14"/>
  <c r="H13"/>
  <c r="H12"/>
  <c r="H11"/>
  <c r="H10"/>
  <c r="G52" i="6"/>
  <c r="F52"/>
  <c r="G51"/>
  <c r="F51"/>
  <c r="E51"/>
  <c r="H51" s="1"/>
  <c r="H52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E23"/>
  <c r="H23" s="1"/>
  <c r="H22"/>
  <c r="H21"/>
  <c r="H20"/>
  <c r="H19"/>
  <c r="H18"/>
  <c r="H17"/>
  <c r="H16"/>
  <c r="H15"/>
  <c r="H14"/>
  <c r="H13"/>
  <c r="H12"/>
  <c r="H11"/>
  <c r="H10"/>
  <c r="F52" i="5"/>
  <c r="E52"/>
  <c r="H51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J12" i="1" s="1"/>
  <c r="K12" s="1"/>
  <c r="F37" i="5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E23"/>
  <c r="H22"/>
  <c r="H21"/>
  <c r="H20"/>
  <c r="H19"/>
  <c r="H18"/>
  <c r="H17"/>
  <c r="H16"/>
  <c r="H15"/>
  <c r="H14"/>
  <c r="H13"/>
  <c r="H12"/>
  <c r="H11"/>
  <c r="H10"/>
  <c r="H51" i="4"/>
  <c r="H52" s="1"/>
  <c r="G51"/>
  <c r="N11" i="1" s="1"/>
  <c r="F51" i="4"/>
  <c r="M11" i="1" s="1"/>
  <c r="E51" i="4"/>
  <c r="L11" i="1" s="1"/>
  <c r="H50" i="4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G51" i="3"/>
  <c r="F51"/>
  <c r="M10" i="1" s="1"/>
  <c r="E51" i="3"/>
  <c r="H51" s="1"/>
  <c r="H50"/>
  <c r="H49"/>
  <c r="H48"/>
  <c r="H47"/>
  <c r="H46"/>
  <c r="H45"/>
  <c r="H44"/>
  <c r="H43"/>
  <c r="H42"/>
  <c r="H41"/>
  <c r="H40"/>
  <c r="H39"/>
  <c r="G37"/>
  <c r="F37"/>
  <c r="I10" i="1" s="1"/>
  <c r="E37" i="3"/>
  <c r="H37" s="1"/>
  <c r="H36"/>
  <c r="H35"/>
  <c r="H34"/>
  <c r="H33"/>
  <c r="H32"/>
  <c r="H31"/>
  <c r="H30"/>
  <c r="H29"/>
  <c r="H28"/>
  <c r="H27"/>
  <c r="H26"/>
  <c r="H25"/>
  <c r="H24"/>
  <c r="G23"/>
  <c r="G52" s="1"/>
  <c r="F23"/>
  <c r="E10" i="1" s="1"/>
  <c r="E23" i="3"/>
  <c r="H23" s="1"/>
  <c r="H22"/>
  <c r="H21"/>
  <c r="H20"/>
  <c r="H19"/>
  <c r="H18"/>
  <c r="H17"/>
  <c r="H16"/>
  <c r="H15"/>
  <c r="H14"/>
  <c r="H13"/>
  <c r="H12"/>
  <c r="H11"/>
  <c r="H10"/>
  <c r="H50" i="2"/>
  <c r="G50"/>
  <c r="F50"/>
  <c r="E50"/>
  <c r="G49"/>
  <c r="F49"/>
  <c r="E49"/>
  <c r="H49" s="1"/>
  <c r="H48"/>
  <c r="G48"/>
  <c r="F48"/>
  <c r="E48"/>
  <c r="G47"/>
  <c r="F47"/>
  <c r="E47"/>
  <c r="H47" s="1"/>
  <c r="H46"/>
  <c r="G46"/>
  <c r="F46"/>
  <c r="E46"/>
  <c r="G45"/>
  <c r="F45"/>
  <c r="E45"/>
  <c r="H45" s="1"/>
  <c r="H44"/>
  <c r="G44"/>
  <c r="F44"/>
  <c r="E44"/>
  <c r="G43"/>
  <c r="F43"/>
  <c r="E43"/>
  <c r="H43" s="1"/>
  <c r="H42"/>
  <c r="G42"/>
  <c r="F42"/>
  <c r="E42"/>
  <c r="G41"/>
  <c r="F41"/>
  <c r="E41"/>
  <c r="H41" s="1"/>
  <c r="H40"/>
  <c r="G40"/>
  <c r="F40"/>
  <c r="E40"/>
  <c r="G39"/>
  <c r="F39"/>
  <c r="E39"/>
  <c r="H39" s="1"/>
  <c r="H38"/>
  <c r="G38"/>
  <c r="G51" s="1"/>
  <c r="F38"/>
  <c r="F51" s="1"/>
  <c r="E38"/>
  <c r="E51" s="1"/>
  <c r="H36"/>
  <c r="G36"/>
  <c r="F36"/>
  <c r="E36"/>
  <c r="G35"/>
  <c r="F35"/>
  <c r="E35"/>
  <c r="H35" s="1"/>
  <c r="H34"/>
  <c r="G34"/>
  <c r="F34"/>
  <c r="E34"/>
  <c r="G33"/>
  <c r="F33"/>
  <c r="E33"/>
  <c r="H33" s="1"/>
  <c r="H32"/>
  <c r="G32"/>
  <c r="F32"/>
  <c r="E32"/>
  <c r="G31"/>
  <c r="F31"/>
  <c r="E31"/>
  <c r="H31" s="1"/>
  <c r="H30"/>
  <c r="G30"/>
  <c r="F30"/>
  <c r="E30"/>
  <c r="G29"/>
  <c r="F29"/>
  <c r="E29"/>
  <c r="H29" s="1"/>
  <c r="H28"/>
  <c r="G28"/>
  <c r="F28"/>
  <c r="E28"/>
  <c r="G27"/>
  <c r="F27"/>
  <c r="E27"/>
  <c r="H27" s="1"/>
  <c r="H26"/>
  <c r="G26"/>
  <c r="F26"/>
  <c r="E26"/>
  <c r="G25"/>
  <c r="F25"/>
  <c r="E25"/>
  <c r="H25" s="1"/>
  <c r="H24"/>
  <c r="G24"/>
  <c r="G37" s="1"/>
  <c r="F24"/>
  <c r="F37" s="1"/>
  <c r="E24"/>
  <c r="E37" s="1"/>
  <c r="H22"/>
  <c r="G22"/>
  <c r="F22"/>
  <c r="E22"/>
  <c r="G21"/>
  <c r="F21"/>
  <c r="E21"/>
  <c r="H21" s="1"/>
  <c r="H20"/>
  <c r="G20"/>
  <c r="F20"/>
  <c r="E20"/>
  <c r="G19"/>
  <c r="F19"/>
  <c r="E19"/>
  <c r="H19" s="1"/>
  <c r="H18"/>
  <c r="G18"/>
  <c r="F18"/>
  <c r="E18"/>
  <c r="G17"/>
  <c r="F17"/>
  <c r="E17"/>
  <c r="H17" s="1"/>
  <c r="H16"/>
  <c r="G16"/>
  <c r="F16"/>
  <c r="E16"/>
  <c r="G15"/>
  <c r="F15"/>
  <c r="E15"/>
  <c r="H15" s="1"/>
  <c r="H14"/>
  <c r="G14"/>
  <c r="F14"/>
  <c r="E14"/>
  <c r="G13"/>
  <c r="F13"/>
  <c r="E13"/>
  <c r="H13" s="1"/>
  <c r="H12"/>
  <c r="G12"/>
  <c r="F12"/>
  <c r="E12"/>
  <c r="G11"/>
  <c r="F11"/>
  <c r="E11"/>
  <c r="H11" s="1"/>
  <c r="H10"/>
  <c r="H23" s="1"/>
  <c r="G10"/>
  <c r="G23" s="1"/>
  <c r="G52" s="1"/>
  <c r="F10"/>
  <c r="F23" s="1"/>
  <c r="F52" s="1"/>
  <c r="E10"/>
  <c r="E23" s="1"/>
  <c r="E52" s="1"/>
  <c r="O37" i="1"/>
  <c r="N37"/>
  <c r="M37"/>
  <c r="L37"/>
  <c r="J37"/>
  <c r="I37"/>
  <c r="H37"/>
  <c r="K37" s="1"/>
  <c r="F37"/>
  <c r="E37"/>
  <c r="N36"/>
  <c r="M36"/>
  <c r="L36"/>
  <c r="O36" s="1"/>
  <c r="I36"/>
  <c r="H36"/>
  <c r="F36"/>
  <c r="E36"/>
  <c r="D36"/>
  <c r="G36" s="1"/>
  <c r="L35"/>
  <c r="O35" s="1"/>
  <c r="K35"/>
  <c r="J35"/>
  <c r="I35"/>
  <c r="H35"/>
  <c r="E35"/>
  <c r="D35"/>
  <c r="N34"/>
  <c r="J34"/>
  <c r="H34"/>
  <c r="K34" s="1"/>
  <c r="N33"/>
  <c r="M33"/>
  <c r="L33"/>
  <c r="O33" s="1"/>
  <c r="P33" s="1"/>
  <c r="K33"/>
  <c r="J33"/>
  <c r="I33"/>
  <c r="H33"/>
  <c r="F33"/>
  <c r="E33"/>
  <c r="M32"/>
  <c r="L32"/>
  <c r="J32"/>
  <c r="I32"/>
  <c r="H32"/>
  <c r="K32" s="1"/>
  <c r="G32"/>
  <c r="F32"/>
  <c r="E32"/>
  <c r="D32"/>
  <c r="O31"/>
  <c r="P31" s="1"/>
  <c r="N31"/>
  <c r="M31"/>
  <c r="L31"/>
  <c r="H31"/>
  <c r="K31" s="1"/>
  <c r="G31"/>
  <c r="F31"/>
  <c r="E31"/>
  <c r="D31"/>
  <c r="N30"/>
  <c r="L30"/>
  <c r="O30" s="1"/>
  <c r="J30"/>
  <c r="D30"/>
  <c r="G30" s="1"/>
  <c r="O29"/>
  <c r="N29"/>
  <c r="M29"/>
  <c r="L29"/>
  <c r="J29"/>
  <c r="I29"/>
  <c r="H29"/>
  <c r="K29" s="1"/>
  <c r="F29"/>
  <c r="E29"/>
  <c r="N28"/>
  <c r="M28"/>
  <c r="L28"/>
  <c r="O28" s="1"/>
  <c r="I28"/>
  <c r="H28"/>
  <c r="F28"/>
  <c r="E28"/>
  <c r="D28"/>
  <c r="G28" s="1"/>
  <c r="L27"/>
  <c r="K27"/>
  <c r="J27"/>
  <c r="I27"/>
  <c r="H27"/>
  <c r="E27"/>
  <c r="D27"/>
  <c r="N26"/>
  <c r="J26"/>
  <c r="H26"/>
  <c r="K26" s="1"/>
  <c r="N25"/>
  <c r="M25"/>
  <c r="L25"/>
  <c r="O25" s="1"/>
  <c r="K25"/>
  <c r="J25"/>
  <c r="I25"/>
  <c r="H25"/>
  <c r="F25"/>
  <c r="E25"/>
  <c r="M24"/>
  <c r="L24"/>
  <c r="J24"/>
  <c r="I24"/>
  <c r="H24"/>
  <c r="K24" s="1"/>
  <c r="G24"/>
  <c r="F24"/>
  <c r="E24"/>
  <c r="D24"/>
  <c r="O23"/>
  <c r="N23"/>
  <c r="M23"/>
  <c r="L23"/>
  <c r="H23"/>
  <c r="G23"/>
  <c r="F23"/>
  <c r="E23"/>
  <c r="D23"/>
  <c r="N22"/>
  <c r="L22"/>
  <c r="J22"/>
  <c r="D22"/>
  <c r="O21"/>
  <c r="N21"/>
  <c r="M21"/>
  <c r="L21"/>
  <c r="J21"/>
  <c r="I21"/>
  <c r="H21"/>
  <c r="K21" s="1"/>
  <c r="F21"/>
  <c r="E21"/>
  <c r="N20"/>
  <c r="M20"/>
  <c r="L20"/>
  <c r="O20" s="1"/>
  <c r="I20"/>
  <c r="H20"/>
  <c r="F20"/>
  <c r="E20"/>
  <c r="D20"/>
  <c r="G20" s="1"/>
  <c r="K19"/>
  <c r="J19"/>
  <c r="I19"/>
  <c r="H19"/>
  <c r="D19"/>
  <c r="N18"/>
  <c r="J18"/>
  <c r="H18"/>
  <c r="K18" s="1"/>
  <c r="N17"/>
  <c r="M17"/>
  <c r="L17"/>
  <c r="O17" s="1"/>
  <c r="K17"/>
  <c r="J17"/>
  <c r="I17"/>
  <c r="H17"/>
  <c r="F17"/>
  <c r="E17"/>
  <c r="M16"/>
  <c r="L16"/>
  <c r="J16"/>
  <c r="I16"/>
  <c r="H16"/>
  <c r="K16" s="1"/>
  <c r="G16"/>
  <c r="F16"/>
  <c r="E16"/>
  <c r="D16"/>
  <c r="O15"/>
  <c r="N15"/>
  <c r="M15"/>
  <c r="L15"/>
  <c r="G15"/>
  <c r="F15"/>
  <c r="E15"/>
  <c r="D15"/>
  <c r="N14"/>
  <c r="L14"/>
  <c r="O14" s="1"/>
  <c r="J14"/>
  <c r="D14"/>
  <c r="O13"/>
  <c r="N13"/>
  <c r="M13"/>
  <c r="L13"/>
  <c r="J13"/>
  <c r="I13"/>
  <c r="H13"/>
  <c r="K13" s="1"/>
  <c r="F13"/>
  <c r="E13"/>
  <c r="N12"/>
  <c r="M12"/>
  <c r="L12"/>
  <c r="O12" s="1"/>
  <c r="I12"/>
  <c r="H12"/>
  <c r="F12"/>
  <c r="E12"/>
  <c r="D12"/>
  <c r="G12" s="1"/>
  <c r="K11"/>
  <c r="J11"/>
  <c r="I11"/>
  <c r="H11"/>
  <c r="D11"/>
  <c r="N10"/>
  <c r="J10"/>
  <c r="H10"/>
  <c r="E4"/>
  <c r="D4"/>
  <c r="H52" i="11" l="1"/>
  <c r="P20" i="1"/>
  <c r="H51" i="2"/>
  <c r="M38" i="1"/>
  <c r="O11"/>
  <c r="H52" i="14"/>
  <c r="H52" i="27"/>
  <c r="P12" i="1"/>
  <c r="H52" i="30"/>
  <c r="P15" i="1"/>
  <c r="H52" i="19"/>
  <c r="J38" i="1"/>
  <c r="P28"/>
  <c r="H37" i="2"/>
  <c r="H52" i="15"/>
  <c r="P29" i="1"/>
  <c r="G19"/>
  <c r="P19" s="1"/>
  <c r="O22"/>
  <c r="G14"/>
  <c r="K15"/>
  <c r="P24"/>
  <c r="H52" i="18"/>
  <c r="H52" i="22"/>
  <c r="P23" i="1"/>
  <c r="P30"/>
  <c r="I38"/>
  <c r="N38"/>
  <c r="H52" i="3"/>
  <c r="K10" i="1"/>
  <c r="G22"/>
  <c r="K23"/>
  <c r="O27"/>
  <c r="P36"/>
  <c r="H52" i="7"/>
  <c r="F10" i="1"/>
  <c r="F26"/>
  <c r="F34"/>
  <c r="E26"/>
  <c r="E34"/>
  <c r="E52" i="6"/>
  <c r="G52" i="7"/>
  <c r="E52" i="10"/>
  <c r="G52" i="11"/>
  <c r="E52" i="14"/>
  <c r="G52" i="15"/>
  <c r="E52" i="18"/>
  <c r="E52" i="22"/>
  <c r="G52" i="23"/>
  <c r="E52" i="26"/>
  <c r="E52" i="30"/>
  <c r="D10" i="1"/>
  <c r="L10"/>
  <c r="H14"/>
  <c r="K14" s="1"/>
  <c r="P14" s="1"/>
  <c r="D18"/>
  <c r="G18" s="1"/>
  <c r="L18"/>
  <c r="O18" s="1"/>
  <c r="H22"/>
  <c r="K22" s="1"/>
  <c r="D26"/>
  <c r="L26"/>
  <c r="O26" s="1"/>
  <c r="H30"/>
  <c r="K30" s="1"/>
  <c r="D34"/>
  <c r="G34" s="1"/>
  <c r="L34"/>
  <c r="O34" s="1"/>
  <c r="F52" i="3"/>
  <c r="F52" i="7"/>
  <c r="F52" i="11"/>
  <c r="F52" i="15"/>
  <c r="F52" i="23"/>
  <c r="D17" i="1"/>
  <c r="G17" s="1"/>
  <c r="P17" s="1"/>
  <c r="D25"/>
  <c r="G25" s="1"/>
  <c r="P25" s="1"/>
  <c r="F11"/>
  <c r="D13"/>
  <c r="G13" s="1"/>
  <c r="P13" s="1"/>
  <c r="F19"/>
  <c r="D21"/>
  <c r="G21" s="1"/>
  <c r="P21" s="1"/>
  <c r="F27"/>
  <c r="G27" s="1"/>
  <c r="D29"/>
  <c r="G29" s="1"/>
  <c r="F35"/>
  <c r="G35" s="1"/>
  <c r="P35" s="1"/>
  <c r="D37"/>
  <c r="G37" s="1"/>
  <c r="P37" s="1"/>
  <c r="E52" i="3"/>
  <c r="E52" i="7"/>
  <c r="E52" i="11"/>
  <c r="E52" i="15"/>
  <c r="E52" i="19"/>
  <c r="E52" i="23"/>
  <c r="H23" i="26"/>
  <c r="H52" s="1"/>
  <c r="E52" i="27"/>
  <c r="E11" i="1"/>
  <c r="G11" s="1"/>
  <c r="E19"/>
  <c r="P11" l="1"/>
  <c r="K38"/>
  <c r="E38"/>
  <c r="P26"/>
  <c r="L38"/>
  <c r="O10"/>
  <c r="D38"/>
  <c r="G10"/>
  <c r="G38" s="1"/>
  <c r="P34"/>
  <c r="H38"/>
  <c r="P22"/>
  <c r="P18"/>
  <c r="H52" i="2"/>
  <c r="P27" i="1"/>
  <c r="G26"/>
  <c r="F38"/>
  <c r="O38" l="1"/>
  <c r="P10"/>
  <c r="P38" s="1"/>
</calcChain>
</file>

<file path=xl/sharedStrings.xml><?xml version="1.0" encoding="utf-8"?>
<sst xmlns="http://schemas.openxmlformats.org/spreadsheetml/2006/main" count="1566" uniqueCount="96">
  <si>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</si>
  <si>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</si>
  <si>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</si>
  <si>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</si>
  <si>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</si>
  <si>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</si>
  <si>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</si>
  <si>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d) Situação funcional dos servidores ativos do quadro de pessoal do órgão.</t>
  </si>
  <si>
    <t>UNIDADE ORÇAMENTÁRIA</t>
  </si>
  <si>
    <t>SERVIDORES ATIVOS</t>
  </si>
  <si>
    <t>TOTAL</t>
  </si>
  <si>
    <t>ANALISTAS JUDICIÁRIOS</t>
  </si>
  <si>
    <t>TÉCNICOS JUDICIÁRIOS</t>
  </si>
  <si>
    <t>AUXILIARES JUDICIÁRIOS</t>
  </si>
  <si>
    <t>CÓDIGO</t>
  </si>
  <si>
    <t>DESCRIÇÃO</t>
  </si>
  <si>
    <t>EXERCÍCIO NO ÓRGÃO</t>
  </si>
  <si>
    <t>CEDIDOS A OUTROS ÓRGÃOS</t>
  </si>
  <si>
    <t>OUTROS AFASTAMENTOS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</si>
  <si>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</si>
  <si>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</si>
  <si>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</si>
  <si>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</si>
  <si>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</si>
  <si>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</si>
  <si>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</si>
  <si>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</si>
  <si>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</si>
  <si>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</si>
  <si>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</si>
  <si>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</si>
  <si>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</si>
  <si>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</si>
  <si>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</si>
  <si>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</si>
  <si>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</si>
  <si>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</si>
  <si>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</si>
  <si>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</si>
  <si>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</si>
  <si>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</si>
  <si>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</si>
  <si>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</si>
  <si>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</si>
  <si>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</si>
  <si>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</si>
  <si>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</si>
  <si>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</si>
  <si>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</si>
  <si>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</si>
  <si>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</si>
  <si>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</si>
  <si>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</si>
  <si>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</si>
  <si>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</si>
  <si>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</si>
  <si>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</si>
  <si>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</si>
  <si>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</si>
  <si>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</si>
  <si>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</si>
  <si>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</si>
  <si>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</si>
  <si>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</si>
  <si>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</si>
  <si>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</si>
  <si>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</si>
  <si>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</si>
  <si>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</si>
  <si>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</si>
  <si>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</si>
  <si>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</si>
  <si>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</si>
  <si>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</si>
  <si>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</si>
  <si>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</si>
  <si>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ABRIL</t>
  </si>
  <si>
    <t>d) Situação Funcional dos Servidores Ativos do quadro de pessoal do Órgão</t>
  </si>
  <si>
    <t>CARREIRA / 
CLASSE / PADRÃO</t>
  </si>
  <si>
    <t>C</t>
  </si>
  <si>
    <t>A</t>
  </si>
  <si>
    <t>N</t>
  </si>
  <si>
    <t>L</t>
  </si>
  <si>
    <t>B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</si>
  <si>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</si>
  <si>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</si>
  <si>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</si>
  <si>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</si>
  <si>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</si>
  <si>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</si>
  <si>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</si>
  <si>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</si>
  <si>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</si>
  <si>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</si>
  <si>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TOTAL AUXILIAR</t>
  </si>
  <si>
    <t>TOTAL CARGOS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</si>
</sst>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General_)"/>
    <numFmt numFmtId="165" formatCode="0.000000"/>
    <numFmt numFmtId="166" formatCode="_([$€-2]* #,##0.00_);_([$€-2]* \(#,##0.00\);_([$€-2]* \-??_)"/>
    <numFmt numFmtId="167" formatCode="_(* #,##0.00_);_(* \(#,##0.00\);_(* \-??_);_(@_)"/>
    <numFmt numFmtId="168" formatCode="_-* #,##0.00_-;\-* #,##0.00_-;_-* \-??_-;_-@_-"/>
    <numFmt numFmtId="169" formatCode="_-* #,##0_-;\-* #,##0_-;_-* &quot;-&quot;??_-;_-@_-"/>
  </numFmts>
  <fonts count="28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5"/>
      <color rgb="FF003366"/>
      <name val="Calibri"/>
    </font>
    <font>
      <b/>
      <sz val="18"/>
      <color rgb="FF333399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sz val="18"/>
      <color rgb="FF000000"/>
      <name val="Arial"/>
    </font>
    <font>
      <b/>
      <sz val="18"/>
      <color rgb="FF000000"/>
      <name val="Arial"/>
    </font>
    <font>
      <sz val="12"/>
      <color rgb="FF000000"/>
      <name val="Arial"/>
    </font>
    <font>
      <sz val="12"/>
      <color rgb="FFFFFFFF"/>
      <name val="Arial"/>
    </font>
    <font>
      <b/>
      <sz val="12"/>
      <color rgb="FFFFFFFF"/>
      <name val="Arial"/>
    </font>
    <font>
      <sz val="10"/>
      <color rgb="FFFFFFFF"/>
      <name val="Arial"/>
    </font>
    <font>
      <b/>
      <sz val="12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</fonts>
  <fills count="20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CC99FF"/>
        <bgColor rgb="FF9999FF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FFCC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</fills>
  <borders count="45">
    <border>
      <left/>
      <right/>
      <top/>
      <bottom/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</borders>
  <cellStyleXfs count="75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5" borderId="0"/>
    <xf numFmtId="0" fontId="1" fillId="5" borderId="0"/>
    <xf numFmtId="0" fontId="1" fillId="5" borderId="0"/>
    <xf numFmtId="0" fontId="2" fillId="7" borderId="0"/>
    <xf numFmtId="0" fontId="2" fillId="9" borderId="0"/>
    <xf numFmtId="0" fontId="2" fillId="10" borderId="0"/>
    <xf numFmtId="0" fontId="2" fillId="10" borderId="0"/>
    <xf numFmtId="0" fontId="2" fillId="10" borderId="0"/>
    <xf numFmtId="0" fontId="3" fillId="2" borderId="0"/>
    <xf numFmtId="164" fontId="4" fillId="0" borderId="0">
      <alignment horizontal="right"/>
    </xf>
    <xf numFmtId="0" fontId="5" fillId="11" borderId="0"/>
    <xf numFmtId="0" fontId="6" fillId="13" borderId="1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1" fillId="0" borderId="0"/>
    <xf numFmtId="0" fontId="1" fillId="0" borderId="0"/>
    <xf numFmtId="165" fontId="1" fillId="0" borderId="0"/>
    <xf numFmtId="0" fontId="2" fillId="14" borderId="0"/>
    <xf numFmtId="0" fontId="2" fillId="14" borderId="0"/>
    <xf numFmtId="0" fontId="2" fillId="15" borderId="0"/>
    <xf numFmtId="0" fontId="2" fillId="16" borderId="0"/>
    <xf numFmtId="0" fontId="2" fillId="8" borderId="0"/>
    <xf numFmtId="0" fontId="2" fillId="9" borderId="0"/>
    <xf numFmtId="0" fontId="2" fillId="9" borderId="0"/>
    <xf numFmtId="0" fontId="2" fillId="9" borderId="0"/>
    <xf numFmtId="166" fontId="27" fillId="0" borderId="0"/>
    <xf numFmtId="0" fontId="8" fillId="0" borderId="3">
      <alignment horizontal="center"/>
    </xf>
    <xf numFmtId="2" fontId="1" fillId="0" borderId="0"/>
    <xf numFmtId="2" fontId="1" fillId="0" borderId="0"/>
    <xf numFmtId="0" fontId="7" fillId="0" borderId="2"/>
    <xf numFmtId="167" fontId="1" fillId="0" borderId="0"/>
    <xf numFmtId="0" fontId="1" fillId="0" borderId="0"/>
    <xf numFmtId="0" fontId="27" fillId="17" borderId="4"/>
    <xf numFmtId="0" fontId="27" fillId="17" borderId="4"/>
    <xf numFmtId="10" fontId="1" fillId="0" borderId="0"/>
    <xf numFmtId="9" fontId="1" fillId="0" borderId="0"/>
    <xf numFmtId="0" fontId="9" fillId="12" borderId="5"/>
    <xf numFmtId="43" fontId="27" fillId="0" borderId="0"/>
    <xf numFmtId="167" fontId="27" fillId="0" borderId="0"/>
    <xf numFmtId="167" fontId="27" fillId="0" borderId="0"/>
    <xf numFmtId="167" fontId="27" fillId="0" borderId="0"/>
    <xf numFmtId="43" fontId="27" fillId="0" borderId="0"/>
    <xf numFmtId="43" fontId="27" fillId="0" borderId="0"/>
    <xf numFmtId="43" fontId="27" fillId="0" borderId="0"/>
    <xf numFmtId="43" fontId="27" fillId="0" borderId="0"/>
    <xf numFmtId="43" fontId="27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2" fillId="0" borderId="6"/>
    <xf numFmtId="0" fontId="14" fillId="0" borderId="7"/>
    <xf numFmtId="0" fontId="14" fillId="0" borderId="7"/>
    <xf numFmtId="0" fontId="14" fillId="0" borderId="7"/>
    <xf numFmtId="0" fontId="15" fillId="0" borderId="8"/>
    <xf numFmtId="0" fontId="15" fillId="0" borderId="8"/>
    <xf numFmtId="0" fontId="11" fillId="0" borderId="0"/>
    <xf numFmtId="0" fontId="11" fillId="0" borderId="0"/>
    <xf numFmtId="0" fontId="13" fillId="0" borderId="0"/>
    <xf numFmtId="43" fontId="1" fillId="0" borderId="0"/>
    <xf numFmtId="167" fontId="27" fillId="0" borderId="0"/>
    <xf numFmtId="43" fontId="1" fillId="0" borderId="0"/>
    <xf numFmtId="168" fontId="27" fillId="0" borderId="0"/>
    <xf numFmtId="167" fontId="27" fillId="0" borderId="0"/>
  </cellStyleXfs>
  <cellXfs count="108">
    <xf numFmtId="0" fontId="0" fillId="0" borderId="0" xfId="0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49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8" fillId="0" borderId="0" xfId="0" applyFont="1"/>
    <xf numFmtId="0" fontId="19" fillId="18" borderId="15" xfId="0" applyFont="1" applyFill="1" applyBorder="1" applyAlignment="1">
      <alignment horizontal="center" vertical="center" wrapText="1"/>
    </xf>
    <xf numFmtId="0" fontId="19" fillId="18" borderId="16" xfId="0" applyFont="1" applyFill="1" applyBorder="1" applyAlignment="1">
      <alignment horizontal="center" vertical="center" wrapText="1"/>
    </xf>
    <xf numFmtId="0" fontId="21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/>
    </xf>
    <xf numFmtId="3" fontId="18" fillId="0" borderId="19" xfId="0" applyNumberFormat="1" applyFont="1" applyBorder="1" applyAlignment="1">
      <alignment horizontal="center" vertical="center"/>
    </xf>
    <xf numFmtId="169" fontId="18" fillId="0" borderId="20" xfId="0" applyNumberFormat="1" applyFont="1" applyBorder="1" applyAlignment="1">
      <alignment vertical="center"/>
    </xf>
    <xf numFmtId="169" fontId="18" fillId="0" borderId="21" xfId="0" applyNumberFormat="1" applyFont="1" applyBorder="1" applyAlignment="1">
      <alignment vertical="center"/>
    </xf>
    <xf numFmtId="169" fontId="22" fillId="0" borderId="19" xfId="0" applyNumberFormat="1" applyFont="1" applyBorder="1" applyAlignment="1">
      <alignment vertical="center"/>
    </xf>
    <xf numFmtId="169" fontId="22" fillId="0" borderId="22" xfId="0" applyNumberFormat="1" applyFont="1" applyBorder="1" applyAlignment="1">
      <alignment vertical="center"/>
    </xf>
    <xf numFmtId="0" fontId="18" fillId="0" borderId="23" xfId="0" applyFont="1" applyBorder="1" applyAlignment="1">
      <alignment horizontal="center" vertical="center"/>
    </xf>
    <xf numFmtId="3" fontId="18" fillId="0" borderId="24" xfId="0" applyNumberFormat="1" applyFont="1" applyBorder="1" applyAlignment="1">
      <alignment horizontal="center" vertical="center"/>
    </xf>
    <xf numFmtId="169" fontId="18" fillId="0" borderId="25" xfId="0" applyNumberFormat="1" applyFont="1" applyBorder="1" applyAlignment="1">
      <alignment vertical="center"/>
    </xf>
    <xf numFmtId="169" fontId="18" fillId="0" borderId="26" xfId="0" applyNumberFormat="1" applyFont="1" applyBorder="1" applyAlignment="1">
      <alignment vertical="center"/>
    </xf>
    <xf numFmtId="169" fontId="22" fillId="0" borderId="24" xfId="0" applyNumberFormat="1" applyFont="1" applyBorder="1" applyAlignment="1">
      <alignment vertical="center"/>
    </xf>
    <xf numFmtId="169" fontId="22" fillId="0" borderId="27" xfId="0" applyNumberFormat="1" applyFont="1" applyBorder="1" applyAlignment="1">
      <alignment vertical="center"/>
    </xf>
    <xf numFmtId="0" fontId="18" fillId="0" borderId="28" xfId="0" applyFont="1" applyBorder="1" applyAlignment="1">
      <alignment horizontal="center" vertical="center"/>
    </xf>
    <xf numFmtId="3" fontId="18" fillId="0" borderId="29" xfId="0" applyNumberFormat="1" applyFont="1" applyBorder="1" applyAlignment="1">
      <alignment horizontal="center" vertical="center"/>
    </xf>
    <xf numFmtId="169" fontId="18" fillId="0" borderId="30" xfId="0" applyNumberFormat="1" applyFont="1" applyBorder="1" applyAlignment="1">
      <alignment vertical="center"/>
    </xf>
    <xf numFmtId="169" fontId="18" fillId="0" borderId="31" xfId="0" applyNumberFormat="1" applyFont="1" applyBorder="1" applyAlignment="1">
      <alignment vertical="center"/>
    </xf>
    <xf numFmtId="169" fontId="22" fillId="0" borderId="29" xfId="0" applyNumberFormat="1" applyFont="1" applyBorder="1" applyAlignment="1">
      <alignment vertical="center"/>
    </xf>
    <xf numFmtId="169" fontId="22" fillId="0" borderId="32" xfId="0" applyNumberFormat="1" applyFont="1" applyBorder="1" applyAlignment="1">
      <alignment vertical="center"/>
    </xf>
    <xf numFmtId="169" fontId="20" fillId="19" borderId="34" xfId="0" applyNumberFormat="1" applyFont="1" applyFill="1" applyBorder="1" applyAlignment="1">
      <alignment vertical="center"/>
    </xf>
    <xf numFmtId="169" fontId="20" fillId="19" borderId="35" xfId="0" applyNumberFormat="1" applyFont="1" applyFill="1" applyBorder="1" applyAlignment="1">
      <alignment vertical="center"/>
    </xf>
    <xf numFmtId="169" fontId="23" fillId="0" borderId="0" xfId="0" applyNumberFormat="1" applyFont="1"/>
    <xf numFmtId="0" fontId="23" fillId="0" borderId="0" xfId="0" applyFont="1"/>
    <xf numFmtId="0" fontId="24" fillId="0" borderId="0" xfId="0" applyFont="1"/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20" fillId="19" borderId="16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9" fillId="19" borderId="36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169" fontId="18" fillId="0" borderId="39" xfId="0" applyNumberFormat="1" applyFont="1" applyBorder="1" applyAlignment="1">
      <alignment horizontal="center" vertical="center" wrapText="1"/>
    </xf>
    <xf numFmtId="169" fontId="22" fillId="0" borderId="40" xfId="0" applyNumberFormat="1" applyFont="1" applyBorder="1" applyAlignment="1">
      <alignment horizontal="center" vertical="center" wrapText="1"/>
    </xf>
    <xf numFmtId="0" fontId="19" fillId="19" borderId="41" xfId="0" applyFont="1" applyFill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169" fontId="20" fillId="19" borderId="34" xfId="0" applyNumberFormat="1" applyFont="1" applyFill="1" applyBorder="1" applyAlignment="1">
      <alignment horizontal="center" vertical="center" wrapText="1"/>
    </xf>
    <xf numFmtId="169" fontId="20" fillId="19" borderId="35" xfId="0" applyNumberFormat="1" applyFont="1" applyFill="1" applyBorder="1" applyAlignment="1">
      <alignment horizontal="center" vertical="center" wrapText="1"/>
    </xf>
    <xf numFmtId="169" fontId="20" fillId="19" borderId="10" xfId="0" applyNumberFormat="1" applyFont="1" applyFill="1" applyBorder="1" applyAlignment="1">
      <alignment horizontal="center" vertical="center" wrapText="1"/>
    </xf>
    <xf numFmtId="169" fontId="20" fillId="19" borderId="11" xfId="0" applyNumberFormat="1" applyFont="1" applyFill="1" applyBorder="1" applyAlignment="1">
      <alignment horizontal="center" vertical="center" wrapText="1"/>
    </xf>
    <xf numFmtId="169" fontId="20" fillId="19" borderId="16" xfId="0" applyNumberFormat="1" applyFont="1" applyFill="1" applyBorder="1" applyAlignment="1">
      <alignment horizontal="center" vertical="center" wrapText="1"/>
    </xf>
    <xf numFmtId="169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6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169" fontId="18" fillId="0" borderId="39" xfId="0" applyNumberFormat="1" applyFont="1" applyBorder="1" applyAlignment="1">
      <alignment horizontal="center" vertical="center" wrapText="1"/>
    </xf>
    <xf numFmtId="169" fontId="22" fillId="0" borderId="40" xfId="0" applyNumberFormat="1" applyFont="1" applyBorder="1" applyAlignment="1">
      <alignment horizontal="center" vertical="center" wrapText="1"/>
    </xf>
    <xf numFmtId="0" fontId="19" fillId="19" borderId="41" xfId="0" applyFont="1" applyFill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169" fontId="20" fillId="19" borderId="34" xfId="0" applyNumberFormat="1" applyFont="1" applyFill="1" applyBorder="1" applyAlignment="1">
      <alignment horizontal="center" vertical="center" wrapText="1"/>
    </xf>
    <xf numFmtId="169" fontId="20" fillId="19" borderId="35" xfId="0" applyNumberFormat="1" applyFont="1" applyFill="1" applyBorder="1" applyAlignment="1">
      <alignment horizontal="center" vertical="center" wrapText="1"/>
    </xf>
    <xf numFmtId="169" fontId="20" fillId="19" borderId="10" xfId="0" applyNumberFormat="1" applyFont="1" applyFill="1" applyBorder="1" applyAlignment="1">
      <alignment horizontal="center" vertical="center" wrapText="1"/>
    </xf>
    <xf numFmtId="169" fontId="20" fillId="19" borderId="11" xfId="0" applyNumberFormat="1" applyFont="1" applyFill="1" applyBorder="1" applyAlignment="1">
      <alignment horizontal="center" vertical="center" wrapText="1"/>
    </xf>
    <xf numFmtId="169" fontId="20" fillId="19" borderId="16" xfId="0" applyNumberFormat="1" applyFont="1" applyFill="1" applyBorder="1" applyAlignment="1">
      <alignment horizontal="center" vertical="center" wrapText="1"/>
    </xf>
    <xf numFmtId="169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9" fillId="19" borderId="10" xfId="0" applyFont="1" applyFill="1" applyBorder="1" applyAlignment="1">
      <alignment horizontal="center" vertical="center" wrapText="1"/>
    </xf>
    <xf numFmtId="0" fontId="19" fillId="19" borderId="13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0" fillId="19" borderId="11" xfId="0" applyFont="1" applyFill="1" applyBorder="1" applyAlignment="1">
      <alignment horizontal="center" vertical="center" wrapText="1"/>
    </xf>
    <xf numFmtId="0" fontId="20" fillId="19" borderId="14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20" fillId="18" borderId="33" xfId="0" applyFont="1" applyFill="1" applyBorder="1" applyAlignment="1">
      <alignment horizontal="center" vertical="center" wrapText="1"/>
    </xf>
    <xf numFmtId="0" fontId="20" fillId="18" borderId="34" xfId="0" applyFont="1" applyFill="1" applyBorder="1" applyAlignment="1">
      <alignment horizontal="center" vertical="center" wrapText="1"/>
    </xf>
    <xf numFmtId="0" fontId="19" fillId="18" borderId="9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>
      <alignment horizontal="center" vertical="center" wrapText="1"/>
    </xf>
    <xf numFmtId="0" fontId="19" fillId="18" borderId="12" xfId="0" applyFont="1" applyFill="1" applyBorder="1" applyAlignment="1">
      <alignment horizontal="center" vertical="center" wrapText="1"/>
    </xf>
    <xf numFmtId="0" fontId="19" fillId="18" borderId="13" xfId="0" applyFont="1" applyFill="1" applyBorder="1" applyAlignment="1">
      <alignment horizontal="center" vertical="center" wrapText="1"/>
    </xf>
    <xf numFmtId="0" fontId="20" fillId="19" borderId="15" xfId="0" applyFont="1" applyFill="1" applyBorder="1" applyAlignment="1">
      <alignment horizontal="center" vertical="center" wrapText="1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9" xfId="0" applyFont="1" applyFill="1" applyBorder="1" applyAlignment="1">
      <alignment horizontal="center" vertical="center" wrapText="1"/>
    </xf>
    <xf numFmtId="0" fontId="20" fillId="19" borderId="10" xfId="0" applyFont="1" applyFill="1" applyBorder="1" applyAlignment="1">
      <alignment horizontal="center" vertical="center" wrapText="1"/>
    </xf>
    <xf numFmtId="0" fontId="20" fillId="19" borderId="12" xfId="0" applyFont="1" applyFill="1" applyBorder="1" applyAlignment="1">
      <alignment horizontal="center" vertical="center" wrapText="1"/>
    </xf>
    <xf numFmtId="0" fontId="20" fillId="19" borderId="13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</cellXfs>
  <cellStyles count="75">
    <cellStyle name="Normal" xfId="0" builtinId="0" customBuiltin="1"/>
    <cellStyle name="Normal 10" xfId="51"/>
    <cellStyle name="Normal 11" xfId="70"/>
    <cellStyle name="Normal 12" xfId="46"/>
    <cellStyle name="Normal 13" xfId="12"/>
    <cellStyle name="Normal 14" xfId="74"/>
    <cellStyle name="Normal 15" xfId="38"/>
    <cellStyle name="Normal 16" xfId="73"/>
    <cellStyle name="Normal 17" xfId="33"/>
    <cellStyle name="Normal 18" xfId="49"/>
    <cellStyle name="Normal 19" xfId="71"/>
    <cellStyle name="Normal 2" xfId="47"/>
    <cellStyle name="Normal 20" xfId="30"/>
    <cellStyle name="Normal 21" xfId="69"/>
    <cellStyle name="Normal 22" xfId="24"/>
    <cellStyle name="Normal 23" xfId="23"/>
    <cellStyle name="Normal 24" xfId="20"/>
    <cellStyle name="Normal 25" xfId="62"/>
    <cellStyle name="Normal 26" xfId="63"/>
    <cellStyle name="Normal 27" xfId="43"/>
    <cellStyle name="Normal 28" xfId="41"/>
    <cellStyle name="Normal 29" xfId="64"/>
    <cellStyle name="Normal 3" xfId="56"/>
    <cellStyle name="Normal 30" xfId="44"/>
    <cellStyle name="Normal 31" xfId="72"/>
    <cellStyle name="Normal 32" xfId="19"/>
    <cellStyle name="Normal 33" xfId="60"/>
    <cellStyle name="Normal 34" xfId="48"/>
    <cellStyle name="Normal 35" xfId="45"/>
    <cellStyle name="Normal 36" xfId="27"/>
    <cellStyle name="Normal 37" xfId="57"/>
    <cellStyle name="Normal 38" xfId="14"/>
    <cellStyle name="Normal 39" xfId="59"/>
    <cellStyle name="Normal 4" xfId="32"/>
    <cellStyle name="Normal 40" xfId="15"/>
    <cellStyle name="Normal 41" xfId="7"/>
    <cellStyle name="Normal 42" xfId="39"/>
    <cellStyle name="Normal 43" xfId="42"/>
    <cellStyle name="Normal 44" xfId="58"/>
    <cellStyle name="Normal 45" xfId="50"/>
    <cellStyle name="Normal 46" xfId="61"/>
    <cellStyle name="Normal 47" xfId="21"/>
    <cellStyle name="Normal 48" xfId="29"/>
    <cellStyle name="Normal 49" xfId="18"/>
    <cellStyle name="Normal 5" xfId="65"/>
    <cellStyle name="Normal 50" xfId="17"/>
    <cellStyle name="Normal 51" xfId="28"/>
    <cellStyle name="Normal 52" xfId="22"/>
    <cellStyle name="Normal 53" xfId="40"/>
    <cellStyle name="Normal 54" xfId="6"/>
    <cellStyle name="Normal 55" xfId="34"/>
    <cellStyle name="Normal 56" xfId="2"/>
    <cellStyle name="Normal 57" xfId="68"/>
    <cellStyle name="Normal 58" xfId="1"/>
    <cellStyle name="Normal 59" xfId="25"/>
    <cellStyle name="Normal 6" xfId="36"/>
    <cellStyle name="Normal 60" xfId="37"/>
    <cellStyle name="Normal 61" xfId="26"/>
    <cellStyle name="Normal 62" xfId="10"/>
    <cellStyle name="Normal 63" xfId="16"/>
    <cellStyle name="Normal 64" xfId="35"/>
    <cellStyle name="Normal 65" xfId="67"/>
    <cellStyle name="Normal 66" xfId="52"/>
    <cellStyle name="Normal 67" xfId="3"/>
    <cellStyle name="Normal 68" xfId="55"/>
    <cellStyle name="Normal 69" xfId="54"/>
    <cellStyle name="Normal 7" xfId="66"/>
    <cellStyle name="Normal 70" xfId="53"/>
    <cellStyle name="Normal 71" xfId="5"/>
    <cellStyle name="Normal 72" xfId="9"/>
    <cellStyle name="Normal 73" xfId="11"/>
    <cellStyle name="Normal 74" xfId="8"/>
    <cellStyle name="Normal 75" xfId="31"/>
    <cellStyle name="Normal 8" xfId="13"/>
    <cellStyle name="Normal 9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39"/>
  <sheetViews>
    <sheetView showGridLines="0" tabSelected="1" workbookViewId="0">
      <selection activeCell="J15" sqref="J15"/>
    </sheetView>
  </sheetViews>
  <sheetFormatPr defaultRowHeight="12"/>
  <cols>
    <col min="1" max="1" width="2.5703125" style="32" customWidth="1"/>
    <col min="2" max="6" width="20.7109375" style="32" customWidth="1"/>
    <col min="7" max="7" width="20.7109375" style="33" customWidth="1"/>
    <col min="8" max="10" width="20.7109375" style="32" customWidth="1"/>
    <col min="11" max="11" width="20.7109375" style="33" customWidth="1"/>
    <col min="12" max="14" width="20.7109375" style="32" customWidth="1"/>
    <col min="15" max="16" width="20.7109375" style="33" customWidth="1"/>
    <col min="17" max="18" width="5.7109375" style="32" customWidth="1"/>
    <col min="19" max="16384" width="9.140625" style="32"/>
  </cols>
  <sheetData>
    <row r="1" spans="2:16" s="1" customFormat="1" ht="34.5" customHeight="1">
      <c r="B1" s="1" t="s">
        <v>0</v>
      </c>
      <c r="G1" s="2"/>
      <c r="K1" s="2"/>
      <c r="O1" s="2"/>
      <c r="P1" s="2"/>
    </row>
    <row r="2" spans="2:16" s="1" customFormat="1" ht="34.5" customHeight="1">
      <c r="B2" s="1" t="s">
        <v>1</v>
      </c>
      <c r="D2" s="2" t="s">
        <v>2</v>
      </c>
      <c r="G2" s="2"/>
      <c r="K2" s="2"/>
      <c r="O2" s="2"/>
      <c r="P2" s="2"/>
    </row>
    <row r="3" spans="2:16" s="1" customFormat="1" ht="34.5" customHeight="1">
      <c r="B3" s="1" t="s">
        <v>3</v>
      </c>
      <c r="D3" s="1" t="s">
        <v>4</v>
      </c>
      <c r="G3" s="2"/>
      <c r="K3" s="2"/>
      <c r="O3" s="2"/>
      <c r="P3" s="2"/>
    </row>
    <row r="4" spans="2:16" s="1" customFormat="1" ht="34.5" customHeight="1">
      <c r="B4" s="1" t="s">
        <v>5</v>
      </c>
      <c r="D4" s="3" t="str">
        <f>JE!E4</f>
        <v>ABRIL</v>
      </c>
      <c r="E4" s="4">
        <f>JE!F4</f>
        <v>2023</v>
      </c>
      <c r="G4" s="2"/>
      <c r="K4" s="2"/>
      <c r="O4" s="2"/>
      <c r="P4" s="2"/>
    </row>
    <row r="5" spans="2:16" s="1" customFormat="1" ht="34.5" customHeight="1">
      <c r="B5" s="91" t="s">
        <v>6</v>
      </c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5"/>
    </row>
    <row r="6" spans="2:16" s="1" customFormat="1" ht="39.75" customHeight="1">
      <c r="B6" s="2" t="s">
        <v>7</v>
      </c>
      <c r="G6" s="2"/>
      <c r="K6" s="2"/>
      <c r="O6" s="2"/>
      <c r="P6" s="2"/>
    </row>
    <row r="7" spans="2:16" s="6" customFormat="1" ht="39.75" customHeight="1">
      <c r="B7" s="97" t="s">
        <v>8</v>
      </c>
      <c r="C7" s="98"/>
      <c r="D7" s="89" t="s">
        <v>9</v>
      </c>
      <c r="E7" s="89"/>
      <c r="F7" s="89"/>
      <c r="G7" s="89"/>
      <c r="H7" s="89" t="s">
        <v>9</v>
      </c>
      <c r="I7" s="89"/>
      <c r="J7" s="89"/>
      <c r="K7" s="89"/>
      <c r="L7" s="89" t="s">
        <v>9</v>
      </c>
      <c r="M7" s="89"/>
      <c r="N7" s="89"/>
      <c r="O7" s="89"/>
      <c r="P7" s="92" t="s">
        <v>10</v>
      </c>
    </row>
    <row r="8" spans="2:16" s="6" customFormat="1" ht="39.75" customHeight="1">
      <c r="B8" s="99"/>
      <c r="C8" s="100"/>
      <c r="D8" s="90" t="s">
        <v>11</v>
      </c>
      <c r="E8" s="90"/>
      <c r="F8" s="90"/>
      <c r="G8" s="90"/>
      <c r="H8" s="90" t="s">
        <v>12</v>
      </c>
      <c r="I8" s="90"/>
      <c r="J8" s="90"/>
      <c r="K8" s="90"/>
      <c r="L8" s="90" t="s">
        <v>13</v>
      </c>
      <c r="M8" s="90"/>
      <c r="N8" s="90"/>
      <c r="O8" s="90"/>
      <c r="P8" s="93"/>
    </row>
    <row r="9" spans="2:16" s="6" customFormat="1" ht="39.75" customHeight="1">
      <c r="B9" s="7" t="s">
        <v>14</v>
      </c>
      <c r="C9" s="8" t="s">
        <v>15</v>
      </c>
      <c r="D9" s="9" t="s">
        <v>16</v>
      </c>
      <c r="E9" s="9" t="s">
        <v>17</v>
      </c>
      <c r="F9" s="9" t="s">
        <v>18</v>
      </c>
      <c r="G9" s="9" t="s">
        <v>19</v>
      </c>
      <c r="H9" s="9" t="s">
        <v>16</v>
      </c>
      <c r="I9" s="9" t="s">
        <v>17</v>
      </c>
      <c r="J9" s="9" t="s">
        <v>18</v>
      </c>
      <c r="K9" s="9" t="s">
        <v>19</v>
      </c>
      <c r="L9" s="9" t="s">
        <v>16</v>
      </c>
      <c r="M9" s="9" t="s">
        <v>17</v>
      </c>
      <c r="N9" s="9" t="s">
        <v>18</v>
      </c>
      <c r="O9" s="9" t="s">
        <v>19</v>
      </c>
      <c r="P9" s="94"/>
    </row>
    <row r="10" spans="2:16" s="6" customFormat="1" ht="30" customHeight="1">
      <c r="B10" s="11" t="s">
        <v>20</v>
      </c>
      <c r="C10" s="12" t="s">
        <v>21</v>
      </c>
      <c r="D10" s="13">
        <f>TSE!$E$23</f>
        <v>368</v>
      </c>
      <c r="E10" s="14">
        <f>TSE!$F$23</f>
        <v>54</v>
      </c>
      <c r="F10" s="14">
        <f>TSE!$G$23</f>
        <v>3</v>
      </c>
      <c r="G10" s="15">
        <f t="shared" ref="G10:G37" si="0">SUM(D10:F10)</f>
        <v>425</v>
      </c>
      <c r="H10" s="13">
        <f>TSE!$E$37</f>
        <v>410</v>
      </c>
      <c r="I10" s="14">
        <f>TSE!$F$37</f>
        <v>44</v>
      </c>
      <c r="J10" s="14">
        <f>TSE!$G$37</f>
        <v>1</v>
      </c>
      <c r="K10" s="15">
        <f t="shared" ref="K10:K37" si="1">SUM(H10:J10)</f>
        <v>455</v>
      </c>
      <c r="L10" s="13">
        <f>TSE!$E$51</f>
        <v>0</v>
      </c>
      <c r="M10" s="14">
        <f>TSE!$F$51</f>
        <v>0</v>
      </c>
      <c r="N10" s="14">
        <f>TSE!$G$51</f>
        <v>0</v>
      </c>
      <c r="O10" s="15">
        <f t="shared" ref="O10:O37" si="2">SUM(L10:N10)</f>
        <v>0</v>
      </c>
      <c r="P10" s="16">
        <f t="shared" ref="P10:P37" si="3">O10+K10+G10</f>
        <v>880</v>
      </c>
    </row>
    <row r="11" spans="2:16" s="6" customFormat="1" ht="30" customHeight="1">
      <c r="B11" s="17" t="s">
        <v>22</v>
      </c>
      <c r="C11" s="18" t="s">
        <v>23</v>
      </c>
      <c r="D11" s="19">
        <f>'TRE-AC'!$E$23</f>
        <v>39</v>
      </c>
      <c r="E11" s="20">
        <f>'TRE-AC'!$F$23</f>
        <v>4</v>
      </c>
      <c r="F11" s="20">
        <f>'TRE-AC'!$G$23</f>
        <v>0</v>
      </c>
      <c r="G11" s="21">
        <f t="shared" si="0"/>
        <v>43</v>
      </c>
      <c r="H11" s="19">
        <f>'TRE-AC'!$E$37</f>
        <v>67</v>
      </c>
      <c r="I11" s="20">
        <f>'TRE-AC'!$F$37</f>
        <v>3</v>
      </c>
      <c r="J11" s="20">
        <f>'TRE-AC'!$G$37</f>
        <v>0</v>
      </c>
      <c r="K11" s="21">
        <f t="shared" si="1"/>
        <v>70</v>
      </c>
      <c r="L11" s="19">
        <f>'TRE-AC'!$E$51</f>
        <v>0</v>
      </c>
      <c r="M11" s="20">
        <f>'TRE-AC'!$F$51</f>
        <v>0</v>
      </c>
      <c r="N11" s="20">
        <f>'TRE-AC'!$G$51</f>
        <v>0</v>
      </c>
      <c r="O11" s="21">
        <f t="shared" si="2"/>
        <v>0</v>
      </c>
      <c r="P11" s="22">
        <f t="shared" si="3"/>
        <v>113</v>
      </c>
    </row>
    <row r="12" spans="2:16" s="6" customFormat="1" ht="30" customHeight="1">
      <c r="B12" s="17" t="s">
        <v>24</v>
      </c>
      <c r="C12" s="18" t="s">
        <v>25</v>
      </c>
      <c r="D12" s="19">
        <f>'TRE-AL'!$E$23</f>
        <v>100</v>
      </c>
      <c r="E12" s="20">
        <f>'TRE-AL'!$F$23</f>
        <v>17</v>
      </c>
      <c r="F12" s="20">
        <f>'TRE-AL'!$G$23</f>
        <v>0</v>
      </c>
      <c r="G12" s="21">
        <f t="shared" si="0"/>
        <v>117</v>
      </c>
      <c r="H12" s="19">
        <f>'TRE-AL'!$E$37</f>
        <v>159</v>
      </c>
      <c r="I12" s="20">
        <f>'TRE-AL'!$F$37</f>
        <v>12</v>
      </c>
      <c r="J12" s="20">
        <f>'TRE-AL'!$G$37</f>
        <v>0</v>
      </c>
      <c r="K12" s="21">
        <f t="shared" si="1"/>
        <v>171</v>
      </c>
      <c r="L12" s="19">
        <f>'TRE-AL'!$E$51</f>
        <v>0</v>
      </c>
      <c r="M12" s="20">
        <f>'TRE-AL'!$F$51</f>
        <v>0</v>
      </c>
      <c r="N12" s="20">
        <f>'TRE-AL'!$G$51</f>
        <v>0</v>
      </c>
      <c r="O12" s="21">
        <f t="shared" si="2"/>
        <v>0</v>
      </c>
      <c r="P12" s="22">
        <f t="shared" si="3"/>
        <v>288</v>
      </c>
    </row>
    <row r="13" spans="2:16" s="6" customFormat="1" ht="30" customHeight="1">
      <c r="B13" s="17" t="s">
        <v>26</v>
      </c>
      <c r="C13" s="18" t="s">
        <v>27</v>
      </c>
      <c r="D13" s="19">
        <f>'TRE-AM'!$E$23</f>
        <v>125</v>
      </c>
      <c r="E13" s="20">
        <f>'TRE-AM'!$F$23</f>
        <v>3</v>
      </c>
      <c r="F13" s="20">
        <f>'TRE-AM'!$G$23</f>
        <v>0</v>
      </c>
      <c r="G13" s="21">
        <f t="shared" si="0"/>
        <v>128</v>
      </c>
      <c r="H13" s="19">
        <f>'TRE-AM'!$E$37</f>
        <v>156</v>
      </c>
      <c r="I13" s="20">
        <f>'TRE-AM'!$F$37</f>
        <v>12</v>
      </c>
      <c r="J13" s="20">
        <f>'TRE-AM'!$G$37</f>
        <v>0</v>
      </c>
      <c r="K13" s="21">
        <f t="shared" si="1"/>
        <v>168</v>
      </c>
      <c r="L13" s="19">
        <f>'TRE-AM'!$E$51</f>
        <v>0</v>
      </c>
      <c r="M13" s="20">
        <f>'TRE-AM'!$F$51</f>
        <v>0</v>
      </c>
      <c r="N13" s="20">
        <f>'TRE-AM'!$G$51</f>
        <v>0</v>
      </c>
      <c r="O13" s="21">
        <f t="shared" si="2"/>
        <v>0</v>
      </c>
      <c r="P13" s="22">
        <f t="shared" si="3"/>
        <v>296</v>
      </c>
    </row>
    <row r="14" spans="2:16" s="6" customFormat="1" ht="30" customHeight="1">
      <c r="B14" s="17" t="s">
        <v>28</v>
      </c>
      <c r="C14" s="18" t="s">
        <v>29</v>
      </c>
      <c r="D14" s="19">
        <f>'TRE-BA'!$E$23</f>
        <v>345</v>
      </c>
      <c r="E14" s="20">
        <f>'TRE-BA'!$F$23</f>
        <v>24</v>
      </c>
      <c r="F14" s="20">
        <f>'TRE-BA'!$G$23</f>
        <v>2</v>
      </c>
      <c r="G14" s="21">
        <f t="shared" si="0"/>
        <v>371</v>
      </c>
      <c r="H14" s="19">
        <f>'TRE-BA'!$E$37</f>
        <v>489</v>
      </c>
      <c r="I14" s="20">
        <f>'TRE-BA'!$F$37</f>
        <v>32</v>
      </c>
      <c r="J14" s="20">
        <f>'TRE-BA'!$G$37</f>
        <v>8</v>
      </c>
      <c r="K14" s="21">
        <f t="shared" si="1"/>
        <v>529</v>
      </c>
      <c r="L14" s="19">
        <f>'TRE-BA'!$E$51</f>
        <v>0</v>
      </c>
      <c r="M14" s="20">
        <f>'TRE-BA'!$F$51</f>
        <v>0</v>
      </c>
      <c r="N14" s="20">
        <f>'TRE-BA'!$G$51</f>
        <v>0</v>
      </c>
      <c r="O14" s="21">
        <f t="shared" si="2"/>
        <v>0</v>
      </c>
      <c r="P14" s="22">
        <f t="shared" si="3"/>
        <v>900</v>
      </c>
    </row>
    <row r="15" spans="2:16" s="6" customFormat="1" ht="30" customHeight="1">
      <c r="B15" s="17" t="s">
        <v>30</v>
      </c>
      <c r="C15" s="18" t="s">
        <v>31</v>
      </c>
      <c r="D15" s="19">
        <f>'TRE-CE'!$E$23</f>
        <v>218</v>
      </c>
      <c r="E15" s="20">
        <f>'TRE-CE'!$F$23</f>
        <v>21</v>
      </c>
      <c r="F15" s="20">
        <f>'TRE-CE'!$G$23</f>
        <v>0</v>
      </c>
      <c r="G15" s="21">
        <f t="shared" si="0"/>
        <v>239</v>
      </c>
      <c r="H15" s="19">
        <f>'TRE-CE'!$E$37</f>
        <v>348</v>
      </c>
      <c r="I15" s="20">
        <f>'TRE-CE'!$F$37</f>
        <v>16</v>
      </c>
      <c r="J15" s="20">
        <f>'TRE-CE'!$G$37</f>
        <v>1</v>
      </c>
      <c r="K15" s="21">
        <f t="shared" si="1"/>
        <v>365</v>
      </c>
      <c r="L15" s="19">
        <f>'TRE-CE'!$E$51</f>
        <v>0</v>
      </c>
      <c r="M15" s="20">
        <f>'TRE-CE'!$F$51</f>
        <v>0</v>
      </c>
      <c r="N15" s="20">
        <f>'TRE-CE'!$G$51</f>
        <v>0</v>
      </c>
      <c r="O15" s="21">
        <f t="shared" si="2"/>
        <v>0</v>
      </c>
      <c r="P15" s="22">
        <f t="shared" si="3"/>
        <v>604</v>
      </c>
    </row>
    <row r="16" spans="2:16" s="6" customFormat="1" ht="30" customHeight="1">
      <c r="B16" s="17" t="s">
        <v>32</v>
      </c>
      <c r="C16" s="18" t="s">
        <v>33</v>
      </c>
      <c r="D16" s="19">
        <f>'TRE-DF'!$E$23</f>
        <v>77</v>
      </c>
      <c r="E16" s="20">
        <f>'TRE-DF'!$F$23</f>
        <v>7</v>
      </c>
      <c r="F16" s="20">
        <f>'TRE-DF'!$G$23</f>
        <v>1</v>
      </c>
      <c r="G16" s="21">
        <f t="shared" si="0"/>
        <v>85</v>
      </c>
      <c r="H16" s="19">
        <f>'TRE-DF'!$E$37</f>
        <v>123</v>
      </c>
      <c r="I16" s="20">
        <f>'TRE-DF'!$F$37</f>
        <v>6</v>
      </c>
      <c r="J16" s="20">
        <f>'TRE-DF'!$G$37</f>
        <v>0</v>
      </c>
      <c r="K16" s="21">
        <f t="shared" si="1"/>
        <v>129</v>
      </c>
      <c r="L16" s="19">
        <f>'TRE-DF'!$E$51</f>
        <v>0</v>
      </c>
      <c r="M16" s="20">
        <f>'TRE-DF'!$F$51</f>
        <v>0</v>
      </c>
      <c r="N16" s="20">
        <f>'TRE-DF'!$G$51</f>
        <v>0</v>
      </c>
      <c r="O16" s="21">
        <f t="shared" si="2"/>
        <v>0</v>
      </c>
      <c r="P16" s="22">
        <f t="shared" si="3"/>
        <v>214</v>
      </c>
    </row>
    <row r="17" spans="2:16" s="6" customFormat="1" ht="30" customHeight="1">
      <c r="B17" s="17" t="s">
        <v>34</v>
      </c>
      <c r="C17" s="18" t="s">
        <v>35</v>
      </c>
      <c r="D17" s="19">
        <f>'TRE-ES'!$E$23</f>
        <v>126</v>
      </c>
      <c r="E17" s="20">
        <f>'TRE-ES'!$F$23</f>
        <v>4</v>
      </c>
      <c r="F17" s="20">
        <f>'TRE-ES'!$G$23</f>
        <v>0</v>
      </c>
      <c r="G17" s="21">
        <f t="shared" si="0"/>
        <v>130</v>
      </c>
      <c r="H17" s="19">
        <f>'TRE-ES'!$E$37</f>
        <v>183</v>
      </c>
      <c r="I17" s="20">
        <f>'TRE-ES'!$F$37</f>
        <v>12</v>
      </c>
      <c r="J17" s="20">
        <f>'TRE-ES'!$G$37</f>
        <v>0</v>
      </c>
      <c r="K17" s="21">
        <f t="shared" si="1"/>
        <v>195</v>
      </c>
      <c r="L17" s="19">
        <f>'TRE-ES'!$E$51</f>
        <v>0</v>
      </c>
      <c r="M17" s="20">
        <f>'TRE-ES'!$F$51</f>
        <v>0</v>
      </c>
      <c r="N17" s="20">
        <f>'TRE-ES'!$G$51</f>
        <v>0</v>
      </c>
      <c r="O17" s="21">
        <f t="shared" si="2"/>
        <v>0</v>
      </c>
      <c r="P17" s="22">
        <f t="shared" si="3"/>
        <v>325</v>
      </c>
    </row>
    <row r="18" spans="2:16" s="6" customFormat="1" ht="30" customHeight="1">
      <c r="B18" s="17" t="s">
        <v>36</v>
      </c>
      <c r="C18" s="18" t="s">
        <v>37</v>
      </c>
      <c r="D18" s="19">
        <f>'TRE-GO'!$E$23</f>
        <v>192</v>
      </c>
      <c r="E18" s="20">
        <f>'TRE-GO'!$F$23</f>
        <v>15</v>
      </c>
      <c r="F18" s="20">
        <f>'TRE-GO'!$G$23</f>
        <v>0</v>
      </c>
      <c r="G18" s="21">
        <f t="shared" si="0"/>
        <v>207</v>
      </c>
      <c r="H18" s="19">
        <f>'TRE-GO'!$E$37</f>
        <v>266</v>
      </c>
      <c r="I18" s="20">
        <f>'TRE-GO'!$F$37</f>
        <v>25</v>
      </c>
      <c r="J18" s="20">
        <f>'TRE-GO'!$G$37</f>
        <v>2</v>
      </c>
      <c r="K18" s="21">
        <f t="shared" si="1"/>
        <v>293</v>
      </c>
      <c r="L18" s="19">
        <f>'TRE-GO'!$E$51</f>
        <v>0</v>
      </c>
      <c r="M18" s="20">
        <f>'TRE-GO'!$F$51</f>
        <v>0</v>
      </c>
      <c r="N18" s="20">
        <f>'TRE-GO'!$G$51</f>
        <v>0</v>
      </c>
      <c r="O18" s="21">
        <f t="shared" si="2"/>
        <v>0</v>
      </c>
      <c r="P18" s="22">
        <f t="shared" si="3"/>
        <v>500</v>
      </c>
    </row>
    <row r="19" spans="2:16" s="6" customFormat="1" ht="30" customHeight="1">
      <c r="B19" s="17" t="s">
        <v>38</v>
      </c>
      <c r="C19" s="18" t="s">
        <v>39</v>
      </c>
      <c r="D19" s="19">
        <f>'TRE-MA'!$E$23</f>
        <v>167</v>
      </c>
      <c r="E19" s="20">
        <f>'TRE-MA'!$F$23</f>
        <v>30</v>
      </c>
      <c r="F19" s="20">
        <f>'TRE-MA'!$G$23</f>
        <v>0</v>
      </c>
      <c r="G19" s="21">
        <f t="shared" si="0"/>
        <v>197</v>
      </c>
      <c r="H19" s="19">
        <f>'TRE-MA'!$E$37</f>
        <v>240</v>
      </c>
      <c r="I19" s="20">
        <f>'TRE-MA'!$F$37</f>
        <v>39</v>
      </c>
      <c r="J19" s="20">
        <f>'TRE-MA'!$G$37</f>
        <v>1</v>
      </c>
      <c r="K19" s="21">
        <f t="shared" si="1"/>
        <v>280</v>
      </c>
      <c r="L19" s="19">
        <f>'TRE-MA'!$E$51</f>
        <v>0</v>
      </c>
      <c r="M19" s="20">
        <f>'TRE-MA'!$F$51</f>
        <v>0</v>
      </c>
      <c r="N19" s="20">
        <f>'TRE-MA'!$G$51</f>
        <v>0</v>
      </c>
      <c r="O19" s="21">
        <f t="shared" si="2"/>
        <v>0</v>
      </c>
      <c r="P19" s="22">
        <f t="shared" si="3"/>
        <v>477</v>
      </c>
    </row>
    <row r="20" spans="2:16" s="6" customFormat="1" ht="30" customHeight="1">
      <c r="B20" s="17" t="s">
        <v>40</v>
      </c>
      <c r="C20" s="18" t="s">
        <v>41</v>
      </c>
      <c r="D20" s="19">
        <f>'TRE-MT'!$E$23</f>
        <v>116</v>
      </c>
      <c r="E20" s="20">
        <f>'TRE-MT'!$F$23</f>
        <v>5</v>
      </c>
      <c r="F20" s="20">
        <f>'TRE-MT'!$G$23</f>
        <v>0</v>
      </c>
      <c r="G20" s="21">
        <f t="shared" si="0"/>
        <v>121</v>
      </c>
      <c r="H20" s="19">
        <f>'TRE-MT'!$E$37</f>
        <v>166</v>
      </c>
      <c r="I20" s="20">
        <f>'TRE-MT'!$F$37</f>
        <v>5</v>
      </c>
      <c r="J20" s="20">
        <f>'TRE-MT'!$G$37</f>
        <v>2</v>
      </c>
      <c r="K20" s="21">
        <f t="shared" si="1"/>
        <v>173</v>
      </c>
      <c r="L20" s="19">
        <f>'TRE-MT'!$E$51</f>
        <v>0</v>
      </c>
      <c r="M20" s="20">
        <f>'TRE-MT'!$F$51</f>
        <v>0</v>
      </c>
      <c r="N20" s="20">
        <f>'TRE-MT'!$G$51</f>
        <v>0</v>
      </c>
      <c r="O20" s="21">
        <f t="shared" si="2"/>
        <v>0</v>
      </c>
      <c r="P20" s="22">
        <f t="shared" si="3"/>
        <v>294</v>
      </c>
    </row>
    <row r="21" spans="2:16" s="6" customFormat="1" ht="30" customHeight="1">
      <c r="B21" s="17" t="s">
        <v>42</v>
      </c>
      <c r="C21" s="18" t="s">
        <v>43</v>
      </c>
      <c r="D21" s="19">
        <f>'TRE-MS'!$E$23</f>
        <v>112</v>
      </c>
      <c r="E21" s="20">
        <f>'TRE-MS'!$F$23</f>
        <v>6</v>
      </c>
      <c r="F21" s="20">
        <f>'TRE-MS'!$G$23</f>
        <v>0</v>
      </c>
      <c r="G21" s="21">
        <f t="shared" si="0"/>
        <v>118</v>
      </c>
      <c r="H21" s="19">
        <f>'TRE-MS'!$E$37</f>
        <v>153</v>
      </c>
      <c r="I21" s="20">
        <f>'TRE-MS'!$F$37</f>
        <v>5</v>
      </c>
      <c r="J21" s="20">
        <f>'TRE-MS'!$G$37</f>
        <v>0</v>
      </c>
      <c r="K21" s="21">
        <f t="shared" si="1"/>
        <v>158</v>
      </c>
      <c r="L21" s="19">
        <f>'TRE-MS'!$E$51</f>
        <v>0</v>
      </c>
      <c r="M21" s="20">
        <f>'TRE-MS'!$F$51</f>
        <v>0</v>
      </c>
      <c r="N21" s="20">
        <f>'TRE-MS'!$G$51</f>
        <v>0</v>
      </c>
      <c r="O21" s="21">
        <f t="shared" si="2"/>
        <v>0</v>
      </c>
      <c r="P21" s="22">
        <f t="shared" si="3"/>
        <v>276</v>
      </c>
    </row>
    <row r="22" spans="2:16" s="6" customFormat="1" ht="30" customHeight="1">
      <c r="B22" s="17" t="s">
        <v>44</v>
      </c>
      <c r="C22" s="18" t="s">
        <v>45</v>
      </c>
      <c r="D22" s="19">
        <f>'TRE-MG'!$E$23</f>
        <v>623</v>
      </c>
      <c r="E22" s="20">
        <f>'TRE-MG'!$F$23</f>
        <v>50</v>
      </c>
      <c r="F22" s="20">
        <f>'TRE-MG'!$G$23</f>
        <v>2</v>
      </c>
      <c r="G22" s="21">
        <f t="shared" si="0"/>
        <v>675</v>
      </c>
      <c r="H22" s="19">
        <f>'TRE-MG'!$E$37</f>
        <v>940</v>
      </c>
      <c r="I22" s="20">
        <f>'TRE-MG'!$F$37</f>
        <v>34</v>
      </c>
      <c r="J22" s="20">
        <f>'TRE-MG'!$G$37</f>
        <v>4</v>
      </c>
      <c r="K22" s="21">
        <f t="shared" si="1"/>
        <v>978</v>
      </c>
      <c r="L22" s="19">
        <f>'TRE-MG'!$E$51</f>
        <v>0</v>
      </c>
      <c r="M22" s="20">
        <f>'TRE-MG'!$F$51</f>
        <v>0</v>
      </c>
      <c r="N22" s="20">
        <f>'TRE-MG'!$G$51</f>
        <v>0</v>
      </c>
      <c r="O22" s="21">
        <f t="shared" si="2"/>
        <v>0</v>
      </c>
      <c r="P22" s="22">
        <f t="shared" si="3"/>
        <v>1653</v>
      </c>
    </row>
    <row r="23" spans="2:16" s="6" customFormat="1" ht="30" customHeight="1">
      <c r="B23" s="17" t="s">
        <v>46</v>
      </c>
      <c r="C23" s="18" t="s">
        <v>47</v>
      </c>
      <c r="D23" s="19">
        <f>'TRE-PA'!$E$23</f>
        <v>181</v>
      </c>
      <c r="E23" s="20">
        <f>'TRE-PA'!$F$23</f>
        <v>16</v>
      </c>
      <c r="F23" s="20">
        <f>'TRE-PA'!$G$23</f>
        <v>0</v>
      </c>
      <c r="G23" s="21">
        <f t="shared" si="0"/>
        <v>197</v>
      </c>
      <c r="H23" s="19">
        <f>'TRE-PA'!$E$37</f>
        <v>268</v>
      </c>
      <c r="I23" s="20">
        <f>'TRE-PA'!$F$37</f>
        <v>13</v>
      </c>
      <c r="J23" s="20">
        <f>'TRE-PA'!$G$37</f>
        <v>1</v>
      </c>
      <c r="K23" s="21">
        <f t="shared" si="1"/>
        <v>282</v>
      </c>
      <c r="L23" s="19">
        <f>'TRE-PA'!$E$51</f>
        <v>0</v>
      </c>
      <c r="M23" s="20">
        <f>'TRE-PA'!$F$51</f>
        <v>0</v>
      </c>
      <c r="N23" s="20">
        <f>'TRE-PA'!$G$51</f>
        <v>0</v>
      </c>
      <c r="O23" s="21">
        <f t="shared" si="2"/>
        <v>0</v>
      </c>
      <c r="P23" s="22">
        <f t="shared" si="3"/>
        <v>479</v>
      </c>
    </row>
    <row r="24" spans="2:16" s="6" customFormat="1" ht="30" customHeight="1">
      <c r="B24" s="17" t="s">
        <v>48</v>
      </c>
      <c r="C24" s="18" t="s">
        <v>49</v>
      </c>
      <c r="D24" s="19">
        <f>'TRE-PB'!$E$23</f>
        <v>145</v>
      </c>
      <c r="E24" s="20">
        <f>'TRE-PB'!$F$23</f>
        <v>11</v>
      </c>
      <c r="F24" s="20">
        <f>'TRE-PB'!$G$23</f>
        <v>0</v>
      </c>
      <c r="G24" s="21">
        <f t="shared" si="0"/>
        <v>156</v>
      </c>
      <c r="H24" s="19">
        <f>'TRE-PB'!$E$37</f>
        <v>221</v>
      </c>
      <c r="I24" s="20">
        <f>'TRE-PB'!$F$37</f>
        <v>12</v>
      </c>
      <c r="J24" s="20">
        <f>'TRE-PB'!$G$37</f>
        <v>0</v>
      </c>
      <c r="K24" s="21">
        <f t="shared" si="1"/>
        <v>233</v>
      </c>
      <c r="L24" s="19">
        <f>'TRE-PB'!$E$51</f>
        <v>0</v>
      </c>
      <c r="M24" s="20">
        <f>'TRE-PB'!$F$51</f>
        <v>0</v>
      </c>
      <c r="N24" s="20">
        <f>'TRE-PB'!$G$51</f>
        <v>0</v>
      </c>
      <c r="O24" s="21">
        <f t="shared" si="2"/>
        <v>0</v>
      </c>
      <c r="P24" s="22">
        <f t="shared" si="3"/>
        <v>389</v>
      </c>
    </row>
    <row r="25" spans="2:16" s="6" customFormat="1" ht="30" customHeight="1">
      <c r="B25" s="17" t="s">
        <v>50</v>
      </c>
      <c r="C25" s="18" t="s">
        <v>51</v>
      </c>
      <c r="D25" s="19">
        <f>'TRE-PR'!$E$23</f>
        <v>355</v>
      </c>
      <c r="E25" s="20">
        <f>'TRE-PR'!$F$23</f>
        <v>19</v>
      </c>
      <c r="F25" s="20">
        <f>'TRE-PR'!$G$23</f>
        <v>1</v>
      </c>
      <c r="G25" s="21">
        <f t="shared" si="0"/>
        <v>375</v>
      </c>
      <c r="H25" s="19">
        <f>'TRE-PR'!$E$37</f>
        <v>457</v>
      </c>
      <c r="I25" s="20">
        <f>'TRE-PR'!$F$37</f>
        <v>14</v>
      </c>
      <c r="J25" s="20">
        <f>'TRE-PR'!$G$37</f>
        <v>1</v>
      </c>
      <c r="K25" s="21">
        <f t="shared" si="1"/>
        <v>472</v>
      </c>
      <c r="L25" s="19">
        <f>'TRE-PR'!$E$51</f>
        <v>0</v>
      </c>
      <c r="M25" s="20">
        <f>'TRE-PR'!$F$51</f>
        <v>0</v>
      </c>
      <c r="N25" s="20">
        <f>'TRE-PR'!$G$51</f>
        <v>0</v>
      </c>
      <c r="O25" s="21">
        <f t="shared" si="2"/>
        <v>0</v>
      </c>
      <c r="P25" s="22">
        <f t="shared" si="3"/>
        <v>847</v>
      </c>
    </row>
    <row r="26" spans="2:16" s="6" customFormat="1" ht="30" customHeight="1">
      <c r="B26" s="17" t="s">
        <v>52</v>
      </c>
      <c r="C26" s="18" t="s">
        <v>53</v>
      </c>
      <c r="D26" s="19">
        <f>'TRE-PE'!$E$23</f>
        <v>258</v>
      </c>
      <c r="E26" s="20">
        <f>'TRE-PE'!$F$23</f>
        <v>28</v>
      </c>
      <c r="F26" s="20">
        <f>'TRE-PE'!$G$23</f>
        <v>2</v>
      </c>
      <c r="G26" s="21">
        <f t="shared" si="0"/>
        <v>288</v>
      </c>
      <c r="H26" s="19">
        <f>'TRE-PE'!$E$37</f>
        <v>374</v>
      </c>
      <c r="I26" s="20">
        <f>'TRE-PE'!$F$37</f>
        <v>34</v>
      </c>
      <c r="J26" s="20">
        <f>'TRE-PE'!$G$37</f>
        <v>1</v>
      </c>
      <c r="K26" s="21">
        <f t="shared" si="1"/>
        <v>409</v>
      </c>
      <c r="L26" s="19">
        <f>'TRE-PE'!$E$51</f>
        <v>0</v>
      </c>
      <c r="M26" s="20">
        <f>'TRE-PE'!$F$51</f>
        <v>0</v>
      </c>
      <c r="N26" s="20">
        <f>'TRE-PE'!$G$51</f>
        <v>0</v>
      </c>
      <c r="O26" s="21">
        <f t="shared" si="2"/>
        <v>0</v>
      </c>
      <c r="P26" s="22">
        <f t="shared" si="3"/>
        <v>697</v>
      </c>
    </row>
    <row r="27" spans="2:16" s="6" customFormat="1" ht="30" customHeight="1">
      <c r="B27" s="17" t="s">
        <v>54</v>
      </c>
      <c r="C27" s="18" t="s">
        <v>55</v>
      </c>
      <c r="D27" s="19">
        <f>'TRE-PI'!$E$23</f>
        <v>157</v>
      </c>
      <c r="E27" s="20">
        <f>'TRE-PI'!$F$23</f>
        <v>11</v>
      </c>
      <c r="F27" s="20">
        <f>'TRE-PI'!$G$23</f>
        <v>0</v>
      </c>
      <c r="G27" s="21">
        <f t="shared" si="0"/>
        <v>168</v>
      </c>
      <c r="H27" s="19">
        <f>'TRE-PI'!$E$37</f>
        <v>221</v>
      </c>
      <c r="I27" s="20">
        <f>'TRE-PI'!$F$37</f>
        <v>11</v>
      </c>
      <c r="J27" s="20">
        <f>'TRE-PI'!$G$37</f>
        <v>0</v>
      </c>
      <c r="K27" s="21">
        <f t="shared" si="1"/>
        <v>232</v>
      </c>
      <c r="L27" s="19">
        <f>'TRE-PI'!$E$51</f>
        <v>0</v>
      </c>
      <c r="M27" s="20">
        <f>'TRE-PI'!$F$51</f>
        <v>0</v>
      </c>
      <c r="N27" s="20">
        <f>'TRE-PI'!$G$51</f>
        <v>0</v>
      </c>
      <c r="O27" s="21">
        <f t="shared" si="2"/>
        <v>0</v>
      </c>
      <c r="P27" s="22">
        <f t="shared" si="3"/>
        <v>400</v>
      </c>
    </row>
    <row r="28" spans="2:16" s="6" customFormat="1" ht="30" customHeight="1">
      <c r="B28" s="17" t="s">
        <v>56</v>
      </c>
      <c r="C28" s="18" t="s">
        <v>57</v>
      </c>
      <c r="D28" s="19">
        <f>'TRE-RJ'!$E$23</f>
        <v>484</v>
      </c>
      <c r="E28" s="20">
        <f>'TRE-RJ'!$F$23</f>
        <v>19</v>
      </c>
      <c r="F28" s="20">
        <f>'TRE-RJ'!$G$23</f>
        <v>2</v>
      </c>
      <c r="G28" s="21">
        <f t="shared" si="0"/>
        <v>505</v>
      </c>
      <c r="H28" s="19">
        <f>'TRE-RJ'!$E$37</f>
        <v>738</v>
      </c>
      <c r="I28" s="20">
        <f>'TRE-RJ'!$F$37</f>
        <v>25</v>
      </c>
      <c r="J28" s="20">
        <f>'TRE-RJ'!$G$37</f>
        <v>5</v>
      </c>
      <c r="K28" s="21">
        <f t="shared" si="1"/>
        <v>768</v>
      </c>
      <c r="L28" s="19">
        <f>'TRE-RJ'!$E$51</f>
        <v>6</v>
      </c>
      <c r="M28" s="20">
        <f>'TRE-RJ'!$F$51</f>
        <v>0</v>
      </c>
      <c r="N28" s="20">
        <f>'TRE-RJ'!$G$51</f>
        <v>1</v>
      </c>
      <c r="O28" s="21">
        <f t="shared" si="2"/>
        <v>7</v>
      </c>
      <c r="P28" s="22">
        <f t="shared" si="3"/>
        <v>1280</v>
      </c>
    </row>
    <row r="29" spans="2:16" s="6" customFormat="1" ht="30" customHeight="1">
      <c r="B29" s="17" t="s">
        <v>58</v>
      </c>
      <c r="C29" s="18" t="s">
        <v>59</v>
      </c>
      <c r="D29" s="19">
        <f>'TRE-RN'!$E$23</f>
        <v>124</v>
      </c>
      <c r="E29" s="20">
        <f>'TRE-RN'!$F$23</f>
        <v>19</v>
      </c>
      <c r="F29" s="20">
        <f>'TRE-RN'!$G$23</f>
        <v>0</v>
      </c>
      <c r="G29" s="21">
        <f t="shared" si="0"/>
        <v>143</v>
      </c>
      <c r="H29" s="19">
        <f>'TRE-RN'!$E$37</f>
        <v>190</v>
      </c>
      <c r="I29" s="20">
        <f>'TRE-RN'!$F$37</f>
        <v>14</v>
      </c>
      <c r="J29" s="20">
        <f>'TRE-RN'!$G$37</f>
        <v>1</v>
      </c>
      <c r="K29" s="21">
        <f t="shared" si="1"/>
        <v>205</v>
      </c>
      <c r="L29" s="19">
        <f>'TRE-RN'!$E$51</f>
        <v>0</v>
      </c>
      <c r="M29" s="20">
        <f>'TRE-RN'!$F$51</f>
        <v>0</v>
      </c>
      <c r="N29" s="20">
        <f>'TRE-RN'!$G$51</f>
        <v>0</v>
      </c>
      <c r="O29" s="21">
        <f t="shared" si="2"/>
        <v>0</v>
      </c>
      <c r="P29" s="22">
        <f t="shared" si="3"/>
        <v>348</v>
      </c>
    </row>
    <row r="30" spans="2:16" s="6" customFormat="1" ht="30" customHeight="1">
      <c r="B30" s="17" t="s">
        <v>60</v>
      </c>
      <c r="C30" s="18" t="s">
        <v>61</v>
      </c>
      <c r="D30" s="19">
        <f>'TRE-RS'!$E$23</f>
        <v>321</v>
      </c>
      <c r="E30" s="20">
        <f>'TRE-RS'!$F$23</f>
        <v>7</v>
      </c>
      <c r="F30" s="20">
        <f>'TRE-RS'!$G$23</f>
        <v>0</v>
      </c>
      <c r="G30" s="21">
        <f t="shared" si="0"/>
        <v>328</v>
      </c>
      <c r="H30" s="19">
        <f>'TRE-RS'!$E$37</f>
        <v>437</v>
      </c>
      <c r="I30" s="20">
        <f>'TRE-RS'!$F$37</f>
        <v>10</v>
      </c>
      <c r="J30" s="20">
        <f>'TRE-RS'!$G$37</f>
        <v>0</v>
      </c>
      <c r="K30" s="21">
        <f t="shared" si="1"/>
        <v>447</v>
      </c>
      <c r="L30" s="19">
        <f>'TRE-RS'!$E$51</f>
        <v>0</v>
      </c>
      <c r="M30" s="20">
        <f>'TRE-RS'!$F$51</f>
        <v>0</v>
      </c>
      <c r="N30" s="20">
        <f>'TRE-RS'!$G$51</f>
        <v>0</v>
      </c>
      <c r="O30" s="21">
        <f t="shared" si="2"/>
        <v>0</v>
      </c>
      <c r="P30" s="22">
        <f t="shared" si="3"/>
        <v>775</v>
      </c>
    </row>
    <row r="31" spans="2:16" s="6" customFormat="1" ht="30" customHeight="1">
      <c r="B31" s="17" t="s">
        <v>62</v>
      </c>
      <c r="C31" s="18" t="s">
        <v>63</v>
      </c>
      <c r="D31" s="19">
        <f>'TRE-RO'!$E$23</f>
        <v>75</v>
      </c>
      <c r="E31" s="20">
        <f>'TRE-RO'!$F$23</f>
        <v>2</v>
      </c>
      <c r="F31" s="20">
        <f>'TRE-RO'!$G$23</f>
        <v>0</v>
      </c>
      <c r="G31" s="21">
        <f t="shared" si="0"/>
        <v>77</v>
      </c>
      <c r="H31" s="19">
        <f>'TRE-RO'!$E$37</f>
        <v>107</v>
      </c>
      <c r="I31" s="20">
        <f>'TRE-RO'!$F$37</f>
        <v>3</v>
      </c>
      <c r="J31" s="20">
        <f>'TRE-RO'!$G$37</f>
        <v>2</v>
      </c>
      <c r="K31" s="21">
        <f t="shared" si="1"/>
        <v>112</v>
      </c>
      <c r="L31" s="19">
        <f>'TRE-RO'!$E$51</f>
        <v>0</v>
      </c>
      <c r="M31" s="20">
        <f>'TRE-RO'!$F$51</f>
        <v>0</v>
      </c>
      <c r="N31" s="20">
        <f>'TRE-RO'!$G$51</f>
        <v>0</v>
      </c>
      <c r="O31" s="21">
        <f t="shared" si="2"/>
        <v>0</v>
      </c>
      <c r="P31" s="22">
        <f t="shared" si="3"/>
        <v>189</v>
      </c>
    </row>
    <row r="32" spans="2:16" s="6" customFormat="1" ht="30" customHeight="1">
      <c r="B32" s="17" t="s">
        <v>64</v>
      </c>
      <c r="C32" s="18" t="s">
        <v>65</v>
      </c>
      <c r="D32" s="19">
        <f>'TRE-SC'!$E$23</f>
        <v>180</v>
      </c>
      <c r="E32" s="20">
        <f>'TRE-SC'!$F$23</f>
        <v>14</v>
      </c>
      <c r="F32" s="20">
        <f>'TRE-SC'!$G$23</f>
        <v>0</v>
      </c>
      <c r="G32" s="21">
        <f t="shared" si="0"/>
        <v>194</v>
      </c>
      <c r="H32" s="19">
        <f>'TRE-SC'!$E$37</f>
        <v>271</v>
      </c>
      <c r="I32" s="20">
        <f>'TRE-SC'!$F$37</f>
        <v>22</v>
      </c>
      <c r="J32" s="20">
        <f>'TRE-SC'!$G$37</f>
        <v>0</v>
      </c>
      <c r="K32" s="21">
        <f t="shared" si="1"/>
        <v>293</v>
      </c>
      <c r="L32" s="19">
        <f>'TRE-SC'!$E$51</f>
        <v>0</v>
      </c>
      <c r="M32" s="20">
        <f>'TRE-SC'!$F$51</f>
        <v>0</v>
      </c>
      <c r="N32" s="20">
        <f>'TRE-SC'!$G$51</f>
        <v>0</v>
      </c>
      <c r="O32" s="21">
        <f t="shared" si="2"/>
        <v>0</v>
      </c>
      <c r="P32" s="22">
        <f t="shared" si="3"/>
        <v>487</v>
      </c>
    </row>
    <row r="33" spans="2:16" s="6" customFormat="1" ht="30" customHeight="1">
      <c r="B33" s="17" t="s">
        <v>66</v>
      </c>
      <c r="C33" s="18" t="s">
        <v>67</v>
      </c>
      <c r="D33" s="19">
        <f>'TRE-SP'!$E$23</f>
        <v>822</v>
      </c>
      <c r="E33" s="20">
        <f>'TRE-SP'!$F$23</f>
        <v>59</v>
      </c>
      <c r="F33" s="20">
        <f>'TRE-SP'!$G$23</f>
        <v>1</v>
      </c>
      <c r="G33" s="21">
        <f t="shared" si="0"/>
        <v>882</v>
      </c>
      <c r="H33" s="19">
        <f>'TRE-SP'!$E$37</f>
        <v>1286</v>
      </c>
      <c r="I33" s="20">
        <f>'TRE-SP'!$F$37</f>
        <v>69</v>
      </c>
      <c r="J33" s="20">
        <f>'TRE-SP'!$G$37</f>
        <v>5</v>
      </c>
      <c r="K33" s="21">
        <f t="shared" si="1"/>
        <v>1360</v>
      </c>
      <c r="L33" s="19">
        <f>'TRE-SP'!$E$51</f>
        <v>0</v>
      </c>
      <c r="M33" s="20">
        <f>'TRE-SP'!$F$51</f>
        <v>0</v>
      </c>
      <c r="N33" s="20">
        <f>'TRE-SP'!$G$51</f>
        <v>0</v>
      </c>
      <c r="O33" s="21">
        <f t="shared" si="2"/>
        <v>0</v>
      </c>
      <c r="P33" s="22">
        <f t="shared" si="3"/>
        <v>2242</v>
      </c>
    </row>
    <row r="34" spans="2:16" s="6" customFormat="1" ht="30" customHeight="1">
      <c r="B34" s="17" t="s">
        <v>68</v>
      </c>
      <c r="C34" s="18" t="s">
        <v>69</v>
      </c>
      <c r="D34" s="19">
        <f>'TRE-SE'!$E$23</f>
        <v>76</v>
      </c>
      <c r="E34" s="20">
        <f>'TRE-SE'!$F$23</f>
        <v>10</v>
      </c>
      <c r="F34" s="20">
        <f>'TRE-SE'!$G$23</f>
        <v>0</v>
      </c>
      <c r="G34" s="21">
        <f t="shared" si="0"/>
        <v>86</v>
      </c>
      <c r="H34" s="19">
        <f>'TRE-SE'!$E$37</f>
        <v>120</v>
      </c>
      <c r="I34" s="20">
        <f>'TRE-SE'!$F$37</f>
        <v>12</v>
      </c>
      <c r="J34" s="20">
        <f>'TRE-SE'!$G$37</f>
        <v>0</v>
      </c>
      <c r="K34" s="21">
        <f t="shared" si="1"/>
        <v>132</v>
      </c>
      <c r="L34" s="19">
        <f>'TRE-SE'!$E$51</f>
        <v>0</v>
      </c>
      <c r="M34" s="20">
        <f>'TRE-SE'!$F$51</f>
        <v>0</v>
      </c>
      <c r="N34" s="20">
        <f>'TRE-SE'!$G$51</f>
        <v>0</v>
      </c>
      <c r="O34" s="21">
        <f t="shared" si="2"/>
        <v>0</v>
      </c>
      <c r="P34" s="22">
        <f t="shared" si="3"/>
        <v>218</v>
      </c>
    </row>
    <row r="35" spans="2:16" s="6" customFormat="1" ht="30" customHeight="1">
      <c r="B35" s="17" t="s">
        <v>70</v>
      </c>
      <c r="C35" s="18" t="s">
        <v>71</v>
      </c>
      <c r="D35" s="19">
        <f>'TRE-TO'!$E$23</f>
        <v>75</v>
      </c>
      <c r="E35" s="20">
        <f>'TRE-TO'!$F$23</f>
        <v>6</v>
      </c>
      <c r="F35" s="20">
        <f>'TRE-TO'!$G$23</f>
        <v>0</v>
      </c>
      <c r="G35" s="21">
        <f t="shared" si="0"/>
        <v>81</v>
      </c>
      <c r="H35" s="19">
        <f>'TRE-TO'!$E$37</f>
        <v>112</v>
      </c>
      <c r="I35" s="20">
        <f>'TRE-TO'!$F$37</f>
        <v>11</v>
      </c>
      <c r="J35" s="20">
        <f>'TRE-TO'!$G$37</f>
        <v>0</v>
      </c>
      <c r="K35" s="21">
        <f t="shared" si="1"/>
        <v>123</v>
      </c>
      <c r="L35" s="19">
        <f>'TRE-TO'!$E$51</f>
        <v>0</v>
      </c>
      <c r="M35" s="20">
        <f>'TRE-TO'!$F$51</f>
        <v>0</v>
      </c>
      <c r="N35" s="20">
        <f>'TRE-TO'!$G$51</f>
        <v>0</v>
      </c>
      <c r="O35" s="21">
        <f t="shared" si="2"/>
        <v>0</v>
      </c>
      <c r="P35" s="22">
        <f t="shared" si="3"/>
        <v>204</v>
      </c>
    </row>
    <row r="36" spans="2:16" s="6" customFormat="1" ht="30" customHeight="1">
      <c r="B36" s="17" t="s">
        <v>72</v>
      </c>
      <c r="C36" s="18" t="s">
        <v>73</v>
      </c>
      <c r="D36" s="19">
        <f>'TRE-RR'!$E$23</f>
        <v>35</v>
      </c>
      <c r="E36" s="20">
        <f>'TRE-RR'!$F$23</f>
        <v>6</v>
      </c>
      <c r="F36" s="20">
        <f>'TRE-RR'!$G$23</f>
        <v>0</v>
      </c>
      <c r="G36" s="21">
        <f t="shared" si="0"/>
        <v>41</v>
      </c>
      <c r="H36" s="19">
        <f>'TRE-RR'!$E$37</f>
        <v>63</v>
      </c>
      <c r="I36" s="20">
        <f>'TRE-RR'!$F$37</f>
        <v>6</v>
      </c>
      <c r="J36" s="20">
        <f>'TRE-RR'!$G$37</f>
        <v>0</v>
      </c>
      <c r="K36" s="21">
        <f t="shared" si="1"/>
        <v>69</v>
      </c>
      <c r="L36" s="19">
        <f>'TRE-RR'!$E$51</f>
        <v>0</v>
      </c>
      <c r="M36" s="20">
        <f>'TRE-RR'!$F$51</f>
        <v>0</v>
      </c>
      <c r="N36" s="20">
        <f>'TRE-RR'!$G$51</f>
        <v>0</v>
      </c>
      <c r="O36" s="21">
        <f t="shared" si="2"/>
        <v>0</v>
      </c>
      <c r="P36" s="22">
        <f t="shared" si="3"/>
        <v>110</v>
      </c>
    </row>
    <row r="37" spans="2:16" s="6" customFormat="1" ht="30" customHeight="1">
      <c r="B37" s="23" t="s">
        <v>74</v>
      </c>
      <c r="C37" s="24" t="s">
        <v>75</v>
      </c>
      <c r="D37" s="25">
        <f>'TRE-AP'!$E$23</f>
        <v>42</v>
      </c>
      <c r="E37" s="26">
        <f>'TRE-AP'!$F$23</f>
        <v>2</v>
      </c>
      <c r="F37" s="26">
        <f>'TRE-AP'!$G$23</f>
        <v>0</v>
      </c>
      <c r="G37" s="27">
        <f t="shared" si="0"/>
        <v>44</v>
      </c>
      <c r="H37" s="25">
        <f>'TRE-AP'!$E$37</f>
        <v>72</v>
      </c>
      <c r="I37" s="26">
        <f>'TRE-AP'!$F$37</f>
        <v>3</v>
      </c>
      <c r="J37" s="26">
        <f>'TRE-AP'!$G$37</f>
        <v>0</v>
      </c>
      <c r="K37" s="27">
        <f t="shared" si="1"/>
        <v>75</v>
      </c>
      <c r="L37" s="25">
        <f>'TRE-AP'!$E$51</f>
        <v>0</v>
      </c>
      <c r="M37" s="26">
        <f>'TRE-AP'!$F$51</f>
        <v>0</v>
      </c>
      <c r="N37" s="26">
        <f>'TRE-AP'!$G$51</f>
        <v>0</v>
      </c>
      <c r="O37" s="27">
        <f t="shared" si="2"/>
        <v>0</v>
      </c>
      <c r="P37" s="28">
        <f t="shared" si="3"/>
        <v>119</v>
      </c>
    </row>
    <row r="38" spans="2:16" s="6" customFormat="1" ht="30" customHeight="1">
      <c r="B38" s="95" t="s">
        <v>10</v>
      </c>
      <c r="C38" s="96"/>
      <c r="D38" s="29">
        <f t="shared" ref="D38:P38" si="4">SUM(D10:D37)</f>
        <v>5938</v>
      </c>
      <c r="E38" s="29">
        <f t="shared" si="4"/>
        <v>469</v>
      </c>
      <c r="F38" s="29">
        <f t="shared" si="4"/>
        <v>14</v>
      </c>
      <c r="G38" s="29">
        <f t="shared" si="4"/>
        <v>6421</v>
      </c>
      <c r="H38" s="29">
        <f t="shared" si="4"/>
        <v>8637</v>
      </c>
      <c r="I38" s="29">
        <f t="shared" si="4"/>
        <v>504</v>
      </c>
      <c r="J38" s="29">
        <f t="shared" si="4"/>
        <v>35</v>
      </c>
      <c r="K38" s="29">
        <f t="shared" si="4"/>
        <v>9176</v>
      </c>
      <c r="L38" s="29">
        <f t="shared" si="4"/>
        <v>6</v>
      </c>
      <c r="M38" s="29">
        <f t="shared" si="4"/>
        <v>0</v>
      </c>
      <c r="N38" s="29">
        <f t="shared" si="4"/>
        <v>1</v>
      </c>
      <c r="O38" s="29">
        <f t="shared" si="4"/>
        <v>7</v>
      </c>
      <c r="P38" s="30">
        <f t="shared" si="4"/>
        <v>15604</v>
      </c>
    </row>
    <row r="39" spans="2:16" ht="19.5" customHeight="1"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</row>
  </sheetData>
  <mergeCells count="10">
    <mergeCell ref="L7:O7"/>
    <mergeCell ref="L8:O8"/>
    <mergeCell ref="B5:O5"/>
    <mergeCell ref="P7:P9"/>
    <mergeCell ref="B38:C38"/>
    <mergeCell ref="D8:G8"/>
    <mergeCell ref="D7:G7"/>
    <mergeCell ref="H7:K7"/>
    <mergeCell ref="H8:K8"/>
    <mergeCell ref="B7:C8"/>
  </mergeCells>
  <dataValidations count="1">
    <dataValidation type="list" allowBlank="1" showInputMessage="1" showErrorMessage="1" sqref="F3:G3 J3:K3 N3:P3">
      <formula1>#REF!</formula1>
    </dataValidation>
  </dataValidations>
  <printOptions horizontalCentered="1"/>
  <pageMargins left="0.19685039370078741" right="0.19685039370078741" top="0.59055118110236227" bottom="0.39370078740157483" header="0.19685039370078741" footer="0.19685039370078741"/>
  <pageSetup paperSize="9" scale="44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J15" sqref="J15"/>
    </sheetView>
  </sheetViews>
  <sheetFormatPr defaultColWidth="10.7109375" defaultRowHeight="12.75"/>
  <cols>
    <col min="1" max="1" width="2.5703125" style="60" customWidth="1"/>
    <col min="2" max="4" width="12.7109375" style="60" customWidth="1"/>
    <col min="5" max="8" width="30.7109375" style="60" customWidth="1"/>
    <col min="9" max="21" width="10.7109375" style="60" customWidth="1"/>
    <col min="22" max="16384" width="10.7109375" style="6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35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76</v>
      </c>
      <c r="F4" s="39">
        <v>2023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77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78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96</v>
      </c>
      <c r="F10" s="45">
        <v>3</v>
      </c>
      <c r="G10" s="45">
        <v>0</v>
      </c>
      <c r="H10" s="46">
        <f t="shared" ref="H10:H37" si="0">SUM(E10:G10)</f>
        <v>99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79</v>
      </c>
      <c r="D11" s="48">
        <v>12</v>
      </c>
      <c r="E11" s="45">
        <v>10</v>
      </c>
      <c r="F11" s="45">
        <v>0</v>
      </c>
      <c r="G11" s="45">
        <v>0</v>
      </c>
      <c r="H11" s="46">
        <f t="shared" si="0"/>
        <v>10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80</v>
      </c>
      <c r="C12" s="49"/>
      <c r="D12" s="48">
        <v>11</v>
      </c>
      <c r="E12" s="45">
        <v>5</v>
      </c>
      <c r="F12" s="45">
        <v>0</v>
      </c>
      <c r="G12" s="45">
        <v>0</v>
      </c>
      <c r="H12" s="46">
        <f t="shared" si="0"/>
        <v>5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81</v>
      </c>
      <c r="C13" s="43"/>
      <c r="D13" s="48">
        <v>10</v>
      </c>
      <c r="E13" s="45">
        <v>3</v>
      </c>
      <c r="F13" s="45">
        <v>0</v>
      </c>
      <c r="G13" s="45">
        <v>0</v>
      </c>
      <c r="H13" s="46">
        <f t="shared" si="0"/>
        <v>3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80</v>
      </c>
      <c r="C14" s="47"/>
      <c r="D14" s="48">
        <v>9</v>
      </c>
      <c r="E14" s="45">
        <v>2</v>
      </c>
      <c r="F14" s="45">
        <v>1</v>
      </c>
      <c r="G14" s="45">
        <v>0</v>
      </c>
      <c r="H14" s="46">
        <f t="shared" si="0"/>
        <v>3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82</v>
      </c>
      <c r="C15" s="47" t="s">
        <v>83</v>
      </c>
      <c r="D15" s="48">
        <v>8</v>
      </c>
      <c r="E15" s="45">
        <v>3</v>
      </c>
      <c r="F15" s="45">
        <v>0</v>
      </c>
      <c r="G15" s="45">
        <v>0</v>
      </c>
      <c r="H15" s="46">
        <f t="shared" si="0"/>
        <v>3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84</v>
      </c>
      <c r="C16" s="47"/>
      <c r="D16" s="48">
        <v>7</v>
      </c>
      <c r="E16" s="45">
        <v>0</v>
      </c>
      <c r="F16" s="45">
        <v>0</v>
      </c>
      <c r="G16" s="45">
        <v>0</v>
      </c>
      <c r="H16" s="46">
        <f t="shared" si="0"/>
        <v>0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85</v>
      </c>
      <c r="C17" s="49"/>
      <c r="D17" s="48">
        <v>6</v>
      </c>
      <c r="E17" s="45">
        <v>2</v>
      </c>
      <c r="F17" s="45">
        <v>0</v>
      </c>
      <c r="G17" s="45">
        <v>0</v>
      </c>
      <c r="H17" s="46">
        <f t="shared" si="0"/>
        <v>2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86</v>
      </c>
      <c r="C18" s="43"/>
      <c r="D18" s="48">
        <v>5</v>
      </c>
      <c r="E18" s="45">
        <v>1</v>
      </c>
      <c r="F18" s="45">
        <v>0</v>
      </c>
      <c r="G18" s="45">
        <v>0</v>
      </c>
      <c r="H18" s="46">
        <f t="shared" si="0"/>
        <v>1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80</v>
      </c>
      <c r="C19" s="47"/>
      <c r="D19" s="48">
        <v>4</v>
      </c>
      <c r="E19" s="45">
        <v>0</v>
      </c>
      <c r="F19" s="45">
        <v>0</v>
      </c>
      <c r="G19" s="45">
        <v>0</v>
      </c>
      <c r="H19" s="46">
        <f t="shared" si="0"/>
        <v>0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80</v>
      </c>
      <c r="D20" s="48">
        <v>3</v>
      </c>
      <c r="E20" s="45">
        <v>2</v>
      </c>
      <c r="F20" s="45">
        <v>0</v>
      </c>
      <c r="G20" s="45">
        <v>0</v>
      </c>
      <c r="H20" s="46">
        <f t="shared" si="0"/>
        <v>2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2</v>
      </c>
      <c r="F21" s="45">
        <v>0</v>
      </c>
      <c r="G21" s="45">
        <v>0</v>
      </c>
      <c r="H21" s="46">
        <f t="shared" si="0"/>
        <v>2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0</v>
      </c>
      <c r="F22" s="45">
        <v>0</v>
      </c>
      <c r="G22" s="45">
        <v>0</v>
      </c>
      <c r="H22" s="46">
        <f t="shared" si="0"/>
        <v>0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87</v>
      </c>
      <c r="C23" s="106"/>
      <c r="D23" s="93"/>
      <c r="E23" s="51">
        <f>SUM(E10:E22)</f>
        <v>126</v>
      </c>
      <c r="F23" s="51">
        <f>SUM(F10:F22)</f>
        <v>4</v>
      </c>
      <c r="G23" s="51">
        <f>SUM(G10:G22)</f>
        <v>0</v>
      </c>
      <c r="H23" s="52">
        <f t="shared" si="0"/>
        <v>130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136</v>
      </c>
      <c r="F24" s="45">
        <v>7</v>
      </c>
      <c r="G24" s="45">
        <v>0</v>
      </c>
      <c r="H24" s="46">
        <f t="shared" si="0"/>
        <v>143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79</v>
      </c>
      <c r="D25" s="48">
        <v>12</v>
      </c>
      <c r="E25" s="45">
        <v>12</v>
      </c>
      <c r="F25" s="45">
        <v>1</v>
      </c>
      <c r="G25" s="45">
        <v>0</v>
      </c>
      <c r="H25" s="46">
        <f t="shared" si="0"/>
        <v>13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86</v>
      </c>
      <c r="C26" s="49"/>
      <c r="D26" s="48">
        <v>11</v>
      </c>
      <c r="E26" s="45">
        <v>7</v>
      </c>
      <c r="F26" s="45">
        <v>2</v>
      </c>
      <c r="G26" s="45">
        <v>0</v>
      </c>
      <c r="H26" s="46">
        <f t="shared" si="0"/>
        <v>9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88</v>
      </c>
      <c r="C27" s="43"/>
      <c r="D27" s="48">
        <v>10</v>
      </c>
      <c r="E27" s="45">
        <v>7</v>
      </c>
      <c r="F27" s="45">
        <v>2</v>
      </c>
      <c r="G27" s="45">
        <v>0</v>
      </c>
      <c r="H27" s="46">
        <f t="shared" si="0"/>
        <v>9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79</v>
      </c>
      <c r="C28" s="47"/>
      <c r="D28" s="48">
        <v>9</v>
      </c>
      <c r="E28" s="45">
        <v>12</v>
      </c>
      <c r="F28" s="45">
        <v>0</v>
      </c>
      <c r="G28" s="45">
        <v>0</v>
      </c>
      <c r="H28" s="46">
        <f t="shared" si="0"/>
        <v>12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81</v>
      </c>
      <c r="C29" s="47" t="s">
        <v>83</v>
      </c>
      <c r="D29" s="48">
        <v>8</v>
      </c>
      <c r="E29" s="45">
        <v>3</v>
      </c>
      <c r="F29" s="45">
        <v>0</v>
      </c>
      <c r="G29" s="45">
        <v>0</v>
      </c>
      <c r="H29" s="46">
        <f t="shared" si="0"/>
        <v>3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84</v>
      </c>
      <c r="C30" s="47"/>
      <c r="D30" s="48">
        <v>7</v>
      </c>
      <c r="E30" s="45">
        <v>0</v>
      </c>
      <c r="F30" s="45">
        <v>0</v>
      </c>
      <c r="G30" s="45">
        <v>0</v>
      </c>
      <c r="H30" s="46">
        <f t="shared" si="0"/>
        <v>0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79</v>
      </c>
      <c r="C31" s="49"/>
      <c r="D31" s="48">
        <v>6</v>
      </c>
      <c r="E31" s="45">
        <v>5</v>
      </c>
      <c r="F31" s="45">
        <v>0</v>
      </c>
      <c r="G31" s="45">
        <v>0</v>
      </c>
      <c r="H31" s="46">
        <f t="shared" si="0"/>
        <v>5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89</v>
      </c>
      <c r="C32" s="43"/>
      <c r="D32" s="48">
        <v>5</v>
      </c>
      <c r="E32" s="45">
        <v>0</v>
      </c>
      <c r="F32" s="45">
        <v>0</v>
      </c>
      <c r="G32" s="45">
        <v>0</v>
      </c>
      <c r="H32" s="46">
        <f t="shared" si="0"/>
        <v>0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0</v>
      </c>
      <c r="F33" s="45">
        <v>0</v>
      </c>
      <c r="G33" s="45">
        <v>0</v>
      </c>
      <c r="H33" s="46">
        <f t="shared" si="0"/>
        <v>0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80</v>
      </c>
      <c r="D34" s="48">
        <v>3</v>
      </c>
      <c r="E34" s="45">
        <v>0</v>
      </c>
      <c r="F34" s="45">
        <v>0</v>
      </c>
      <c r="G34" s="45">
        <v>0</v>
      </c>
      <c r="H34" s="46">
        <f t="shared" si="0"/>
        <v>0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1</v>
      </c>
      <c r="F35" s="45">
        <v>0</v>
      </c>
      <c r="G35" s="45">
        <v>0</v>
      </c>
      <c r="H35" s="46">
        <f t="shared" si="0"/>
        <v>1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0</v>
      </c>
      <c r="F36" s="45">
        <v>0</v>
      </c>
      <c r="G36" s="45">
        <v>0</v>
      </c>
      <c r="H36" s="46">
        <f t="shared" si="0"/>
        <v>0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90</v>
      </c>
      <c r="C37" s="106"/>
      <c r="D37" s="93"/>
      <c r="E37" s="51">
        <f>SUM(E24:E36)</f>
        <v>183</v>
      </c>
      <c r="F37" s="51">
        <f>SUM(F24:F36)</f>
        <v>12</v>
      </c>
      <c r="G37" s="51">
        <f>SUM(G24:G36)</f>
        <v>0</v>
      </c>
      <c r="H37" s="52">
        <f t="shared" si="0"/>
        <v>195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79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80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91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92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84</v>
      </c>
      <c r="C43" s="47" t="s">
        <v>83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82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84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80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93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80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94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95</v>
      </c>
      <c r="C52" s="102"/>
      <c r="D52" s="102"/>
      <c r="E52" s="55">
        <f>E23+E37+E51</f>
        <v>309</v>
      </c>
      <c r="F52" s="55">
        <f>F23+F37+F51</f>
        <v>16</v>
      </c>
      <c r="G52" s="55">
        <f>G23+G37+G51</f>
        <v>0</v>
      </c>
      <c r="H52" s="56">
        <f>H51+H37+H23</f>
        <v>325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J15" sqref="J15"/>
    </sheetView>
  </sheetViews>
  <sheetFormatPr defaultColWidth="10.7109375" defaultRowHeight="12.75"/>
  <cols>
    <col min="1" max="1" width="2.5703125" style="60" customWidth="1"/>
    <col min="2" max="4" width="12.7109375" style="60" customWidth="1"/>
    <col min="5" max="8" width="30.7109375" style="60" customWidth="1"/>
    <col min="9" max="21" width="10.7109375" style="60" customWidth="1"/>
    <col min="22" max="16384" width="10.7109375" style="6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37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76</v>
      </c>
      <c r="F4" s="39">
        <v>2023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77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78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164</v>
      </c>
      <c r="F10" s="45">
        <v>12</v>
      </c>
      <c r="G10" s="45">
        <v>0</v>
      </c>
      <c r="H10" s="46">
        <f t="shared" ref="H10:H37" si="0">SUM(E10:G10)</f>
        <v>176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79</v>
      </c>
      <c r="D11" s="48">
        <v>12</v>
      </c>
      <c r="E11" s="45">
        <v>3</v>
      </c>
      <c r="F11" s="45">
        <v>1</v>
      </c>
      <c r="G11" s="45">
        <v>0</v>
      </c>
      <c r="H11" s="46">
        <f t="shared" si="0"/>
        <v>4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80</v>
      </c>
      <c r="C12" s="49"/>
      <c r="D12" s="48">
        <v>11</v>
      </c>
      <c r="E12" s="45">
        <v>2</v>
      </c>
      <c r="F12" s="45">
        <v>0</v>
      </c>
      <c r="G12" s="45">
        <v>0</v>
      </c>
      <c r="H12" s="46">
        <f t="shared" si="0"/>
        <v>2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81</v>
      </c>
      <c r="C13" s="43"/>
      <c r="D13" s="48">
        <v>10</v>
      </c>
      <c r="E13" s="45">
        <v>0</v>
      </c>
      <c r="F13" s="45">
        <v>0</v>
      </c>
      <c r="G13" s="45">
        <v>0</v>
      </c>
      <c r="H13" s="46">
        <f t="shared" si="0"/>
        <v>0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80</v>
      </c>
      <c r="C14" s="47"/>
      <c r="D14" s="48">
        <v>9</v>
      </c>
      <c r="E14" s="45">
        <v>3</v>
      </c>
      <c r="F14" s="45">
        <v>0</v>
      </c>
      <c r="G14" s="45">
        <v>0</v>
      </c>
      <c r="H14" s="46">
        <f t="shared" si="0"/>
        <v>3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82</v>
      </c>
      <c r="C15" s="47" t="s">
        <v>83</v>
      </c>
      <c r="D15" s="48">
        <v>8</v>
      </c>
      <c r="E15" s="45">
        <v>8</v>
      </c>
      <c r="F15" s="45">
        <v>2</v>
      </c>
      <c r="G15" s="45">
        <v>0</v>
      </c>
      <c r="H15" s="46">
        <f t="shared" si="0"/>
        <v>10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84</v>
      </c>
      <c r="C16" s="47"/>
      <c r="D16" s="48">
        <v>7</v>
      </c>
      <c r="E16" s="45">
        <v>6</v>
      </c>
      <c r="F16" s="45">
        <v>0</v>
      </c>
      <c r="G16" s="45">
        <v>0</v>
      </c>
      <c r="H16" s="46">
        <f t="shared" si="0"/>
        <v>6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85</v>
      </c>
      <c r="C17" s="49"/>
      <c r="D17" s="48">
        <v>6</v>
      </c>
      <c r="E17" s="45">
        <v>5</v>
      </c>
      <c r="F17" s="45">
        <v>0</v>
      </c>
      <c r="G17" s="45">
        <v>0</v>
      </c>
      <c r="H17" s="46">
        <f t="shared" si="0"/>
        <v>5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86</v>
      </c>
      <c r="C18" s="43"/>
      <c r="D18" s="48">
        <v>5</v>
      </c>
      <c r="E18" s="45">
        <v>1</v>
      </c>
      <c r="F18" s="45">
        <v>0</v>
      </c>
      <c r="G18" s="45">
        <v>0</v>
      </c>
      <c r="H18" s="46">
        <f t="shared" si="0"/>
        <v>1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80</v>
      </c>
      <c r="C19" s="47"/>
      <c r="D19" s="48">
        <v>4</v>
      </c>
      <c r="E19" s="45">
        <v>0</v>
      </c>
      <c r="F19" s="45">
        <v>0</v>
      </c>
      <c r="G19" s="45">
        <v>0</v>
      </c>
      <c r="H19" s="46">
        <f t="shared" si="0"/>
        <v>0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80</v>
      </c>
      <c r="D20" s="4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0</v>
      </c>
      <c r="F21" s="45">
        <v>0</v>
      </c>
      <c r="G21" s="45">
        <v>0</v>
      </c>
      <c r="H21" s="46">
        <f t="shared" si="0"/>
        <v>0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0</v>
      </c>
      <c r="F22" s="45">
        <v>0</v>
      </c>
      <c r="G22" s="45">
        <v>0</v>
      </c>
      <c r="H22" s="46">
        <f t="shared" si="0"/>
        <v>0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87</v>
      </c>
      <c r="C23" s="106"/>
      <c r="D23" s="93"/>
      <c r="E23" s="51">
        <f>SUM(E10:E22)</f>
        <v>192</v>
      </c>
      <c r="F23" s="51">
        <f>SUM(F10:F22)</f>
        <v>15</v>
      </c>
      <c r="G23" s="51">
        <f>SUM(G10:G22)</f>
        <v>0</v>
      </c>
      <c r="H23" s="52">
        <f t="shared" si="0"/>
        <v>207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215</v>
      </c>
      <c r="F24" s="45">
        <v>20</v>
      </c>
      <c r="G24" s="45">
        <v>1</v>
      </c>
      <c r="H24" s="46">
        <f t="shared" si="0"/>
        <v>236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79</v>
      </c>
      <c r="D25" s="48">
        <v>12</v>
      </c>
      <c r="E25" s="45">
        <v>7</v>
      </c>
      <c r="F25" s="45">
        <v>1</v>
      </c>
      <c r="G25" s="45">
        <v>0</v>
      </c>
      <c r="H25" s="46">
        <f t="shared" si="0"/>
        <v>8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86</v>
      </c>
      <c r="C26" s="49"/>
      <c r="D26" s="48">
        <v>11</v>
      </c>
      <c r="E26" s="45">
        <v>4</v>
      </c>
      <c r="F26" s="45">
        <v>0</v>
      </c>
      <c r="G26" s="45">
        <v>0</v>
      </c>
      <c r="H26" s="46">
        <f t="shared" si="0"/>
        <v>4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88</v>
      </c>
      <c r="C27" s="43"/>
      <c r="D27" s="48">
        <v>10</v>
      </c>
      <c r="E27" s="45">
        <v>3</v>
      </c>
      <c r="F27" s="45">
        <v>1</v>
      </c>
      <c r="G27" s="45">
        <v>0</v>
      </c>
      <c r="H27" s="46">
        <f t="shared" si="0"/>
        <v>4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79</v>
      </c>
      <c r="C28" s="47"/>
      <c r="D28" s="48">
        <v>9</v>
      </c>
      <c r="E28" s="45">
        <v>7</v>
      </c>
      <c r="F28" s="45">
        <v>0</v>
      </c>
      <c r="G28" s="45">
        <v>0</v>
      </c>
      <c r="H28" s="46">
        <f t="shared" si="0"/>
        <v>7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81</v>
      </c>
      <c r="C29" s="47" t="s">
        <v>83</v>
      </c>
      <c r="D29" s="48">
        <v>8</v>
      </c>
      <c r="E29" s="45">
        <v>17</v>
      </c>
      <c r="F29" s="45">
        <v>2</v>
      </c>
      <c r="G29" s="45">
        <v>0</v>
      </c>
      <c r="H29" s="46">
        <f t="shared" si="0"/>
        <v>19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84</v>
      </c>
      <c r="C30" s="47"/>
      <c r="D30" s="48">
        <v>7</v>
      </c>
      <c r="E30" s="45">
        <v>8</v>
      </c>
      <c r="F30" s="45">
        <v>1</v>
      </c>
      <c r="G30" s="45">
        <v>1</v>
      </c>
      <c r="H30" s="46">
        <f t="shared" si="0"/>
        <v>10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79</v>
      </c>
      <c r="C31" s="49"/>
      <c r="D31" s="48">
        <v>6</v>
      </c>
      <c r="E31" s="45">
        <v>3</v>
      </c>
      <c r="F31" s="45">
        <v>0</v>
      </c>
      <c r="G31" s="45">
        <v>0</v>
      </c>
      <c r="H31" s="46">
        <f t="shared" si="0"/>
        <v>3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89</v>
      </c>
      <c r="C32" s="43"/>
      <c r="D32" s="48">
        <v>5</v>
      </c>
      <c r="E32" s="45">
        <v>2</v>
      </c>
      <c r="F32" s="45">
        <v>0</v>
      </c>
      <c r="G32" s="45">
        <v>0</v>
      </c>
      <c r="H32" s="46">
        <f t="shared" si="0"/>
        <v>2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0</v>
      </c>
      <c r="F33" s="45">
        <v>0</v>
      </c>
      <c r="G33" s="45">
        <v>0</v>
      </c>
      <c r="H33" s="46">
        <f t="shared" si="0"/>
        <v>0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80</v>
      </c>
      <c r="D34" s="48">
        <v>3</v>
      </c>
      <c r="E34" s="45">
        <v>0</v>
      </c>
      <c r="F34" s="45">
        <v>0</v>
      </c>
      <c r="G34" s="45">
        <v>0</v>
      </c>
      <c r="H34" s="46">
        <f t="shared" si="0"/>
        <v>0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0</v>
      </c>
      <c r="F35" s="45">
        <v>0</v>
      </c>
      <c r="G35" s="45">
        <v>0</v>
      </c>
      <c r="H35" s="46">
        <f t="shared" si="0"/>
        <v>0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0</v>
      </c>
      <c r="F36" s="45">
        <v>0</v>
      </c>
      <c r="G36" s="45">
        <v>0</v>
      </c>
      <c r="H36" s="46">
        <f t="shared" si="0"/>
        <v>0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90</v>
      </c>
      <c r="C37" s="106"/>
      <c r="D37" s="93"/>
      <c r="E37" s="51">
        <f>SUM(E24:E36)</f>
        <v>266</v>
      </c>
      <c r="F37" s="51">
        <f>SUM(F24:F36)</f>
        <v>25</v>
      </c>
      <c r="G37" s="51">
        <f>SUM(G24:G36)</f>
        <v>2</v>
      </c>
      <c r="H37" s="52">
        <f t="shared" si="0"/>
        <v>293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79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80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91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92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84</v>
      </c>
      <c r="C43" s="47" t="s">
        <v>83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82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84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80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93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80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94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95</v>
      </c>
      <c r="C52" s="102"/>
      <c r="D52" s="102"/>
      <c r="E52" s="55">
        <f>E23+E37+E51</f>
        <v>458</v>
      </c>
      <c r="F52" s="55">
        <f>F23+F37+F51</f>
        <v>40</v>
      </c>
      <c r="G52" s="55">
        <f>G23+G37+G51</f>
        <v>2</v>
      </c>
      <c r="H52" s="56">
        <f>H51+H37+H23</f>
        <v>500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J15" sqref="J15"/>
    </sheetView>
  </sheetViews>
  <sheetFormatPr defaultColWidth="10.7109375" defaultRowHeight="12.75"/>
  <cols>
    <col min="1" max="1" width="2.5703125" style="60" customWidth="1"/>
    <col min="2" max="4" width="12.7109375" style="60" customWidth="1"/>
    <col min="5" max="8" width="30.7109375" style="60" customWidth="1"/>
    <col min="9" max="21" width="10.7109375" style="60" customWidth="1"/>
    <col min="22" max="16384" width="10.7109375" style="6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39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76</v>
      </c>
      <c r="F4" s="39">
        <v>2023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77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78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118</v>
      </c>
      <c r="F10" s="45">
        <v>21</v>
      </c>
      <c r="G10" s="45">
        <v>0</v>
      </c>
      <c r="H10" s="46">
        <f t="shared" ref="H10:H37" si="0">SUM(E10:G10)</f>
        <v>139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79</v>
      </c>
      <c r="D11" s="48">
        <v>12</v>
      </c>
      <c r="E11" s="45">
        <v>5</v>
      </c>
      <c r="F11" s="45">
        <v>2</v>
      </c>
      <c r="G11" s="45">
        <v>0</v>
      </c>
      <c r="H11" s="46">
        <f t="shared" si="0"/>
        <v>7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80</v>
      </c>
      <c r="C12" s="49"/>
      <c r="D12" s="48">
        <v>11</v>
      </c>
      <c r="E12" s="45">
        <v>5</v>
      </c>
      <c r="F12" s="45">
        <v>2</v>
      </c>
      <c r="G12" s="45">
        <v>0</v>
      </c>
      <c r="H12" s="46">
        <f t="shared" si="0"/>
        <v>7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81</v>
      </c>
      <c r="C13" s="43"/>
      <c r="D13" s="48">
        <v>10</v>
      </c>
      <c r="E13" s="45">
        <v>2</v>
      </c>
      <c r="F13" s="45">
        <v>1</v>
      </c>
      <c r="G13" s="45">
        <v>0</v>
      </c>
      <c r="H13" s="46">
        <f t="shared" si="0"/>
        <v>3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80</v>
      </c>
      <c r="C14" s="47"/>
      <c r="D14" s="48">
        <v>9</v>
      </c>
      <c r="E14" s="45">
        <v>0</v>
      </c>
      <c r="F14" s="45">
        <v>1</v>
      </c>
      <c r="G14" s="45">
        <v>0</v>
      </c>
      <c r="H14" s="46">
        <f t="shared" si="0"/>
        <v>1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82</v>
      </c>
      <c r="C15" s="47" t="s">
        <v>83</v>
      </c>
      <c r="D15" s="48">
        <v>8</v>
      </c>
      <c r="E15" s="45">
        <v>3</v>
      </c>
      <c r="F15" s="45">
        <v>1</v>
      </c>
      <c r="G15" s="45">
        <v>0</v>
      </c>
      <c r="H15" s="46">
        <f t="shared" si="0"/>
        <v>4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84</v>
      </c>
      <c r="C16" s="47"/>
      <c r="D16" s="48">
        <v>7</v>
      </c>
      <c r="E16" s="45">
        <v>17</v>
      </c>
      <c r="F16" s="45">
        <v>2</v>
      </c>
      <c r="G16" s="45">
        <v>0</v>
      </c>
      <c r="H16" s="46">
        <f t="shared" si="0"/>
        <v>19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85</v>
      </c>
      <c r="C17" s="49"/>
      <c r="D17" s="48">
        <v>6</v>
      </c>
      <c r="E17" s="45">
        <v>14</v>
      </c>
      <c r="F17" s="45">
        <v>0</v>
      </c>
      <c r="G17" s="45">
        <v>0</v>
      </c>
      <c r="H17" s="46">
        <f t="shared" si="0"/>
        <v>14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86</v>
      </c>
      <c r="C18" s="43"/>
      <c r="D18" s="48">
        <v>5</v>
      </c>
      <c r="E18" s="45">
        <v>0</v>
      </c>
      <c r="F18" s="45">
        <v>0</v>
      </c>
      <c r="G18" s="45">
        <v>0</v>
      </c>
      <c r="H18" s="46">
        <f t="shared" si="0"/>
        <v>0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80</v>
      </c>
      <c r="C19" s="47"/>
      <c r="D19" s="48">
        <v>4</v>
      </c>
      <c r="E19" s="45">
        <v>1</v>
      </c>
      <c r="F19" s="45">
        <v>0</v>
      </c>
      <c r="G19" s="45">
        <v>0</v>
      </c>
      <c r="H19" s="46">
        <f t="shared" si="0"/>
        <v>1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80</v>
      </c>
      <c r="D20" s="4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1</v>
      </c>
      <c r="F21" s="45">
        <v>0</v>
      </c>
      <c r="G21" s="45">
        <v>0</v>
      </c>
      <c r="H21" s="46">
        <f t="shared" si="0"/>
        <v>1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1</v>
      </c>
      <c r="F22" s="45">
        <v>0</v>
      </c>
      <c r="G22" s="45">
        <v>0</v>
      </c>
      <c r="H22" s="46">
        <f t="shared" si="0"/>
        <v>1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87</v>
      </c>
      <c r="C23" s="106"/>
      <c r="D23" s="93"/>
      <c r="E23" s="51">
        <f>SUM(E10:E22)</f>
        <v>167</v>
      </c>
      <c r="F23" s="51">
        <f>SUM(F10:F22)</f>
        <v>30</v>
      </c>
      <c r="G23" s="51">
        <f>SUM(G10:G22)</f>
        <v>0</v>
      </c>
      <c r="H23" s="52">
        <f t="shared" si="0"/>
        <v>197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175</v>
      </c>
      <c r="F24" s="45">
        <v>26</v>
      </c>
      <c r="G24" s="45">
        <v>0</v>
      </c>
      <c r="H24" s="46">
        <f t="shared" si="0"/>
        <v>201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79</v>
      </c>
      <c r="D25" s="48">
        <v>12</v>
      </c>
      <c r="E25" s="45">
        <v>7</v>
      </c>
      <c r="F25" s="45">
        <v>2</v>
      </c>
      <c r="G25" s="45">
        <v>0</v>
      </c>
      <c r="H25" s="46">
        <f t="shared" si="0"/>
        <v>9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86</v>
      </c>
      <c r="C26" s="49"/>
      <c r="D26" s="48">
        <v>11</v>
      </c>
      <c r="E26" s="45">
        <v>2</v>
      </c>
      <c r="F26" s="45">
        <v>3</v>
      </c>
      <c r="G26" s="45">
        <v>1</v>
      </c>
      <c r="H26" s="46">
        <f t="shared" si="0"/>
        <v>6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88</v>
      </c>
      <c r="C27" s="43"/>
      <c r="D27" s="48">
        <v>10</v>
      </c>
      <c r="E27" s="45">
        <v>4</v>
      </c>
      <c r="F27" s="45">
        <v>2</v>
      </c>
      <c r="G27" s="45">
        <v>0</v>
      </c>
      <c r="H27" s="46">
        <f t="shared" si="0"/>
        <v>6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79</v>
      </c>
      <c r="C28" s="47"/>
      <c r="D28" s="48">
        <v>9</v>
      </c>
      <c r="E28" s="45">
        <v>2</v>
      </c>
      <c r="F28" s="45">
        <v>0</v>
      </c>
      <c r="G28" s="45">
        <v>0</v>
      </c>
      <c r="H28" s="46">
        <f t="shared" si="0"/>
        <v>2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81</v>
      </c>
      <c r="C29" s="47" t="s">
        <v>83</v>
      </c>
      <c r="D29" s="48">
        <v>8</v>
      </c>
      <c r="E29" s="45">
        <v>20</v>
      </c>
      <c r="F29" s="45">
        <v>4</v>
      </c>
      <c r="G29" s="45">
        <v>0</v>
      </c>
      <c r="H29" s="46">
        <f t="shared" si="0"/>
        <v>24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84</v>
      </c>
      <c r="C30" s="47"/>
      <c r="D30" s="48">
        <v>7</v>
      </c>
      <c r="E30" s="45">
        <v>8</v>
      </c>
      <c r="F30" s="45">
        <v>1</v>
      </c>
      <c r="G30" s="45">
        <v>0</v>
      </c>
      <c r="H30" s="46">
        <f t="shared" si="0"/>
        <v>9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79</v>
      </c>
      <c r="C31" s="49"/>
      <c r="D31" s="48">
        <v>6</v>
      </c>
      <c r="E31" s="45">
        <v>12</v>
      </c>
      <c r="F31" s="45">
        <v>1</v>
      </c>
      <c r="G31" s="45">
        <v>0</v>
      </c>
      <c r="H31" s="46">
        <f t="shared" si="0"/>
        <v>13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89</v>
      </c>
      <c r="C32" s="43"/>
      <c r="D32" s="48">
        <v>5</v>
      </c>
      <c r="E32" s="45">
        <v>0</v>
      </c>
      <c r="F32" s="45">
        <v>0</v>
      </c>
      <c r="G32" s="45">
        <v>0</v>
      </c>
      <c r="H32" s="46">
        <f t="shared" si="0"/>
        <v>0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1</v>
      </c>
      <c r="F33" s="45">
        <v>0</v>
      </c>
      <c r="G33" s="45">
        <v>0</v>
      </c>
      <c r="H33" s="46">
        <f t="shared" si="0"/>
        <v>1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80</v>
      </c>
      <c r="D34" s="48">
        <v>3</v>
      </c>
      <c r="E34" s="45">
        <v>1</v>
      </c>
      <c r="F34" s="45">
        <v>0</v>
      </c>
      <c r="G34" s="45">
        <v>0</v>
      </c>
      <c r="H34" s="46">
        <f t="shared" si="0"/>
        <v>1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7</v>
      </c>
      <c r="F35" s="45">
        <v>0</v>
      </c>
      <c r="G35" s="45">
        <v>0</v>
      </c>
      <c r="H35" s="46">
        <f t="shared" si="0"/>
        <v>7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1</v>
      </c>
      <c r="F36" s="45">
        <v>0</v>
      </c>
      <c r="G36" s="45">
        <v>0</v>
      </c>
      <c r="H36" s="46">
        <f t="shared" si="0"/>
        <v>1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90</v>
      </c>
      <c r="C37" s="106"/>
      <c r="D37" s="93"/>
      <c r="E37" s="51">
        <f>SUM(E24:E36)</f>
        <v>240</v>
      </c>
      <c r="F37" s="51">
        <f>SUM(F24:F36)</f>
        <v>39</v>
      </c>
      <c r="G37" s="51">
        <f>SUM(G24:G36)</f>
        <v>1</v>
      </c>
      <c r="H37" s="52">
        <f t="shared" si="0"/>
        <v>280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79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80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91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92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84</v>
      </c>
      <c r="C43" s="47" t="s">
        <v>83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82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84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80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93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80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94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95</v>
      </c>
      <c r="C52" s="102"/>
      <c r="D52" s="102"/>
      <c r="E52" s="55">
        <f>E23+E37+E51</f>
        <v>407</v>
      </c>
      <c r="F52" s="55">
        <f>F23+F37+F51</f>
        <v>69</v>
      </c>
      <c r="G52" s="55">
        <f>G23+G37+G51</f>
        <v>1</v>
      </c>
      <c r="H52" s="56">
        <f>H51+H37+H23</f>
        <v>477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J15" sqref="J15"/>
    </sheetView>
  </sheetViews>
  <sheetFormatPr defaultColWidth="10.7109375" defaultRowHeight="12.75"/>
  <cols>
    <col min="1" max="1" width="2.5703125" style="60" customWidth="1"/>
    <col min="2" max="4" width="12.7109375" style="60" customWidth="1"/>
    <col min="5" max="8" width="30.7109375" style="60" customWidth="1"/>
    <col min="9" max="21" width="10.7109375" style="60" customWidth="1"/>
    <col min="22" max="16384" width="10.7109375" style="6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41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76</v>
      </c>
      <c r="F4" s="39">
        <v>2023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77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78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82</v>
      </c>
      <c r="F10" s="45">
        <v>5</v>
      </c>
      <c r="G10" s="45">
        <v>0</v>
      </c>
      <c r="H10" s="46">
        <f t="shared" ref="H10:H37" si="0">SUM(E10:G10)</f>
        <v>87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79</v>
      </c>
      <c r="D11" s="48">
        <v>12</v>
      </c>
      <c r="E11" s="45">
        <v>0</v>
      </c>
      <c r="F11" s="45">
        <v>0</v>
      </c>
      <c r="G11" s="45">
        <v>0</v>
      </c>
      <c r="H11" s="46">
        <f t="shared" si="0"/>
        <v>0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80</v>
      </c>
      <c r="C12" s="49"/>
      <c r="D12" s="48">
        <v>11</v>
      </c>
      <c r="E12" s="45">
        <v>0</v>
      </c>
      <c r="F12" s="45">
        <v>0</v>
      </c>
      <c r="G12" s="45">
        <v>0</v>
      </c>
      <c r="H12" s="46">
        <f t="shared" si="0"/>
        <v>0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81</v>
      </c>
      <c r="C13" s="43"/>
      <c r="D13" s="48">
        <v>10</v>
      </c>
      <c r="E13" s="45">
        <v>2</v>
      </c>
      <c r="F13" s="45">
        <v>0</v>
      </c>
      <c r="G13" s="45">
        <v>0</v>
      </c>
      <c r="H13" s="46">
        <f t="shared" si="0"/>
        <v>2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80</v>
      </c>
      <c r="C14" s="47"/>
      <c r="D14" s="48">
        <v>9</v>
      </c>
      <c r="E14" s="45">
        <v>1</v>
      </c>
      <c r="F14" s="45">
        <v>0</v>
      </c>
      <c r="G14" s="45">
        <v>0</v>
      </c>
      <c r="H14" s="46">
        <f t="shared" si="0"/>
        <v>1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82</v>
      </c>
      <c r="C15" s="47" t="s">
        <v>83</v>
      </c>
      <c r="D15" s="48">
        <v>8</v>
      </c>
      <c r="E15" s="45">
        <v>0</v>
      </c>
      <c r="F15" s="45">
        <v>0</v>
      </c>
      <c r="G15" s="45">
        <v>0</v>
      </c>
      <c r="H15" s="46">
        <f t="shared" si="0"/>
        <v>0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84</v>
      </c>
      <c r="C16" s="47"/>
      <c r="D16" s="48">
        <v>7</v>
      </c>
      <c r="E16" s="45">
        <v>4</v>
      </c>
      <c r="F16" s="45">
        <v>0</v>
      </c>
      <c r="G16" s="45">
        <v>0</v>
      </c>
      <c r="H16" s="46">
        <f t="shared" si="0"/>
        <v>4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85</v>
      </c>
      <c r="C17" s="49"/>
      <c r="D17" s="48">
        <v>6</v>
      </c>
      <c r="E17" s="45">
        <v>2</v>
      </c>
      <c r="F17" s="45">
        <v>0</v>
      </c>
      <c r="G17" s="45">
        <v>0</v>
      </c>
      <c r="H17" s="46">
        <f t="shared" si="0"/>
        <v>2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86</v>
      </c>
      <c r="C18" s="43"/>
      <c r="D18" s="48">
        <v>5</v>
      </c>
      <c r="E18" s="45">
        <v>2</v>
      </c>
      <c r="F18" s="45">
        <v>0</v>
      </c>
      <c r="G18" s="45">
        <v>0</v>
      </c>
      <c r="H18" s="46">
        <f t="shared" si="0"/>
        <v>2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80</v>
      </c>
      <c r="C19" s="47"/>
      <c r="D19" s="48">
        <v>4</v>
      </c>
      <c r="E19" s="45">
        <v>4</v>
      </c>
      <c r="F19" s="45">
        <v>0</v>
      </c>
      <c r="G19" s="45">
        <v>0</v>
      </c>
      <c r="H19" s="46">
        <f t="shared" si="0"/>
        <v>4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80</v>
      </c>
      <c r="D20" s="48">
        <v>3</v>
      </c>
      <c r="E20" s="45">
        <v>10</v>
      </c>
      <c r="F20" s="45">
        <v>0</v>
      </c>
      <c r="G20" s="45">
        <v>0</v>
      </c>
      <c r="H20" s="46">
        <f t="shared" si="0"/>
        <v>10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8</v>
      </c>
      <c r="F21" s="45">
        <v>0</v>
      </c>
      <c r="G21" s="45">
        <v>0</v>
      </c>
      <c r="H21" s="46">
        <f t="shared" si="0"/>
        <v>8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1</v>
      </c>
      <c r="F22" s="45">
        <v>0</v>
      </c>
      <c r="G22" s="45">
        <v>0</v>
      </c>
      <c r="H22" s="46">
        <f t="shared" si="0"/>
        <v>1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87</v>
      </c>
      <c r="C23" s="106"/>
      <c r="D23" s="93"/>
      <c r="E23" s="51">
        <f>SUM(E10:E22)</f>
        <v>116</v>
      </c>
      <c r="F23" s="51">
        <f>SUM(F10:F22)</f>
        <v>5</v>
      </c>
      <c r="G23" s="51">
        <f>SUM(G10:G22)</f>
        <v>0</v>
      </c>
      <c r="H23" s="52">
        <f t="shared" si="0"/>
        <v>121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124</v>
      </c>
      <c r="F24" s="45">
        <v>5</v>
      </c>
      <c r="G24" s="45">
        <v>1</v>
      </c>
      <c r="H24" s="46">
        <f t="shared" si="0"/>
        <v>130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79</v>
      </c>
      <c r="D25" s="48">
        <v>12</v>
      </c>
      <c r="E25" s="45">
        <v>4</v>
      </c>
      <c r="F25" s="45">
        <v>0</v>
      </c>
      <c r="G25" s="45">
        <v>0</v>
      </c>
      <c r="H25" s="46">
        <f t="shared" si="0"/>
        <v>4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86</v>
      </c>
      <c r="C26" s="49"/>
      <c r="D26" s="48">
        <v>11</v>
      </c>
      <c r="E26" s="45">
        <v>3</v>
      </c>
      <c r="F26" s="45">
        <v>0</v>
      </c>
      <c r="G26" s="45">
        <v>0</v>
      </c>
      <c r="H26" s="46">
        <f t="shared" si="0"/>
        <v>3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88</v>
      </c>
      <c r="C27" s="43"/>
      <c r="D27" s="48">
        <v>10</v>
      </c>
      <c r="E27" s="45">
        <v>1</v>
      </c>
      <c r="F27" s="45">
        <v>0</v>
      </c>
      <c r="G27" s="45">
        <v>1</v>
      </c>
      <c r="H27" s="46">
        <f t="shared" si="0"/>
        <v>2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79</v>
      </c>
      <c r="C28" s="47"/>
      <c r="D28" s="48">
        <v>9</v>
      </c>
      <c r="E28" s="45">
        <v>2</v>
      </c>
      <c r="F28" s="45">
        <v>0</v>
      </c>
      <c r="G28" s="45">
        <v>0</v>
      </c>
      <c r="H28" s="46">
        <f t="shared" si="0"/>
        <v>2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81</v>
      </c>
      <c r="C29" s="47" t="s">
        <v>83</v>
      </c>
      <c r="D29" s="48">
        <v>8</v>
      </c>
      <c r="E29" s="45">
        <v>0</v>
      </c>
      <c r="F29" s="45">
        <v>0</v>
      </c>
      <c r="G29" s="45">
        <v>0</v>
      </c>
      <c r="H29" s="46">
        <f t="shared" si="0"/>
        <v>0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84</v>
      </c>
      <c r="C30" s="47"/>
      <c r="D30" s="48">
        <v>7</v>
      </c>
      <c r="E30" s="45">
        <v>14</v>
      </c>
      <c r="F30" s="45">
        <v>0</v>
      </c>
      <c r="G30" s="45">
        <v>0</v>
      </c>
      <c r="H30" s="46">
        <f t="shared" si="0"/>
        <v>14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79</v>
      </c>
      <c r="C31" s="49"/>
      <c r="D31" s="48">
        <v>6</v>
      </c>
      <c r="E31" s="45">
        <v>5</v>
      </c>
      <c r="F31" s="45">
        <v>0</v>
      </c>
      <c r="G31" s="45">
        <v>0</v>
      </c>
      <c r="H31" s="46">
        <f t="shared" si="0"/>
        <v>5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89</v>
      </c>
      <c r="C32" s="43"/>
      <c r="D32" s="48">
        <v>5</v>
      </c>
      <c r="E32" s="45">
        <v>0</v>
      </c>
      <c r="F32" s="45">
        <v>0</v>
      </c>
      <c r="G32" s="45">
        <v>0</v>
      </c>
      <c r="H32" s="46">
        <f t="shared" si="0"/>
        <v>0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0</v>
      </c>
      <c r="F33" s="45">
        <v>0</v>
      </c>
      <c r="G33" s="45">
        <v>0</v>
      </c>
      <c r="H33" s="46">
        <f t="shared" si="0"/>
        <v>0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80</v>
      </c>
      <c r="D34" s="48">
        <v>3</v>
      </c>
      <c r="E34" s="45">
        <v>6</v>
      </c>
      <c r="F34" s="45">
        <v>0</v>
      </c>
      <c r="G34" s="45">
        <v>0</v>
      </c>
      <c r="H34" s="46">
        <f t="shared" si="0"/>
        <v>6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4</v>
      </c>
      <c r="F35" s="45">
        <v>0</v>
      </c>
      <c r="G35" s="45">
        <v>0</v>
      </c>
      <c r="H35" s="46">
        <f t="shared" si="0"/>
        <v>4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3</v>
      </c>
      <c r="F36" s="45">
        <v>0</v>
      </c>
      <c r="G36" s="45">
        <v>0</v>
      </c>
      <c r="H36" s="46">
        <f t="shared" si="0"/>
        <v>3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90</v>
      </c>
      <c r="C37" s="106"/>
      <c r="D37" s="93"/>
      <c r="E37" s="51">
        <f>SUM(E24:E36)</f>
        <v>166</v>
      </c>
      <c r="F37" s="51">
        <f>SUM(F24:F36)</f>
        <v>5</v>
      </c>
      <c r="G37" s="51">
        <f>SUM(G24:G36)</f>
        <v>2</v>
      </c>
      <c r="H37" s="52">
        <f t="shared" si="0"/>
        <v>173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79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80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91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92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84</v>
      </c>
      <c r="C43" s="47" t="s">
        <v>83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82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84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80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93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80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94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95</v>
      </c>
      <c r="C52" s="102"/>
      <c r="D52" s="102"/>
      <c r="E52" s="55">
        <f>E23+E37+E51</f>
        <v>282</v>
      </c>
      <c r="F52" s="55">
        <f>F23+F37+F51</f>
        <v>10</v>
      </c>
      <c r="G52" s="55">
        <f>G23+G37+G51</f>
        <v>2</v>
      </c>
      <c r="H52" s="56">
        <f>H51+H37+H23</f>
        <v>294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J15" sqref="J15"/>
    </sheetView>
  </sheetViews>
  <sheetFormatPr defaultColWidth="10.7109375" defaultRowHeight="12.75"/>
  <cols>
    <col min="1" max="1" width="2.5703125" style="60" customWidth="1"/>
    <col min="2" max="4" width="12.7109375" style="60" customWidth="1"/>
    <col min="5" max="8" width="30.7109375" style="60" customWidth="1"/>
    <col min="9" max="21" width="10.7109375" style="60" customWidth="1"/>
    <col min="22" max="16384" width="10.7109375" style="6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43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76</v>
      </c>
      <c r="F4" s="39">
        <v>2023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77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78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91</v>
      </c>
      <c r="F10" s="45">
        <v>5</v>
      </c>
      <c r="G10" s="45">
        <v>0</v>
      </c>
      <c r="H10" s="46">
        <f t="shared" ref="H10:H37" si="0">SUM(E10:G10)</f>
        <v>96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79</v>
      </c>
      <c r="D11" s="48">
        <v>12</v>
      </c>
      <c r="E11" s="45">
        <v>1</v>
      </c>
      <c r="F11" s="45">
        <v>1</v>
      </c>
      <c r="G11" s="45">
        <v>0</v>
      </c>
      <c r="H11" s="46">
        <f t="shared" si="0"/>
        <v>2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80</v>
      </c>
      <c r="C12" s="49"/>
      <c r="D12" s="48">
        <v>11</v>
      </c>
      <c r="E12" s="45">
        <v>3</v>
      </c>
      <c r="F12" s="45">
        <v>0</v>
      </c>
      <c r="G12" s="45">
        <v>0</v>
      </c>
      <c r="H12" s="46">
        <f t="shared" si="0"/>
        <v>3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81</v>
      </c>
      <c r="C13" s="43"/>
      <c r="D13" s="48">
        <v>10</v>
      </c>
      <c r="E13" s="45">
        <v>3</v>
      </c>
      <c r="F13" s="45">
        <v>0</v>
      </c>
      <c r="G13" s="45">
        <v>0</v>
      </c>
      <c r="H13" s="46">
        <f t="shared" si="0"/>
        <v>3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80</v>
      </c>
      <c r="C14" s="47"/>
      <c r="D14" s="48">
        <v>9</v>
      </c>
      <c r="E14" s="45">
        <v>3</v>
      </c>
      <c r="F14" s="45">
        <v>0</v>
      </c>
      <c r="G14" s="45">
        <v>0</v>
      </c>
      <c r="H14" s="46">
        <f t="shared" si="0"/>
        <v>3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82</v>
      </c>
      <c r="C15" s="47" t="s">
        <v>83</v>
      </c>
      <c r="D15" s="48">
        <v>8</v>
      </c>
      <c r="E15" s="45">
        <v>2</v>
      </c>
      <c r="F15" s="45">
        <v>0</v>
      </c>
      <c r="G15" s="45">
        <v>0</v>
      </c>
      <c r="H15" s="46">
        <f t="shared" si="0"/>
        <v>2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84</v>
      </c>
      <c r="C16" s="47"/>
      <c r="D16" s="48">
        <v>7</v>
      </c>
      <c r="E16" s="45">
        <v>6</v>
      </c>
      <c r="F16" s="45">
        <v>0</v>
      </c>
      <c r="G16" s="45">
        <v>0</v>
      </c>
      <c r="H16" s="46">
        <f t="shared" si="0"/>
        <v>6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85</v>
      </c>
      <c r="C17" s="49"/>
      <c r="D17" s="48">
        <v>6</v>
      </c>
      <c r="E17" s="45">
        <v>1</v>
      </c>
      <c r="F17" s="45">
        <v>0</v>
      </c>
      <c r="G17" s="45">
        <v>0</v>
      </c>
      <c r="H17" s="46">
        <f t="shared" si="0"/>
        <v>1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86</v>
      </c>
      <c r="C18" s="43"/>
      <c r="D18" s="48">
        <v>5</v>
      </c>
      <c r="E18" s="45">
        <v>0</v>
      </c>
      <c r="F18" s="45">
        <v>0</v>
      </c>
      <c r="G18" s="45">
        <v>0</v>
      </c>
      <c r="H18" s="46">
        <f t="shared" si="0"/>
        <v>0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80</v>
      </c>
      <c r="C19" s="47"/>
      <c r="D19" s="48">
        <v>4</v>
      </c>
      <c r="E19" s="45">
        <v>0</v>
      </c>
      <c r="F19" s="45">
        <v>0</v>
      </c>
      <c r="G19" s="45">
        <v>0</v>
      </c>
      <c r="H19" s="46">
        <f t="shared" si="0"/>
        <v>0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80</v>
      </c>
      <c r="D20" s="4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2</v>
      </c>
      <c r="F21" s="45">
        <v>0</v>
      </c>
      <c r="G21" s="45">
        <v>0</v>
      </c>
      <c r="H21" s="46">
        <f t="shared" si="0"/>
        <v>2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0</v>
      </c>
      <c r="F22" s="45">
        <v>0</v>
      </c>
      <c r="G22" s="45">
        <v>0</v>
      </c>
      <c r="H22" s="46">
        <f t="shared" si="0"/>
        <v>0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87</v>
      </c>
      <c r="C23" s="106"/>
      <c r="D23" s="93"/>
      <c r="E23" s="51">
        <f>SUM(E10:E22)</f>
        <v>112</v>
      </c>
      <c r="F23" s="51">
        <f>SUM(F10:F22)</f>
        <v>6</v>
      </c>
      <c r="G23" s="51">
        <f>SUM(G10:G22)</f>
        <v>0</v>
      </c>
      <c r="H23" s="52">
        <f t="shared" si="0"/>
        <v>118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105</v>
      </c>
      <c r="F24" s="45">
        <v>4</v>
      </c>
      <c r="G24" s="45">
        <v>0</v>
      </c>
      <c r="H24" s="46">
        <f t="shared" si="0"/>
        <v>109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79</v>
      </c>
      <c r="D25" s="48">
        <v>12</v>
      </c>
      <c r="E25" s="45">
        <v>3</v>
      </c>
      <c r="F25" s="45">
        <v>0</v>
      </c>
      <c r="G25" s="45">
        <v>0</v>
      </c>
      <c r="H25" s="46">
        <f t="shared" si="0"/>
        <v>3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86</v>
      </c>
      <c r="C26" s="49"/>
      <c r="D26" s="48">
        <v>11</v>
      </c>
      <c r="E26" s="45">
        <v>2</v>
      </c>
      <c r="F26" s="45">
        <v>0</v>
      </c>
      <c r="G26" s="45">
        <v>0</v>
      </c>
      <c r="H26" s="46">
        <f t="shared" si="0"/>
        <v>2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88</v>
      </c>
      <c r="C27" s="43"/>
      <c r="D27" s="48">
        <v>10</v>
      </c>
      <c r="E27" s="45">
        <v>9</v>
      </c>
      <c r="F27" s="45">
        <v>0</v>
      </c>
      <c r="G27" s="45">
        <v>0</v>
      </c>
      <c r="H27" s="46">
        <f t="shared" si="0"/>
        <v>9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79</v>
      </c>
      <c r="C28" s="47"/>
      <c r="D28" s="48">
        <v>9</v>
      </c>
      <c r="E28" s="45">
        <v>5</v>
      </c>
      <c r="F28" s="45">
        <v>0</v>
      </c>
      <c r="G28" s="45">
        <v>0</v>
      </c>
      <c r="H28" s="46">
        <f t="shared" si="0"/>
        <v>5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81</v>
      </c>
      <c r="C29" s="47" t="s">
        <v>83</v>
      </c>
      <c r="D29" s="48">
        <v>8</v>
      </c>
      <c r="E29" s="45">
        <v>3</v>
      </c>
      <c r="F29" s="45">
        <v>1</v>
      </c>
      <c r="G29" s="45">
        <v>0</v>
      </c>
      <c r="H29" s="46">
        <f t="shared" si="0"/>
        <v>4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84</v>
      </c>
      <c r="C30" s="47"/>
      <c r="D30" s="48">
        <v>7</v>
      </c>
      <c r="E30" s="45">
        <v>4</v>
      </c>
      <c r="F30" s="45">
        <v>0</v>
      </c>
      <c r="G30" s="45">
        <v>0</v>
      </c>
      <c r="H30" s="46">
        <f t="shared" si="0"/>
        <v>4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79</v>
      </c>
      <c r="C31" s="49"/>
      <c r="D31" s="48">
        <v>6</v>
      </c>
      <c r="E31" s="45">
        <v>6</v>
      </c>
      <c r="F31" s="45">
        <v>0</v>
      </c>
      <c r="G31" s="45">
        <v>0</v>
      </c>
      <c r="H31" s="46">
        <f t="shared" si="0"/>
        <v>6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89</v>
      </c>
      <c r="C32" s="43"/>
      <c r="D32" s="48">
        <v>5</v>
      </c>
      <c r="E32" s="45">
        <v>0</v>
      </c>
      <c r="F32" s="45">
        <v>0</v>
      </c>
      <c r="G32" s="45">
        <v>0</v>
      </c>
      <c r="H32" s="46">
        <f t="shared" si="0"/>
        <v>0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0</v>
      </c>
      <c r="F33" s="45">
        <v>0</v>
      </c>
      <c r="G33" s="45">
        <v>0</v>
      </c>
      <c r="H33" s="46">
        <f t="shared" si="0"/>
        <v>0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80</v>
      </c>
      <c r="D34" s="48">
        <v>3</v>
      </c>
      <c r="E34" s="45">
        <v>5</v>
      </c>
      <c r="F34" s="45">
        <v>0</v>
      </c>
      <c r="G34" s="45">
        <v>0</v>
      </c>
      <c r="H34" s="46">
        <f t="shared" si="0"/>
        <v>5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9</v>
      </c>
      <c r="F35" s="45">
        <v>0</v>
      </c>
      <c r="G35" s="45">
        <v>0</v>
      </c>
      <c r="H35" s="46">
        <f t="shared" si="0"/>
        <v>9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2</v>
      </c>
      <c r="F36" s="45">
        <v>0</v>
      </c>
      <c r="G36" s="45">
        <v>0</v>
      </c>
      <c r="H36" s="46">
        <f t="shared" si="0"/>
        <v>2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90</v>
      </c>
      <c r="C37" s="106"/>
      <c r="D37" s="93"/>
      <c r="E37" s="51">
        <f>SUM(E24:E36)</f>
        <v>153</v>
      </c>
      <c r="F37" s="51">
        <f>SUM(F24:F36)</f>
        <v>5</v>
      </c>
      <c r="G37" s="51">
        <f>SUM(G24:G36)</f>
        <v>0</v>
      </c>
      <c r="H37" s="52">
        <f t="shared" si="0"/>
        <v>158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79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80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91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92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84</v>
      </c>
      <c r="C43" s="47" t="s">
        <v>83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82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84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80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93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80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94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95</v>
      </c>
      <c r="C52" s="102"/>
      <c r="D52" s="102"/>
      <c r="E52" s="55">
        <f>E23+E37+E51</f>
        <v>265</v>
      </c>
      <c r="F52" s="55">
        <f>F23+F37+F51</f>
        <v>11</v>
      </c>
      <c r="G52" s="55">
        <f>G23+G37+G51</f>
        <v>0</v>
      </c>
      <c r="H52" s="56">
        <f>H51+H37+H23</f>
        <v>276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J15" sqref="J15"/>
    </sheetView>
  </sheetViews>
  <sheetFormatPr defaultColWidth="10.7109375" defaultRowHeight="12.75"/>
  <cols>
    <col min="1" max="1" width="2.5703125" style="60" customWidth="1"/>
    <col min="2" max="4" width="12.7109375" style="60" customWidth="1"/>
    <col min="5" max="8" width="30.7109375" style="60" customWidth="1"/>
    <col min="9" max="21" width="10.7109375" style="60" customWidth="1"/>
    <col min="22" max="16384" width="10.7109375" style="6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45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76</v>
      </c>
      <c r="F4" s="39">
        <v>2023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77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78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460</v>
      </c>
      <c r="F10" s="45">
        <v>33</v>
      </c>
      <c r="G10" s="45">
        <v>1</v>
      </c>
      <c r="H10" s="46">
        <f t="shared" ref="H10:H37" si="0">SUM(E10:G10)</f>
        <v>494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79</v>
      </c>
      <c r="D11" s="48">
        <v>12</v>
      </c>
      <c r="E11" s="45">
        <v>2</v>
      </c>
      <c r="F11" s="45">
        <v>0</v>
      </c>
      <c r="G11" s="45">
        <v>0</v>
      </c>
      <c r="H11" s="46">
        <f t="shared" si="0"/>
        <v>2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80</v>
      </c>
      <c r="C12" s="49"/>
      <c r="D12" s="48">
        <v>11</v>
      </c>
      <c r="E12" s="45">
        <v>2</v>
      </c>
      <c r="F12" s="45">
        <v>0</v>
      </c>
      <c r="G12" s="45">
        <v>0</v>
      </c>
      <c r="H12" s="46">
        <f t="shared" si="0"/>
        <v>2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81</v>
      </c>
      <c r="C13" s="43"/>
      <c r="D13" s="48">
        <v>10</v>
      </c>
      <c r="E13" s="45">
        <v>11</v>
      </c>
      <c r="F13" s="45">
        <v>2</v>
      </c>
      <c r="G13" s="45">
        <v>0</v>
      </c>
      <c r="H13" s="46">
        <f t="shared" si="0"/>
        <v>13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80</v>
      </c>
      <c r="C14" s="47"/>
      <c r="D14" s="48">
        <v>9</v>
      </c>
      <c r="E14" s="45">
        <v>46</v>
      </c>
      <c r="F14" s="45">
        <v>6</v>
      </c>
      <c r="G14" s="45">
        <v>0</v>
      </c>
      <c r="H14" s="46">
        <f t="shared" si="0"/>
        <v>52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82</v>
      </c>
      <c r="C15" s="47" t="s">
        <v>83</v>
      </c>
      <c r="D15" s="48">
        <v>8</v>
      </c>
      <c r="E15" s="45">
        <v>20</v>
      </c>
      <c r="F15" s="45">
        <v>3</v>
      </c>
      <c r="G15" s="45">
        <v>0</v>
      </c>
      <c r="H15" s="46">
        <f t="shared" si="0"/>
        <v>23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84</v>
      </c>
      <c r="C16" s="47"/>
      <c r="D16" s="48">
        <v>7</v>
      </c>
      <c r="E16" s="45">
        <v>36</v>
      </c>
      <c r="F16" s="45">
        <v>3</v>
      </c>
      <c r="G16" s="45">
        <v>0</v>
      </c>
      <c r="H16" s="46">
        <f t="shared" si="0"/>
        <v>39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85</v>
      </c>
      <c r="C17" s="49"/>
      <c r="D17" s="48">
        <v>6</v>
      </c>
      <c r="E17" s="45">
        <v>33</v>
      </c>
      <c r="F17" s="45">
        <v>3</v>
      </c>
      <c r="G17" s="45">
        <v>1</v>
      </c>
      <c r="H17" s="46">
        <f t="shared" si="0"/>
        <v>37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86</v>
      </c>
      <c r="C18" s="43"/>
      <c r="D18" s="48">
        <v>5</v>
      </c>
      <c r="E18" s="45">
        <v>4</v>
      </c>
      <c r="F18" s="45">
        <v>0</v>
      </c>
      <c r="G18" s="45">
        <v>0</v>
      </c>
      <c r="H18" s="46">
        <f t="shared" si="0"/>
        <v>4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80</v>
      </c>
      <c r="C19" s="47"/>
      <c r="D19" s="48">
        <v>4</v>
      </c>
      <c r="E19" s="45">
        <v>1</v>
      </c>
      <c r="F19" s="45">
        <v>0</v>
      </c>
      <c r="G19" s="45">
        <v>0</v>
      </c>
      <c r="H19" s="46">
        <f t="shared" si="0"/>
        <v>1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80</v>
      </c>
      <c r="D20" s="48">
        <v>3</v>
      </c>
      <c r="E20" s="45">
        <v>7</v>
      </c>
      <c r="F20" s="45">
        <v>0</v>
      </c>
      <c r="G20" s="45">
        <v>0</v>
      </c>
      <c r="H20" s="46">
        <f t="shared" si="0"/>
        <v>7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1</v>
      </c>
      <c r="F21" s="45">
        <v>0</v>
      </c>
      <c r="G21" s="45">
        <v>0</v>
      </c>
      <c r="H21" s="46">
        <f t="shared" si="0"/>
        <v>1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0</v>
      </c>
      <c r="F22" s="45">
        <v>0</v>
      </c>
      <c r="G22" s="45">
        <v>0</v>
      </c>
      <c r="H22" s="46">
        <f t="shared" si="0"/>
        <v>0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87</v>
      </c>
      <c r="C23" s="106"/>
      <c r="D23" s="93"/>
      <c r="E23" s="51">
        <f>SUM(E10:E22)</f>
        <v>623</v>
      </c>
      <c r="F23" s="51">
        <f>SUM(F10:F22)</f>
        <v>50</v>
      </c>
      <c r="G23" s="51">
        <f>SUM(G10:G22)</f>
        <v>2</v>
      </c>
      <c r="H23" s="52">
        <f t="shared" si="0"/>
        <v>675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735</v>
      </c>
      <c r="F24" s="45">
        <v>21</v>
      </c>
      <c r="G24" s="45">
        <v>1</v>
      </c>
      <c r="H24" s="46">
        <f t="shared" si="0"/>
        <v>757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79</v>
      </c>
      <c r="D25" s="48">
        <v>12</v>
      </c>
      <c r="E25" s="45">
        <v>21</v>
      </c>
      <c r="F25" s="45">
        <v>2</v>
      </c>
      <c r="G25" s="45">
        <v>1</v>
      </c>
      <c r="H25" s="46">
        <f t="shared" si="0"/>
        <v>24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86</v>
      </c>
      <c r="C26" s="49"/>
      <c r="D26" s="48">
        <v>11</v>
      </c>
      <c r="E26" s="45">
        <v>13</v>
      </c>
      <c r="F26" s="45">
        <v>2</v>
      </c>
      <c r="G26" s="45">
        <v>0</v>
      </c>
      <c r="H26" s="46">
        <f t="shared" si="0"/>
        <v>15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88</v>
      </c>
      <c r="C27" s="43"/>
      <c r="D27" s="48">
        <v>10</v>
      </c>
      <c r="E27" s="45">
        <v>29</v>
      </c>
      <c r="F27" s="45">
        <v>2</v>
      </c>
      <c r="G27" s="45">
        <v>1</v>
      </c>
      <c r="H27" s="46">
        <f t="shared" si="0"/>
        <v>32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79</v>
      </c>
      <c r="C28" s="47"/>
      <c r="D28" s="48">
        <v>9</v>
      </c>
      <c r="E28" s="45">
        <v>5</v>
      </c>
      <c r="F28" s="45">
        <v>0</v>
      </c>
      <c r="G28" s="45">
        <v>0</v>
      </c>
      <c r="H28" s="46">
        <f t="shared" si="0"/>
        <v>5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81</v>
      </c>
      <c r="C29" s="47" t="s">
        <v>83</v>
      </c>
      <c r="D29" s="48">
        <v>8</v>
      </c>
      <c r="E29" s="45">
        <v>43</v>
      </c>
      <c r="F29" s="45">
        <v>2</v>
      </c>
      <c r="G29" s="45">
        <v>0</v>
      </c>
      <c r="H29" s="46">
        <f t="shared" si="0"/>
        <v>45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84</v>
      </c>
      <c r="C30" s="47"/>
      <c r="D30" s="48">
        <v>7</v>
      </c>
      <c r="E30" s="45">
        <v>27</v>
      </c>
      <c r="F30" s="45">
        <v>1</v>
      </c>
      <c r="G30" s="45">
        <v>1</v>
      </c>
      <c r="H30" s="46">
        <f t="shared" si="0"/>
        <v>29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79</v>
      </c>
      <c r="C31" s="49"/>
      <c r="D31" s="48">
        <v>6</v>
      </c>
      <c r="E31" s="45">
        <v>45</v>
      </c>
      <c r="F31" s="45">
        <v>3</v>
      </c>
      <c r="G31" s="45">
        <v>0</v>
      </c>
      <c r="H31" s="46">
        <f t="shared" si="0"/>
        <v>48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89</v>
      </c>
      <c r="C32" s="43"/>
      <c r="D32" s="48">
        <v>5</v>
      </c>
      <c r="E32" s="45">
        <v>4</v>
      </c>
      <c r="F32" s="45">
        <v>0</v>
      </c>
      <c r="G32" s="45">
        <v>0</v>
      </c>
      <c r="H32" s="46">
        <f t="shared" si="0"/>
        <v>4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12</v>
      </c>
      <c r="F33" s="45">
        <v>0</v>
      </c>
      <c r="G33" s="45">
        <v>0</v>
      </c>
      <c r="H33" s="46">
        <f t="shared" si="0"/>
        <v>12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80</v>
      </c>
      <c r="D34" s="48">
        <v>3</v>
      </c>
      <c r="E34" s="45">
        <v>6</v>
      </c>
      <c r="F34" s="45">
        <v>1</v>
      </c>
      <c r="G34" s="45">
        <v>0</v>
      </c>
      <c r="H34" s="46">
        <f t="shared" si="0"/>
        <v>7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0</v>
      </c>
      <c r="F35" s="45">
        <v>0</v>
      </c>
      <c r="G35" s="45">
        <v>0</v>
      </c>
      <c r="H35" s="46">
        <f t="shared" si="0"/>
        <v>0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0</v>
      </c>
      <c r="F36" s="45">
        <v>0</v>
      </c>
      <c r="G36" s="45">
        <v>0</v>
      </c>
      <c r="H36" s="46">
        <f t="shared" si="0"/>
        <v>0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90</v>
      </c>
      <c r="C37" s="106"/>
      <c r="D37" s="93"/>
      <c r="E37" s="51">
        <f>SUM(E24:E36)</f>
        <v>940</v>
      </c>
      <c r="F37" s="51">
        <f>SUM(F24:F36)</f>
        <v>34</v>
      </c>
      <c r="G37" s="51">
        <f>SUM(G24:G36)</f>
        <v>4</v>
      </c>
      <c r="H37" s="52">
        <f t="shared" si="0"/>
        <v>978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79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80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91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92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84</v>
      </c>
      <c r="C43" s="47" t="s">
        <v>83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82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84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80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93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80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94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95</v>
      </c>
      <c r="C52" s="102"/>
      <c r="D52" s="102"/>
      <c r="E52" s="55">
        <f>E23+E37+E51</f>
        <v>1563</v>
      </c>
      <c r="F52" s="55">
        <f>F23+F37+F51</f>
        <v>84</v>
      </c>
      <c r="G52" s="55">
        <f>G23+G37+G51</f>
        <v>6</v>
      </c>
      <c r="H52" s="56">
        <f>H51+H37+H23</f>
        <v>1653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J15" sqref="J15"/>
    </sheetView>
  </sheetViews>
  <sheetFormatPr defaultColWidth="10.7109375" defaultRowHeight="12.75"/>
  <cols>
    <col min="1" max="1" width="2.5703125" style="60" customWidth="1"/>
    <col min="2" max="4" width="12.7109375" style="60" customWidth="1"/>
    <col min="5" max="8" width="30.7109375" style="60" customWidth="1"/>
    <col min="9" max="21" width="10.7109375" style="60" customWidth="1"/>
    <col min="22" max="16384" width="10.7109375" style="6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47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76</v>
      </c>
      <c r="F4" s="39">
        <v>2023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77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78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116</v>
      </c>
      <c r="F10" s="45">
        <v>10</v>
      </c>
      <c r="G10" s="45">
        <v>0</v>
      </c>
      <c r="H10" s="46">
        <f t="shared" ref="H10:H37" si="0">SUM(E10:G10)</f>
        <v>126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79</v>
      </c>
      <c r="D11" s="48">
        <v>12</v>
      </c>
      <c r="E11" s="45">
        <v>6</v>
      </c>
      <c r="F11" s="45">
        <v>2</v>
      </c>
      <c r="G11" s="45">
        <v>0</v>
      </c>
      <c r="H11" s="46">
        <f t="shared" si="0"/>
        <v>8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80</v>
      </c>
      <c r="C12" s="49"/>
      <c r="D12" s="48">
        <v>11</v>
      </c>
      <c r="E12" s="45">
        <v>1</v>
      </c>
      <c r="F12" s="45">
        <v>1</v>
      </c>
      <c r="G12" s="45">
        <v>0</v>
      </c>
      <c r="H12" s="46">
        <f t="shared" si="0"/>
        <v>2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81</v>
      </c>
      <c r="C13" s="43"/>
      <c r="D13" s="48">
        <v>10</v>
      </c>
      <c r="E13" s="45">
        <v>2</v>
      </c>
      <c r="F13" s="45">
        <v>0</v>
      </c>
      <c r="G13" s="45">
        <v>0</v>
      </c>
      <c r="H13" s="46">
        <f t="shared" si="0"/>
        <v>2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80</v>
      </c>
      <c r="C14" s="47"/>
      <c r="D14" s="48">
        <v>9</v>
      </c>
      <c r="E14" s="45">
        <v>8</v>
      </c>
      <c r="F14" s="45">
        <v>1</v>
      </c>
      <c r="G14" s="45">
        <v>0</v>
      </c>
      <c r="H14" s="46">
        <f t="shared" si="0"/>
        <v>9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82</v>
      </c>
      <c r="C15" s="47" t="s">
        <v>83</v>
      </c>
      <c r="D15" s="48">
        <v>8</v>
      </c>
      <c r="E15" s="45">
        <v>4</v>
      </c>
      <c r="F15" s="45">
        <v>0</v>
      </c>
      <c r="G15" s="45">
        <v>0</v>
      </c>
      <c r="H15" s="46">
        <f t="shared" si="0"/>
        <v>4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84</v>
      </c>
      <c r="C16" s="47"/>
      <c r="D16" s="48">
        <v>7</v>
      </c>
      <c r="E16" s="45">
        <v>1</v>
      </c>
      <c r="F16" s="45">
        <v>0</v>
      </c>
      <c r="G16" s="45">
        <v>0</v>
      </c>
      <c r="H16" s="46">
        <f t="shared" si="0"/>
        <v>1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85</v>
      </c>
      <c r="C17" s="49"/>
      <c r="D17" s="48">
        <v>6</v>
      </c>
      <c r="E17" s="45">
        <v>20</v>
      </c>
      <c r="F17" s="45">
        <v>1</v>
      </c>
      <c r="G17" s="45">
        <v>0</v>
      </c>
      <c r="H17" s="46">
        <f t="shared" si="0"/>
        <v>21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86</v>
      </c>
      <c r="C18" s="43"/>
      <c r="D18" s="48">
        <v>5</v>
      </c>
      <c r="E18" s="45">
        <v>2</v>
      </c>
      <c r="F18" s="45">
        <v>0</v>
      </c>
      <c r="G18" s="45">
        <v>0</v>
      </c>
      <c r="H18" s="46">
        <f t="shared" si="0"/>
        <v>2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80</v>
      </c>
      <c r="C19" s="47"/>
      <c r="D19" s="48">
        <v>4</v>
      </c>
      <c r="E19" s="45">
        <v>1</v>
      </c>
      <c r="F19" s="45">
        <v>0</v>
      </c>
      <c r="G19" s="45">
        <v>0</v>
      </c>
      <c r="H19" s="46">
        <f t="shared" si="0"/>
        <v>1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80</v>
      </c>
      <c r="D20" s="48">
        <v>3</v>
      </c>
      <c r="E20" s="45">
        <v>9</v>
      </c>
      <c r="F20" s="45">
        <v>0</v>
      </c>
      <c r="G20" s="45">
        <v>0</v>
      </c>
      <c r="H20" s="46">
        <f t="shared" si="0"/>
        <v>9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8</v>
      </c>
      <c r="F21" s="45">
        <v>0</v>
      </c>
      <c r="G21" s="45">
        <v>0</v>
      </c>
      <c r="H21" s="46">
        <f t="shared" si="0"/>
        <v>8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3</v>
      </c>
      <c r="F22" s="45">
        <v>1</v>
      </c>
      <c r="G22" s="45">
        <v>0</v>
      </c>
      <c r="H22" s="46">
        <f t="shared" si="0"/>
        <v>4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87</v>
      </c>
      <c r="C23" s="106"/>
      <c r="D23" s="93"/>
      <c r="E23" s="51">
        <f>SUM(E10:E22)</f>
        <v>181</v>
      </c>
      <c r="F23" s="51">
        <f>SUM(F10:F22)</f>
        <v>16</v>
      </c>
      <c r="G23" s="51">
        <f>SUM(G10:G22)</f>
        <v>0</v>
      </c>
      <c r="H23" s="52">
        <f t="shared" si="0"/>
        <v>197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176</v>
      </c>
      <c r="F24" s="45">
        <v>11</v>
      </c>
      <c r="G24" s="45">
        <v>0</v>
      </c>
      <c r="H24" s="46">
        <f t="shared" si="0"/>
        <v>187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79</v>
      </c>
      <c r="D25" s="48">
        <v>12</v>
      </c>
      <c r="E25" s="45">
        <v>6</v>
      </c>
      <c r="F25" s="45">
        <v>2</v>
      </c>
      <c r="G25" s="45">
        <v>0</v>
      </c>
      <c r="H25" s="46">
        <f t="shared" si="0"/>
        <v>8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86</v>
      </c>
      <c r="C26" s="49"/>
      <c r="D26" s="48">
        <v>11</v>
      </c>
      <c r="E26" s="45">
        <v>5</v>
      </c>
      <c r="F26" s="45">
        <v>0</v>
      </c>
      <c r="G26" s="45">
        <v>0</v>
      </c>
      <c r="H26" s="46">
        <f t="shared" si="0"/>
        <v>5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88</v>
      </c>
      <c r="C27" s="43"/>
      <c r="D27" s="48">
        <v>10</v>
      </c>
      <c r="E27" s="45">
        <v>7</v>
      </c>
      <c r="F27" s="45">
        <v>0</v>
      </c>
      <c r="G27" s="45">
        <v>0</v>
      </c>
      <c r="H27" s="46">
        <f t="shared" si="0"/>
        <v>7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79</v>
      </c>
      <c r="C28" s="47"/>
      <c r="D28" s="48">
        <v>9</v>
      </c>
      <c r="E28" s="45">
        <v>8</v>
      </c>
      <c r="F28" s="45">
        <v>0</v>
      </c>
      <c r="G28" s="45">
        <v>0</v>
      </c>
      <c r="H28" s="46">
        <f t="shared" si="0"/>
        <v>8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81</v>
      </c>
      <c r="C29" s="47" t="s">
        <v>83</v>
      </c>
      <c r="D29" s="48">
        <v>8</v>
      </c>
      <c r="E29" s="45">
        <v>12</v>
      </c>
      <c r="F29" s="45">
        <v>0</v>
      </c>
      <c r="G29" s="45">
        <v>0</v>
      </c>
      <c r="H29" s="46">
        <f t="shared" si="0"/>
        <v>12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84</v>
      </c>
      <c r="C30" s="47"/>
      <c r="D30" s="48">
        <v>7</v>
      </c>
      <c r="E30" s="45">
        <v>2</v>
      </c>
      <c r="F30" s="45">
        <v>0</v>
      </c>
      <c r="G30" s="45">
        <v>1</v>
      </c>
      <c r="H30" s="46">
        <f t="shared" si="0"/>
        <v>3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79</v>
      </c>
      <c r="C31" s="49"/>
      <c r="D31" s="48">
        <v>6</v>
      </c>
      <c r="E31" s="45">
        <v>25</v>
      </c>
      <c r="F31" s="45">
        <v>0</v>
      </c>
      <c r="G31" s="45">
        <v>0</v>
      </c>
      <c r="H31" s="46">
        <f t="shared" si="0"/>
        <v>25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89</v>
      </c>
      <c r="C32" s="43"/>
      <c r="D32" s="48">
        <v>5</v>
      </c>
      <c r="E32" s="45">
        <v>1</v>
      </c>
      <c r="F32" s="45">
        <v>0</v>
      </c>
      <c r="G32" s="45">
        <v>0</v>
      </c>
      <c r="H32" s="46">
        <f t="shared" si="0"/>
        <v>1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0</v>
      </c>
      <c r="F33" s="45">
        <v>0</v>
      </c>
      <c r="G33" s="45">
        <v>0</v>
      </c>
      <c r="H33" s="46">
        <f t="shared" si="0"/>
        <v>0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80</v>
      </c>
      <c r="D34" s="48">
        <v>3</v>
      </c>
      <c r="E34" s="45">
        <v>7</v>
      </c>
      <c r="F34" s="45">
        <v>0</v>
      </c>
      <c r="G34" s="45">
        <v>0</v>
      </c>
      <c r="H34" s="46">
        <f t="shared" si="0"/>
        <v>7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10</v>
      </c>
      <c r="F35" s="45">
        <v>0</v>
      </c>
      <c r="G35" s="45">
        <v>0</v>
      </c>
      <c r="H35" s="46">
        <f t="shared" si="0"/>
        <v>10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9</v>
      </c>
      <c r="F36" s="45">
        <v>0</v>
      </c>
      <c r="G36" s="45">
        <v>0</v>
      </c>
      <c r="H36" s="46">
        <f t="shared" si="0"/>
        <v>9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90</v>
      </c>
      <c r="C37" s="106"/>
      <c r="D37" s="93"/>
      <c r="E37" s="51">
        <f>SUM(E24:E36)</f>
        <v>268</v>
      </c>
      <c r="F37" s="51">
        <f>SUM(F24:F36)</f>
        <v>13</v>
      </c>
      <c r="G37" s="51">
        <f>SUM(G24:G36)</f>
        <v>1</v>
      </c>
      <c r="H37" s="52">
        <f t="shared" si="0"/>
        <v>282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79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80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91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92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84</v>
      </c>
      <c r="C43" s="47" t="s">
        <v>83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82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84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80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93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80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94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95</v>
      </c>
      <c r="C52" s="102"/>
      <c r="D52" s="102"/>
      <c r="E52" s="55">
        <f>E23+E37+E51</f>
        <v>449</v>
      </c>
      <c r="F52" s="55">
        <f>F23+F37+F51</f>
        <v>29</v>
      </c>
      <c r="G52" s="55">
        <f>G23+G37+G51</f>
        <v>1</v>
      </c>
      <c r="H52" s="56">
        <f>H51+H37+H23</f>
        <v>479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J15" sqref="J15"/>
    </sheetView>
  </sheetViews>
  <sheetFormatPr defaultColWidth="10.7109375" defaultRowHeight="12.75"/>
  <cols>
    <col min="1" max="1" width="2.5703125" style="60" customWidth="1"/>
    <col min="2" max="4" width="12.7109375" style="60" customWidth="1"/>
    <col min="5" max="8" width="30.7109375" style="60" customWidth="1"/>
    <col min="9" max="21" width="10.7109375" style="60" customWidth="1"/>
    <col min="22" max="16384" width="10.7109375" style="6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49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76</v>
      </c>
      <c r="F4" s="39">
        <v>2023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77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78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123</v>
      </c>
      <c r="F10" s="45">
        <v>9</v>
      </c>
      <c r="G10" s="45">
        <v>0</v>
      </c>
      <c r="H10" s="46">
        <f t="shared" ref="H10:H37" si="0">SUM(E10:G10)</f>
        <v>132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79</v>
      </c>
      <c r="D11" s="48">
        <v>12</v>
      </c>
      <c r="E11" s="45">
        <v>2</v>
      </c>
      <c r="F11" s="45">
        <v>2</v>
      </c>
      <c r="G11" s="45">
        <v>0</v>
      </c>
      <c r="H11" s="46">
        <f t="shared" si="0"/>
        <v>4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80</v>
      </c>
      <c r="C12" s="49"/>
      <c r="D12" s="48">
        <v>11</v>
      </c>
      <c r="E12" s="45">
        <v>0</v>
      </c>
      <c r="F12" s="45">
        <v>0</v>
      </c>
      <c r="G12" s="45">
        <v>0</v>
      </c>
      <c r="H12" s="46">
        <f t="shared" si="0"/>
        <v>0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81</v>
      </c>
      <c r="C13" s="43"/>
      <c r="D13" s="48">
        <v>10</v>
      </c>
      <c r="E13" s="45">
        <v>1</v>
      </c>
      <c r="F13" s="45">
        <v>0</v>
      </c>
      <c r="G13" s="45">
        <v>0</v>
      </c>
      <c r="H13" s="46">
        <f t="shared" si="0"/>
        <v>1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80</v>
      </c>
      <c r="C14" s="47"/>
      <c r="D14" s="48">
        <v>9</v>
      </c>
      <c r="E14" s="45">
        <v>0</v>
      </c>
      <c r="F14" s="45">
        <v>0</v>
      </c>
      <c r="G14" s="45">
        <v>0</v>
      </c>
      <c r="H14" s="46">
        <f t="shared" si="0"/>
        <v>0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82</v>
      </c>
      <c r="C15" s="47" t="s">
        <v>83</v>
      </c>
      <c r="D15" s="48">
        <v>8</v>
      </c>
      <c r="E15" s="45">
        <v>0</v>
      </c>
      <c r="F15" s="45">
        <v>0</v>
      </c>
      <c r="G15" s="45">
        <v>0</v>
      </c>
      <c r="H15" s="46">
        <f t="shared" si="0"/>
        <v>0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84</v>
      </c>
      <c r="C16" s="47"/>
      <c r="D16" s="48">
        <v>7</v>
      </c>
      <c r="E16" s="45">
        <v>6</v>
      </c>
      <c r="F16" s="45">
        <v>0</v>
      </c>
      <c r="G16" s="45">
        <v>0</v>
      </c>
      <c r="H16" s="46">
        <f t="shared" si="0"/>
        <v>6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85</v>
      </c>
      <c r="C17" s="49"/>
      <c r="D17" s="48">
        <v>6</v>
      </c>
      <c r="E17" s="45">
        <v>2</v>
      </c>
      <c r="F17" s="45">
        <v>0</v>
      </c>
      <c r="G17" s="45">
        <v>0</v>
      </c>
      <c r="H17" s="46">
        <f t="shared" si="0"/>
        <v>2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86</v>
      </c>
      <c r="C18" s="43"/>
      <c r="D18" s="48">
        <v>5</v>
      </c>
      <c r="E18" s="45">
        <v>1</v>
      </c>
      <c r="F18" s="45">
        <v>0</v>
      </c>
      <c r="G18" s="45">
        <v>0</v>
      </c>
      <c r="H18" s="46">
        <f t="shared" si="0"/>
        <v>1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80</v>
      </c>
      <c r="C19" s="47"/>
      <c r="D19" s="48">
        <v>4</v>
      </c>
      <c r="E19" s="45">
        <v>6</v>
      </c>
      <c r="F19" s="45">
        <v>0</v>
      </c>
      <c r="G19" s="45">
        <v>0</v>
      </c>
      <c r="H19" s="46">
        <f t="shared" si="0"/>
        <v>6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80</v>
      </c>
      <c r="D20" s="4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3</v>
      </c>
      <c r="F21" s="45">
        <v>0</v>
      </c>
      <c r="G21" s="45">
        <v>0</v>
      </c>
      <c r="H21" s="46">
        <f t="shared" si="0"/>
        <v>3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1</v>
      </c>
      <c r="F22" s="45">
        <v>0</v>
      </c>
      <c r="G22" s="45">
        <v>0</v>
      </c>
      <c r="H22" s="46">
        <f t="shared" si="0"/>
        <v>1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87</v>
      </c>
      <c r="C23" s="106"/>
      <c r="D23" s="93"/>
      <c r="E23" s="51">
        <f>SUM(E10:E22)</f>
        <v>145</v>
      </c>
      <c r="F23" s="51">
        <f>SUM(F10:F22)</f>
        <v>11</v>
      </c>
      <c r="G23" s="51">
        <f>SUM(G10:G22)</f>
        <v>0</v>
      </c>
      <c r="H23" s="52">
        <f t="shared" si="0"/>
        <v>156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176</v>
      </c>
      <c r="F24" s="45">
        <v>8</v>
      </c>
      <c r="G24" s="45">
        <v>0</v>
      </c>
      <c r="H24" s="46">
        <f t="shared" si="0"/>
        <v>184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79</v>
      </c>
      <c r="D25" s="48">
        <v>12</v>
      </c>
      <c r="E25" s="45">
        <v>5</v>
      </c>
      <c r="F25" s="45">
        <v>1</v>
      </c>
      <c r="G25" s="45">
        <v>0</v>
      </c>
      <c r="H25" s="46">
        <f t="shared" si="0"/>
        <v>6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86</v>
      </c>
      <c r="C26" s="49"/>
      <c r="D26" s="48">
        <v>11</v>
      </c>
      <c r="E26" s="45">
        <v>1</v>
      </c>
      <c r="F26" s="45">
        <v>0</v>
      </c>
      <c r="G26" s="45">
        <v>0</v>
      </c>
      <c r="H26" s="46">
        <f t="shared" si="0"/>
        <v>1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88</v>
      </c>
      <c r="C27" s="43"/>
      <c r="D27" s="48">
        <v>10</v>
      </c>
      <c r="E27" s="45">
        <v>0</v>
      </c>
      <c r="F27" s="45">
        <v>0</v>
      </c>
      <c r="G27" s="45">
        <v>0</v>
      </c>
      <c r="H27" s="46">
        <f t="shared" si="0"/>
        <v>0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79</v>
      </c>
      <c r="C28" s="47"/>
      <c r="D28" s="48">
        <v>9</v>
      </c>
      <c r="E28" s="45">
        <v>2</v>
      </c>
      <c r="F28" s="45">
        <v>0</v>
      </c>
      <c r="G28" s="45">
        <v>0</v>
      </c>
      <c r="H28" s="46">
        <f t="shared" si="0"/>
        <v>2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81</v>
      </c>
      <c r="C29" s="47" t="s">
        <v>83</v>
      </c>
      <c r="D29" s="48">
        <v>8</v>
      </c>
      <c r="E29" s="45">
        <v>2</v>
      </c>
      <c r="F29" s="45">
        <v>0</v>
      </c>
      <c r="G29" s="45">
        <v>0</v>
      </c>
      <c r="H29" s="46">
        <f t="shared" si="0"/>
        <v>2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84</v>
      </c>
      <c r="C30" s="47"/>
      <c r="D30" s="48">
        <v>7</v>
      </c>
      <c r="E30" s="45">
        <v>14</v>
      </c>
      <c r="F30" s="45">
        <v>3</v>
      </c>
      <c r="G30" s="45">
        <v>0</v>
      </c>
      <c r="H30" s="46">
        <f t="shared" si="0"/>
        <v>17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79</v>
      </c>
      <c r="C31" s="49"/>
      <c r="D31" s="48">
        <v>6</v>
      </c>
      <c r="E31" s="45">
        <v>8</v>
      </c>
      <c r="F31" s="45">
        <v>0</v>
      </c>
      <c r="G31" s="45">
        <v>0</v>
      </c>
      <c r="H31" s="46">
        <f t="shared" si="0"/>
        <v>8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89</v>
      </c>
      <c r="C32" s="43"/>
      <c r="D32" s="48">
        <v>5</v>
      </c>
      <c r="E32" s="45">
        <v>0</v>
      </c>
      <c r="F32" s="45">
        <v>0</v>
      </c>
      <c r="G32" s="45">
        <v>0</v>
      </c>
      <c r="H32" s="46">
        <f t="shared" si="0"/>
        <v>0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5</v>
      </c>
      <c r="F33" s="45">
        <v>0</v>
      </c>
      <c r="G33" s="45">
        <v>0</v>
      </c>
      <c r="H33" s="46">
        <f t="shared" si="0"/>
        <v>5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80</v>
      </c>
      <c r="D34" s="48">
        <v>3</v>
      </c>
      <c r="E34" s="45">
        <v>2</v>
      </c>
      <c r="F34" s="45">
        <v>0</v>
      </c>
      <c r="G34" s="45">
        <v>0</v>
      </c>
      <c r="H34" s="46">
        <f t="shared" si="0"/>
        <v>2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6</v>
      </c>
      <c r="F35" s="45">
        <v>0</v>
      </c>
      <c r="G35" s="45">
        <v>0</v>
      </c>
      <c r="H35" s="46">
        <f t="shared" si="0"/>
        <v>6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0</v>
      </c>
      <c r="F36" s="45">
        <v>0</v>
      </c>
      <c r="G36" s="45">
        <v>0</v>
      </c>
      <c r="H36" s="46">
        <f t="shared" si="0"/>
        <v>0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90</v>
      </c>
      <c r="C37" s="106"/>
      <c r="D37" s="93"/>
      <c r="E37" s="51">
        <f>SUM(E24:E36)</f>
        <v>221</v>
      </c>
      <c r="F37" s="51">
        <f>SUM(F24:F36)</f>
        <v>12</v>
      </c>
      <c r="G37" s="51">
        <f>SUM(G24:G36)</f>
        <v>0</v>
      </c>
      <c r="H37" s="52">
        <f t="shared" si="0"/>
        <v>233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79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80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91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92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84</v>
      </c>
      <c r="C43" s="47" t="s">
        <v>83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82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84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80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93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80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94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95</v>
      </c>
      <c r="C52" s="102"/>
      <c r="D52" s="102"/>
      <c r="E52" s="55">
        <f>E23+E37+E51</f>
        <v>366</v>
      </c>
      <c r="F52" s="55">
        <f>F23+F37+F51</f>
        <v>23</v>
      </c>
      <c r="G52" s="55">
        <f>G23+G37+G51</f>
        <v>0</v>
      </c>
      <c r="H52" s="56">
        <f>H51+H37+H23</f>
        <v>389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J15" sqref="J15"/>
    </sheetView>
  </sheetViews>
  <sheetFormatPr defaultColWidth="10.7109375" defaultRowHeight="12.75"/>
  <cols>
    <col min="1" max="1" width="2.5703125" style="60" customWidth="1"/>
    <col min="2" max="4" width="12.7109375" style="60" customWidth="1"/>
    <col min="5" max="8" width="30.7109375" style="60" customWidth="1"/>
    <col min="9" max="21" width="10.7109375" style="60" customWidth="1"/>
    <col min="22" max="16384" width="10.7109375" style="6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51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76</v>
      </c>
      <c r="F4" s="39">
        <v>2023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77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78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250</v>
      </c>
      <c r="F10" s="45">
        <v>16</v>
      </c>
      <c r="G10" s="45">
        <v>1</v>
      </c>
      <c r="H10" s="46">
        <f t="shared" ref="H10:H37" si="0">SUM(E10:G10)</f>
        <v>267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79</v>
      </c>
      <c r="D11" s="48">
        <v>12</v>
      </c>
      <c r="E11" s="45">
        <v>7</v>
      </c>
      <c r="F11" s="45">
        <v>1</v>
      </c>
      <c r="G11" s="45">
        <v>0</v>
      </c>
      <c r="H11" s="46">
        <f t="shared" si="0"/>
        <v>8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80</v>
      </c>
      <c r="C12" s="49"/>
      <c r="D12" s="48">
        <v>11</v>
      </c>
      <c r="E12" s="45">
        <v>6</v>
      </c>
      <c r="F12" s="45">
        <v>0</v>
      </c>
      <c r="G12" s="45">
        <v>0</v>
      </c>
      <c r="H12" s="46">
        <f t="shared" si="0"/>
        <v>6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81</v>
      </c>
      <c r="C13" s="43"/>
      <c r="D13" s="48">
        <v>10</v>
      </c>
      <c r="E13" s="45">
        <v>6</v>
      </c>
      <c r="F13" s="45">
        <v>2</v>
      </c>
      <c r="G13" s="45">
        <v>0</v>
      </c>
      <c r="H13" s="46">
        <f t="shared" si="0"/>
        <v>8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80</v>
      </c>
      <c r="C14" s="47"/>
      <c r="D14" s="48">
        <v>9</v>
      </c>
      <c r="E14" s="45">
        <v>3</v>
      </c>
      <c r="F14" s="45">
        <v>0</v>
      </c>
      <c r="G14" s="45">
        <v>0</v>
      </c>
      <c r="H14" s="46">
        <f t="shared" si="0"/>
        <v>3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82</v>
      </c>
      <c r="C15" s="47" t="s">
        <v>83</v>
      </c>
      <c r="D15" s="48">
        <v>8</v>
      </c>
      <c r="E15" s="45">
        <v>32</v>
      </c>
      <c r="F15" s="45">
        <v>0</v>
      </c>
      <c r="G15" s="45">
        <v>0</v>
      </c>
      <c r="H15" s="46">
        <f t="shared" si="0"/>
        <v>32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84</v>
      </c>
      <c r="C16" s="47"/>
      <c r="D16" s="48">
        <v>7</v>
      </c>
      <c r="E16" s="45">
        <v>11</v>
      </c>
      <c r="F16" s="45">
        <v>0</v>
      </c>
      <c r="G16" s="45">
        <v>0</v>
      </c>
      <c r="H16" s="46">
        <f t="shared" si="0"/>
        <v>11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85</v>
      </c>
      <c r="C17" s="49"/>
      <c r="D17" s="48">
        <v>6</v>
      </c>
      <c r="E17" s="45">
        <v>5</v>
      </c>
      <c r="F17" s="45">
        <v>0</v>
      </c>
      <c r="G17" s="45">
        <v>0</v>
      </c>
      <c r="H17" s="46">
        <f t="shared" si="0"/>
        <v>5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86</v>
      </c>
      <c r="C18" s="43"/>
      <c r="D18" s="48">
        <v>5</v>
      </c>
      <c r="E18" s="45">
        <v>10</v>
      </c>
      <c r="F18" s="45">
        <v>0</v>
      </c>
      <c r="G18" s="45">
        <v>0</v>
      </c>
      <c r="H18" s="46">
        <f t="shared" si="0"/>
        <v>10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80</v>
      </c>
      <c r="C19" s="47"/>
      <c r="D19" s="48">
        <v>4</v>
      </c>
      <c r="E19" s="45">
        <v>6</v>
      </c>
      <c r="F19" s="45">
        <v>0</v>
      </c>
      <c r="G19" s="45">
        <v>0</v>
      </c>
      <c r="H19" s="46">
        <f t="shared" si="0"/>
        <v>6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80</v>
      </c>
      <c r="D20" s="48">
        <v>3</v>
      </c>
      <c r="E20" s="45">
        <v>9</v>
      </c>
      <c r="F20" s="45">
        <v>0</v>
      </c>
      <c r="G20" s="45">
        <v>0</v>
      </c>
      <c r="H20" s="46">
        <f t="shared" si="0"/>
        <v>9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3</v>
      </c>
      <c r="F21" s="45">
        <v>0</v>
      </c>
      <c r="G21" s="45">
        <v>0</v>
      </c>
      <c r="H21" s="46">
        <f t="shared" si="0"/>
        <v>3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7</v>
      </c>
      <c r="F22" s="45">
        <v>0</v>
      </c>
      <c r="G22" s="45">
        <v>0</v>
      </c>
      <c r="H22" s="46">
        <f t="shared" si="0"/>
        <v>7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87</v>
      </c>
      <c r="C23" s="106"/>
      <c r="D23" s="93"/>
      <c r="E23" s="51">
        <f>SUM(E10:E22)</f>
        <v>355</v>
      </c>
      <c r="F23" s="51">
        <f>SUM(F10:F22)</f>
        <v>19</v>
      </c>
      <c r="G23" s="51">
        <f>SUM(G10:G22)</f>
        <v>1</v>
      </c>
      <c r="H23" s="52">
        <f t="shared" si="0"/>
        <v>375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331</v>
      </c>
      <c r="F24" s="45">
        <v>10</v>
      </c>
      <c r="G24" s="45">
        <v>1</v>
      </c>
      <c r="H24" s="46">
        <f t="shared" si="0"/>
        <v>342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79</v>
      </c>
      <c r="D25" s="48">
        <v>12</v>
      </c>
      <c r="E25" s="45">
        <v>6</v>
      </c>
      <c r="F25" s="45">
        <v>1</v>
      </c>
      <c r="G25" s="45">
        <v>0</v>
      </c>
      <c r="H25" s="46">
        <f t="shared" si="0"/>
        <v>7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86</v>
      </c>
      <c r="C26" s="49"/>
      <c r="D26" s="48">
        <v>11</v>
      </c>
      <c r="E26" s="45">
        <v>2</v>
      </c>
      <c r="F26" s="45">
        <v>0</v>
      </c>
      <c r="G26" s="45">
        <v>0</v>
      </c>
      <c r="H26" s="46">
        <f t="shared" si="0"/>
        <v>2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88</v>
      </c>
      <c r="C27" s="43"/>
      <c r="D27" s="48">
        <v>10</v>
      </c>
      <c r="E27" s="45">
        <v>8</v>
      </c>
      <c r="F27" s="45">
        <v>1</v>
      </c>
      <c r="G27" s="45">
        <v>0</v>
      </c>
      <c r="H27" s="46">
        <f t="shared" si="0"/>
        <v>9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79</v>
      </c>
      <c r="C28" s="47"/>
      <c r="D28" s="48">
        <v>9</v>
      </c>
      <c r="E28" s="45">
        <v>3</v>
      </c>
      <c r="F28" s="45">
        <v>1</v>
      </c>
      <c r="G28" s="45">
        <v>0</v>
      </c>
      <c r="H28" s="46">
        <f t="shared" si="0"/>
        <v>4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81</v>
      </c>
      <c r="C29" s="47" t="s">
        <v>83</v>
      </c>
      <c r="D29" s="48">
        <v>8</v>
      </c>
      <c r="E29" s="45">
        <v>21</v>
      </c>
      <c r="F29" s="45">
        <v>0</v>
      </c>
      <c r="G29" s="45">
        <v>0</v>
      </c>
      <c r="H29" s="46">
        <f t="shared" si="0"/>
        <v>21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84</v>
      </c>
      <c r="C30" s="47"/>
      <c r="D30" s="48">
        <v>7</v>
      </c>
      <c r="E30" s="45">
        <v>21</v>
      </c>
      <c r="F30" s="45">
        <v>1</v>
      </c>
      <c r="G30" s="45">
        <v>0</v>
      </c>
      <c r="H30" s="46">
        <f t="shared" si="0"/>
        <v>22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79</v>
      </c>
      <c r="C31" s="49"/>
      <c r="D31" s="48">
        <v>6</v>
      </c>
      <c r="E31" s="45">
        <v>3</v>
      </c>
      <c r="F31" s="45">
        <v>0</v>
      </c>
      <c r="G31" s="45">
        <v>0</v>
      </c>
      <c r="H31" s="46">
        <f t="shared" si="0"/>
        <v>3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89</v>
      </c>
      <c r="C32" s="43"/>
      <c r="D32" s="48">
        <v>5</v>
      </c>
      <c r="E32" s="45">
        <v>13</v>
      </c>
      <c r="F32" s="45">
        <v>0</v>
      </c>
      <c r="G32" s="45">
        <v>0</v>
      </c>
      <c r="H32" s="46">
        <f t="shared" si="0"/>
        <v>13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14</v>
      </c>
      <c r="F33" s="45">
        <v>0</v>
      </c>
      <c r="G33" s="45">
        <v>0</v>
      </c>
      <c r="H33" s="46">
        <f t="shared" si="0"/>
        <v>14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80</v>
      </c>
      <c r="D34" s="48">
        <v>3</v>
      </c>
      <c r="E34" s="45">
        <v>19</v>
      </c>
      <c r="F34" s="45">
        <v>0</v>
      </c>
      <c r="G34" s="45">
        <v>0</v>
      </c>
      <c r="H34" s="46">
        <f t="shared" si="0"/>
        <v>19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10</v>
      </c>
      <c r="F35" s="45">
        <v>0</v>
      </c>
      <c r="G35" s="45">
        <v>0</v>
      </c>
      <c r="H35" s="46">
        <f t="shared" si="0"/>
        <v>10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6</v>
      </c>
      <c r="F36" s="45">
        <v>0</v>
      </c>
      <c r="G36" s="45">
        <v>0</v>
      </c>
      <c r="H36" s="46">
        <f t="shared" si="0"/>
        <v>6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90</v>
      </c>
      <c r="C37" s="106"/>
      <c r="D37" s="93"/>
      <c r="E37" s="51">
        <f>SUM(E24:E36)</f>
        <v>457</v>
      </c>
      <c r="F37" s="51">
        <f>SUM(F24:F36)</f>
        <v>14</v>
      </c>
      <c r="G37" s="51">
        <f>SUM(G24:G36)</f>
        <v>1</v>
      </c>
      <c r="H37" s="52">
        <f t="shared" si="0"/>
        <v>472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79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80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91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92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84</v>
      </c>
      <c r="C43" s="47" t="s">
        <v>83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82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84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80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93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80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94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95</v>
      </c>
      <c r="C52" s="102"/>
      <c r="D52" s="102"/>
      <c r="E52" s="55">
        <f>E23+E37+E51</f>
        <v>812</v>
      </c>
      <c r="F52" s="55">
        <f>F23+F37+F51</f>
        <v>33</v>
      </c>
      <c r="G52" s="55">
        <f>G23+G37+G51</f>
        <v>2</v>
      </c>
      <c r="H52" s="56">
        <f>H51+H37+H23</f>
        <v>847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J15" sqref="J15"/>
    </sheetView>
  </sheetViews>
  <sheetFormatPr defaultColWidth="10.7109375" defaultRowHeight="12.75"/>
  <cols>
    <col min="1" max="1" width="2.5703125" style="60" customWidth="1"/>
    <col min="2" max="4" width="12.7109375" style="60" customWidth="1"/>
    <col min="5" max="8" width="30.7109375" style="60" customWidth="1"/>
    <col min="9" max="21" width="10.7109375" style="60" customWidth="1"/>
    <col min="22" max="16384" width="10.7109375" style="6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53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76</v>
      </c>
      <c r="F4" s="39">
        <v>2023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77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78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205</v>
      </c>
      <c r="F10" s="45">
        <v>23</v>
      </c>
      <c r="G10" s="45">
        <v>0</v>
      </c>
      <c r="H10" s="46">
        <f t="shared" ref="H10:H37" si="0">SUM(E10:G10)</f>
        <v>228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79</v>
      </c>
      <c r="D11" s="48">
        <v>12</v>
      </c>
      <c r="E11" s="45">
        <v>2</v>
      </c>
      <c r="F11" s="45">
        <v>0</v>
      </c>
      <c r="G11" s="45">
        <v>0</v>
      </c>
      <c r="H11" s="46">
        <f t="shared" si="0"/>
        <v>2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80</v>
      </c>
      <c r="C12" s="49"/>
      <c r="D12" s="48">
        <v>11</v>
      </c>
      <c r="E12" s="45">
        <v>12</v>
      </c>
      <c r="F12" s="45">
        <v>0</v>
      </c>
      <c r="G12" s="45">
        <v>0</v>
      </c>
      <c r="H12" s="46">
        <f t="shared" si="0"/>
        <v>12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81</v>
      </c>
      <c r="C13" s="43"/>
      <c r="D13" s="48">
        <v>10</v>
      </c>
      <c r="E13" s="45">
        <v>2</v>
      </c>
      <c r="F13" s="45">
        <v>0</v>
      </c>
      <c r="G13" s="45">
        <v>0</v>
      </c>
      <c r="H13" s="46">
        <f t="shared" si="0"/>
        <v>2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80</v>
      </c>
      <c r="C14" s="47"/>
      <c r="D14" s="48">
        <v>9</v>
      </c>
      <c r="E14" s="45">
        <v>5</v>
      </c>
      <c r="F14" s="45">
        <v>2</v>
      </c>
      <c r="G14" s="45">
        <v>0</v>
      </c>
      <c r="H14" s="46">
        <f t="shared" si="0"/>
        <v>7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82</v>
      </c>
      <c r="C15" s="47" t="s">
        <v>83</v>
      </c>
      <c r="D15" s="48">
        <v>8</v>
      </c>
      <c r="E15" s="45">
        <v>9</v>
      </c>
      <c r="F15" s="45">
        <v>0</v>
      </c>
      <c r="G15" s="45">
        <v>0</v>
      </c>
      <c r="H15" s="46">
        <f t="shared" si="0"/>
        <v>9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84</v>
      </c>
      <c r="C16" s="47"/>
      <c r="D16" s="48">
        <v>7</v>
      </c>
      <c r="E16" s="45">
        <v>1</v>
      </c>
      <c r="F16" s="45">
        <v>0</v>
      </c>
      <c r="G16" s="45">
        <v>1</v>
      </c>
      <c r="H16" s="46">
        <f t="shared" si="0"/>
        <v>2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85</v>
      </c>
      <c r="C17" s="49"/>
      <c r="D17" s="48">
        <v>6</v>
      </c>
      <c r="E17" s="45">
        <v>5</v>
      </c>
      <c r="F17" s="45">
        <v>2</v>
      </c>
      <c r="G17" s="45">
        <v>1</v>
      </c>
      <c r="H17" s="46">
        <f t="shared" si="0"/>
        <v>8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86</v>
      </c>
      <c r="C18" s="43"/>
      <c r="D18" s="48">
        <v>5</v>
      </c>
      <c r="E18" s="45">
        <v>1</v>
      </c>
      <c r="F18" s="45">
        <v>0</v>
      </c>
      <c r="G18" s="45">
        <v>0</v>
      </c>
      <c r="H18" s="46">
        <f t="shared" si="0"/>
        <v>1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80</v>
      </c>
      <c r="C19" s="47"/>
      <c r="D19" s="48">
        <v>4</v>
      </c>
      <c r="E19" s="45">
        <v>1</v>
      </c>
      <c r="F19" s="45">
        <v>1</v>
      </c>
      <c r="G19" s="45">
        <v>0</v>
      </c>
      <c r="H19" s="46">
        <f t="shared" si="0"/>
        <v>2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80</v>
      </c>
      <c r="D20" s="48">
        <v>3</v>
      </c>
      <c r="E20" s="45">
        <v>6</v>
      </c>
      <c r="F20" s="45">
        <v>0</v>
      </c>
      <c r="G20" s="45">
        <v>0</v>
      </c>
      <c r="H20" s="46">
        <f t="shared" si="0"/>
        <v>6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2</v>
      </c>
      <c r="F21" s="45">
        <v>0</v>
      </c>
      <c r="G21" s="45">
        <v>0</v>
      </c>
      <c r="H21" s="46">
        <f t="shared" si="0"/>
        <v>2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7</v>
      </c>
      <c r="F22" s="45">
        <v>0</v>
      </c>
      <c r="G22" s="45">
        <v>0</v>
      </c>
      <c r="H22" s="46">
        <f t="shared" si="0"/>
        <v>7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87</v>
      </c>
      <c r="C23" s="106"/>
      <c r="D23" s="93"/>
      <c r="E23" s="51">
        <f>SUM(E10:E22)</f>
        <v>258</v>
      </c>
      <c r="F23" s="51">
        <f>SUM(F10:F22)</f>
        <v>28</v>
      </c>
      <c r="G23" s="51">
        <f>SUM(G10:G22)</f>
        <v>2</v>
      </c>
      <c r="H23" s="52">
        <f t="shared" si="0"/>
        <v>288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254</v>
      </c>
      <c r="F24" s="45">
        <v>21</v>
      </c>
      <c r="G24" s="45">
        <v>0</v>
      </c>
      <c r="H24" s="46">
        <f t="shared" si="0"/>
        <v>275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79</v>
      </c>
      <c r="D25" s="48">
        <v>12</v>
      </c>
      <c r="E25" s="45">
        <v>1</v>
      </c>
      <c r="F25" s="45">
        <v>0</v>
      </c>
      <c r="G25" s="45">
        <v>0</v>
      </c>
      <c r="H25" s="46">
        <f t="shared" si="0"/>
        <v>1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86</v>
      </c>
      <c r="C26" s="49"/>
      <c r="D26" s="48">
        <v>11</v>
      </c>
      <c r="E26" s="45">
        <v>12</v>
      </c>
      <c r="F26" s="45">
        <v>2</v>
      </c>
      <c r="G26" s="45">
        <v>0</v>
      </c>
      <c r="H26" s="46">
        <f t="shared" si="0"/>
        <v>14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88</v>
      </c>
      <c r="C27" s="43"/>
      <c r="D27" s="48">
        <v>10</v>
      </c>
      <c r="E27" s="45">
        <v>7</v>
      </c>
      <c r="F27" s="45">
        <v>0</v>
      </c>
      <c r="G27" s="45">
        <v>1</v>
      </c>
      <c r="H27" s="46">
        <f t="shared" si="0"/>
        <v>8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79</v>
      </c>
      <c r="C28" s="47"/>
      <c r="D28" s="48">
        <v>9</v>
      </c>
      <c r="E28" s="45">
        <v>10</v>
      </c>
      <c r="F28" s="45">
        <v>1</v>
      </c>
      <c r="G28" s="45">
        <v>0</v>
      </c>
      <c r="H28" s="46">
        <f t="shared" si="0"/>
        <v>11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81</v>
      </c>
      <c r="C29" s="47" t="s">
        <v>83</v>
      </c>
      <c r="D29" s="48">
        <v>8</v>
      </c>
      <c r="E29" s="45">
        <v>14</v>
      </c>
      <c r="F29" s="45">
        <v>3</v>
      </c>
      <c r="G29" s="45">
        <v>0</v>
      </c>
      <c r="H29" s="46">
        <f t="shared" si="0"/>
        <v>17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84</v>
      </c>
      <c r="C30" s="47"/>
      <c r="D30" s="48">
        <v>7</v>
      </c>
      <c r="E30" s="45">
        <v>12</v>
      </c>
      <c r="F30" s="45">
        <v>1</v>
      </c>
      <c r="G30" s="45">
        <v>0</v>
      </c>
      <c r="H30" s="46">
        <f t="shared" si="0"/>
        <v>13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79</v>
      </c>
      <c r="C31" s="49"/>
      <c r="D31" s="48">
        <v>6</v>
      </c>
      <c r="E31" s="45">
        <v>12</v>
      </c>
      <c r="F31" s="45">
        <v>4</v>
      </c>
      <c r="G31" s="45">
        <v>0</v>
      </c>
      <c r="H31" s="46">
        <f t="shared" si="0"/>
        <v>16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89</v>
      </c>
      <c r="C32" s="43"/>
      <c r="D32" s="48">
        <v>5</v>
      </c>
      <c r="E32" s="45">
        <v>0</v>
      </c>
      <c r="F32" s="45">
        <v>0</v>
      </c>
      <c r="G32" s="45">
        <v>0</v>
      </c>
      <c r="H32" s="46">
        <f t="shared" si="0"/>
        <v>0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5</v>
      </c>
      <c r="F33" s="45">
        <v>1</v>
      </c>
      <c r="G33" s="45">
        <v>0</v>
      </c>
      <c r="H33" s="46">
        <f t="shared" si="0"/>
        <v>6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80</v>
      </c>
      <c r="D34" s="48">
        <v>3</v>
      </c>
      <c r="E34" s="45">
        <v>25</v>
      </c>
      <c r="F34" s="45">
        <v>1</v>
      </c>
      <c r="G34" s="45">
        <v>0</v>
      </c>
      <c r="H34" s="46">
        <f t="shared" si="0"/>
        <v>26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7</v>
      </c>
      <c r="F35" s="45">
        <v>0</v>
      </c>
      <c r="G35" s="45">
        <v>0</v>
      </c>
      <c r="H35" s="46">
        <f t="shared" si="0"/>
        <v>7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15</v>
      </c>
      <c r="F36" s="45">
        <v>0</v>
      </c>
      <c r="G36" s="45">
        <v>0</v>
      </c>
      <c r="H36" s="46">
        <f t="shared" si="0"/>
        <v>15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90</v>
      </c>
      <c r="C37" s="106"/>
      <c r="D37" s="93"/>
      <c r="E37" s="51">
        <f>SUM(E24:E36)</f>
        <v>374</v>
      </c>
      <c r="F37" s="51">
        <f>SUM(F24:F36)</f>
        <v>34</v>
      </c>
      <c r="G37" s="51">
        <f>SUM(G24:G36)</f>
        <v>1</v>
      </c>
      <c r="H37" s="52">
        <f t="shared" si="0"/>
        <v>409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79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80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91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92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84</v>
      </c>
      <c r="C43" s="47" t="s">
        <v>83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82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84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80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93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80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94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95</v>
      </c>
      <c r="C52" s="102"/>
      <c r="D52" s="102"/>
      <c r="E52" s="55">
        <f>E23+E37+E51</f>
        <v>632</v>
      </c>
      <c r="F52" s="55">
        <f>F23+F37+F51</f>
        <v>62</v>
      </c>
      <c r="G52" s="55">
        <f>G23+G37+G51</f>
        <v>3</v>
      </c>
      <c r="H52" s="56">
        <f>H51+H37+H23</f>
        <v>697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H53"/>
  <sheetViews>
    <sheetView showGridLines="0" topLeftCell="A34" workbookViewId="0">
      <selection activeCell="J15" sqref="J15"/>
    </sheetView>
  </sheetViews>
  <sheetFormatPr defaultColWidth="10.7109375" defaultRowHeight="15.75"/>
  <cols>
    <col min="1" max="1" width="2.5703125" style="41" customWidth="1"/>
    <col min="2" max="4" width="12.7109375" style="41" customWidth="1"/>
    <col min="5" max="7" width="30.7109375" style="41" customWidth="1"/>
    <col min="8" max="8" width="30.7109375" style="59" customWidth="1"/>
    <col min="9" max="9" width="10.7109375" style="41" customWidth="1"/>
    <col min="10" max="16384" width="10.7109375" style="41"/>
  </cols>
  <sheetData>
    <row r="1" spans="2:8" s="2" customFormat="1" ht="30" customHeight="1">
      <c r="B1" s="2" t="s">
        <v>0</v>
      </c>
    </row>
    <row r="2" spans="2:8" s="34" customFormat="1" ht="30" customHeight="1">
      <c r="B2" s="34" t="s">
        <v>1</v>
      </c>
      <c r="E2" s="35" t="s">
        <v>2</v>
      </c>
      <c r="H2" s="35"/>
    </row>
    <row r="3" spans="2:8" s="34" customFormat="1" ht="30" customHeight="1">
      <c r="B3" s="34" t="s">
        <v>3</v>
      </c>
      <c r="E3" s="64" t="s">
        <v>4</v>
      </c>
      <c r="F3" s="36"/>
      <c r="H3" s="35"/>
    </row>
    <row r="4" spans="2:8" s="34" customFormat="1" ht="30" customHeight="1">
      <c r="B4" s="34" t="s">
        <v>5</v>
      </c>
      <c r="E4" s="37" t="s">
        <v>76</v>
      </c>
      <c r="F4" s="38">
        <v>2023</v>
      </c>
      <c r="H4" s="35"/>
    </row>
    <row r="5" spans="2:8" s="34" customFormat="1" ht="30" customHeight="1">
      <c r="B5" s="38" t="s">
        <v>6</v>
      </c>
      <c r="H5" s="35"/>
    </row>
    <row r="6" spans="2:8" s="34" customFormat="1" ht="19.5" customHeight="1">
      <c r="B6" s="107"/>
      <c r="C6" s="107"/>
      <c r="D6" s="107"/>
      <c r="E6" s="107"/>
      <c r="F6" s="107"/>
      <c r="G6" s="107"/>
      <c r="H6" s="107"/>
    </row>
    <row r="7" spans="2:8" s="34" customFormat="1" ht="30" customHeight="1">
      <c r="B7" s="35" t="s">
        <v>77</v>
      </c>
      <c r="H7" s="35"/>
    </row>
    <row r="8" spans="2:8" ht="30" customHeight="1">
      <c r="B8" s="103" t="s">
        <v>78</v>
      </c>
      <c r="C8" s="104"/>
      <c r="D8" s="104"/>
      <c r="E8" s="104" t="s">
        <v>9</v>
      </c>
      <c r="F8" s="104"/>
      <c r="G8" s="104"/>
      <c r="H8" s="92"/>
    </row>
    <row r="9" spans="2:8" ht="30" customHeight="1"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</row>
    <row r="10" spans="2:8" ht="24.75" customHeight="1">
      <c r="B10" s="42"/>
      <c r="C10" s="43"/>
      <c r="D10" s="44">
        <v>13</v>
      </c>
      <c r="E10" s="45">
        <f>SUM('TSE:TRE-AP'!E10)</f>
        <v>4341</v>
      </c>
      <c r="F10" s="45">
        <f>SUM('TSE:TRE-AP'!F10)</f>
        <v>327</v>
      </c>
      <c r="G10" s="45">
        <f>SUM('TSE:TRE-AP'!G10)</f>
        <v>5</v>
      </c>
      <c r="H10" s="46">
        <f t="shared" ref="H10:H22" si="0">SUM(E10:G10)</f>
        <v>4673</v>
      </c>
    </row>
    <row r="11" spans="2:8" ht="24.75" customHeight="1">
      <c r="B11" s="42"/>
      <c r="C11" s="47" t="s">
        <v>79</v>
      </c>
      <c r="D11" s="48">
        <v>12</v>
      </c>
      <c r="E11" s="45">
        <f>SUM('TSE:TRE-AP'!E11)</f>
        <v>91</v>
      </c>
      <c r="F11" s="45">
        <f>SUM('TSE:TRE-AP'!F11)</f>
        <v>27</v>
      </c>
      <c r="G11" s="45">
        <f>SUM('TSE:TRE-AP'!G11)</f>
        <v>1</v>
      </c>
      <c r="H11" s="46">
        <f t="shared" si="0"/>
        <v>119</v>
      </c>
    </row>
    <row r="12" spans="2:8" ht="24.75" customHeight="1">
      <c r="B12" s="42" t="s">
        <v>80</v>
      </c>
      <c r="C12" s="49"/>
      <c r="D12" s="48">
        <v>11</v>
      </c>
      <c r="E12" s="45">
        <f>SUM('TSE:TRE-AP'!E12)</f>
        <v>108</v>
      </c>
      <c r="F12" s="45">
        <f>SUM('TSE:TRE-AP'!F12)</f>
        <v>16</v>
      </c>
      <c r="G12" s="45">
        <f>SUM('TSE:TRE-AP'!G12)</f>
        <v>2</v>
      </c>
      <c r="H12" s="46">
        <f t="shared" si="0"/>
        <v>126</v>
      </c>
    </row>
    <row r="13" spans="2:8" ht="24.75" customHeight="1">
      <c r="B13" s="42" t="s">
        <v>81</v>
      </c>
      <c r="C13" s="43"/>
      <c r="D13" s="48">
        <v>10</v>
      </c>
      <c r="E13" s="45">
        <f>SUM('TSE:TRE-AP'!E13)</f>
        <v>112</v>
      </c>
      <c r="F13" s="45">
        <f>SUM('TSE:TRE-AP'!F13)</f>
        <v>15</v>
      </c>
      <c r="G13" s="45">
        <f>SUM('TSE:TRE-AP'!G13)</f>
        <v>0</v>
      </c>
      <c r="H13" s="46">
        <f t="shared" si="0"/>
        <v>127</v>
      </c>
    </row>
    <row r="14" spans="2:8" ht="24.75" customHeight="1">
      <c r="B14" s="42" t="s">
        <v>80</v>
      </c>
      <c r="C14" s="47"/>
      <c r="D14" s="48">
        <v>9</v>
      </c>
      <c r="E14" s="45">
        <f>SUM('TSE:TRE-AP'!E14)</f>
        <v>154</v>
      </c>
      <c r="F14" s="45">
        <f>SUM('TSE:TRE-AP'!F14)</f>
        <v>23</v>
      </c>
      <c r="G14" s="45">
        <f>SUM('TSE:TRE-AP'!G14)</f>
        <v>0</v>
      </c>
      <c r="H14" s="46">
        <f t="shared" si="0"/>
        <v>177</v>
      </c>
    </row>
    <row r="15" spans="2:8" ht="24.75" customHeight="1">
      <c r="B15" s="42" t="s">
        <v>82</v>
      </c>
      <c r="C15" s="47" t="s">
        <v>83</v>
      </c>
      <c r="D15" s="48">
        <v>8</v>
      </c>
      <c r="E15" s="45">
        <f>SUM('TSE:TRE-AP'!E15)</f>
        <v>184</v>
      </c>
      <c r="F15" s="45">
        <f>SUM('TSE:TRE-AP'!F15)</f>
        <v>17</v>
      </c>
      <c r="G15" s="45">
        <f>SUM('TSE:TRE-AP'!G15)</f>
        <v>0</v>
      </c>
      <c r="H15" s="46">
        <f t="shared" si="0"/>
        <v>201</v>
      </c>
    </row>
    <row r="16" spans="2:8" ht="24.75" customHeight="1">
      <c r="B16" s="42" t="s">
        <v>84</v>
      </c>
      <c r="C16" s="47"/>
      <c r="D16" s="48">
        <v>7</v>
      </c>
      <c r="E16" s="45">
        <f>SUM('TSE:TRE-AP'!E16)</f>
        <v>244</v>
      </c>
      <c r="F16" s="45">
        <f>SUM('TSE:TRE-AP'!F16)</f>
        <v>18</v>
      </c>
      <c r="G16" s="45">
        <f>SUM('TSE:TRE-AP'!G16)</f>
        <v>1</v>
      </c>
      <c r="H16" s="46">
        <f t="shared" si="0"/>
        <v>263</v>
      </c>
    </row>
    <row r="17" spans="2:8" ht="24.75" customHeight="1">
      <c r="B17" s="42" t="s">
        <v>85</v>
      </c>
      <c r="C17" s="49"/>
      <c r="D17" s="48">
        <v>6</v>
      </c>
      <c r="E17" s="45">
        <f>SUM('TSE:TRE-AP'!E17)</f>
        <v>202</v>
      </c>
      <c r="F17" s="45">
        <f>SUM('TSE:TRE-AP'!F17)</f>
        <v>14</v>
      </c>
      <c r="G17" s="45">
        <f>SUM('TSE:TRE-AP'!G17)</f>
        <v>3</v>
      </c>
      <c r="H17" s="46">
        <f t="shared" si="0"/>
        <v>219</v>
      </c>
    </row>
    <row r="18" spans="2:8" ht="24.75" customHeight="1">
      <c r="B18" s="42" t="s">
        <v>86</v>
      </c>
      <c r="C18" s="43"/>
      <c r="D18" s="48">
        <v>5</v>
      </c>
      <c r="E18" s="45">
        <f>SUM('TSE:TRE-AP'!E18)</f>
        <v>39</v>
      </c>
      <c r="F18" s="45">
        <f>SUM('TSE:TRE-AP'!F18)</f>
        <v>1</v>
      </c>
      <c r="G18" s="45">
        <f>SUM('TSE:TRE-AP'!G18)</f>
        <v>1</v>
      </c>
      <c r="H18" s="46">
        <f t="shared" si="0"/>
        <v>41</v>
      </c>
    </row>
    <row r="19" spans="2:8" ht="24.75" customHeight="1">
      <c r="B19" s="42" t="s">
        <v>80</v>
      </c>
      <c r="C19" s="47"/>
      <c r="D19" s="48">
        <v>4</v>
      </c>
      <c r="E19" s="45">
        <f>SUM('TSE:TRE-AP'!E19)</f>
        <v>76</v>
      </c>
      <c r="F19" s="45">
        <f>SUM('TSE:TRE-AP'!F19)</f>
        <v>5</v>
      </c>
      <c r="G19" s="45">
        <f>SUM('TSE:TRE-AP'!G19)</f>
        <v>0</v>
      </c>
      <c r="H19" s="46">
        <f t="shared" si="0"/>
        <v>81</v>
      </c>
    </row>
    <row r="20" spans="2:8" ht="24.75" customHeight="1">
      <c r="B20" s="42"/>
      <c r="C20" s="47" t="s">
        <v>80</v>
      </c>
      <c r="D20" s="48">
        <v>3</v>
      </c>
      <c r="E20" s="45">
        <f>SUM('TSE:TRE-AP'!E20)</f>
        <v>116</v>
      </c>
      <c r="F20" s="45">
        <f>SUM('TSE:TRE-AP'!F20)</f>
        <v>2</v>
      </c>
      <c r="G20" s="45">
        <f>SUM('TSE:TRE-AP'!G20)</f>
        <v>0</v>
      </c>
      <c r="H20" s="46">
        <f t="shared" si="0"/>
        <v>118</v>
      </c>
    </row>
    <row r="21" spans="2:8" ht="24.75" customHeight="1">
      <c r="B21" s="42"/>
      <c r="C21" s="47"/>
      <c r="D21" s="48">
        <v>2</v>
      </c>
      <c r="E21" s="45">
        <f>SUM('TSE:TRE-AP'!E21)</f>
        <v>108</v>
      </c>
      <c r="F21" s="45">
        <f>SUM('TSE:TRE-AP'!F21)</f>
        <v>2</v>
      </c>
      <c r="G21" s="45">
        <f>SUM('TSE:TRE-AP'!G21)</f>
        <v>1</v>
      </c>
      <c r="H21" s="46">
        <f t="shared" si="0"/>
        <v>111</v>
      </c>
    </row>
    <row r="22" spans="2:8" ht="24.75" customHeight="1">
      <c r="B22" s="50"/>
      <c r="C22" s="49"/>
      <c r="D22" s="48">
        <v>1</v>
      </c>
      <c r="E22" s="45">
        <f>SUM('TSE:TRE-AP'!E22)</f>
        <v>163</v>
      </c>
      <c r="F22" s="45">
        <f>SUM('TSE:TRE-AP'!F22)</f>
        <v>2</v>
      </c>
      <c r="G22" s="45">
        <f>SUM('TSE:TRE-AP'!G22)</f>
        <v>0</v>
      </c>
      <c r="H22" s="46">
        <f t="shared" si="0"/>
        <v>165</v>
      </c>
    </row>
    <row r="23" spans="2:8" ht="24.75" customHeight="1">
      <c r="B23" s="105" t="s">
        <v>87</v>
      </c>
      <c r="C23" s="106"/>
      <c r="D23" s="93"/>
      <c r="E23" s="51">
        <f>SUM(E10:E22)</f>
        <v>5938</v>
      </c>
      <c r="F23" s="51">
        <f>SUM(F10:F22)</f>
        <v>469</v>
      </c>
      <c r="G23" s="51">
        <f>SUM(G10:G22)</f>
        <v>14</v>
      </c>
      <c r="H23" s="52">
        <f>SUM(H10:H22)</f>
        <v>6421</v>
      </c>
    </row>
    <row r="24" spans="2:8" ht="24.75" customHeight="1">
      <c r="B24" s="42"/>
      <c r="C24" s="43"/>
      <c r="D24" s="44">
        <v>13</v>
      </c>
      <c r="E24" s="45">
        <f>SUM('TSE:TRE-AP'!E24)</f>
        <v>6355</v>
      </c>
      <c r="F24" s="45">
        <f>SUM('TSE:TRE-AP'!F24)</f>
        <v>329</v>
      </c>
      <c r="G24" s="45">
        <f>SUM('TSE:TRE-AP'!G24)</f>
        <v>17</v>
      </c>
      <c r="H24" s="46">
        <f t="shared" ref="H24:H36" si="1">SUM(E24:G24)</f>
        <v>6701</v>
      </c>
    </row>
    <row r="25" spans="2:8" ht="24.75" customHeight="1">
      <c r="B25" s="42"/>
      <c r="C25" s="47" t="s">
        <v>79</v>
      </c>
      <c r="D25" s="48">
        <v>12</v>
      </c>
      <c r="E25" s="45">
        <f>SUM('TSE:TRE-AP'!E25)</f>
        <v>145</v>
      </c>
      <c r="F25" s="45">
        <f>SUM('TSE:TRE-AP'!F25)</f>
        <v>19</v>
      </c>
      <c r="G25" s="45">
        <f>SUM('TSE:TRE-AP'!G25)</f>
        <v>2</v>
      </c>
      <c r="H25" s="46">
        <f t="shared" si="1"/>
        <v>166</v>
      </c>
    </row>
    <row r="26" spans="2:8" ht="24.75" customHeight="1">
      <c r="B26" s="42" t="s">
        <v>86</v>
      </c>
      <c r="C26" s="49"/>
      <c r="D26" s="48">
        <v>11</v>
      </c>
      <c r="E26" s="45">
        <f>SUM('TSE:TRE-AP'!E26)</f>
        <v>162</v>
      </c>
      <c r="F26" s="45">
        <f>SUM('TSE:TRE-AP'!F26)</f>
        <v>26</v>
      </c>
      <c r="G26" s="45">
        <f>SUM('TSE:TRE-AP'!G26)</f>
        <v>3</v>
      </c>
      <c r="H26" s="46">
        <f t="shared" si="1"/>
        <v>191</v>
      </c>
    </row>
    <row r="27" spans="2:8" ht="24.75" customHeight="1">
      <c r="B27" s="42" t="s">
        <v>88</v>
      </c>
      <c r="C27" s="43"/>
      <c r="D27" s="48">
        <v>10</v>
      </c>
      <c r="E27" s="45">
        <f>SUM('TSE:TRE-AP'!E27)</f>
        <v>193</v>
      </c>
      <c r="F27" s="45">
        <f>SUM('TSE:TRE-AP'!F27)</f>
        <v>26</v>
      </c>
      <c r="G27" s="45">
        <f>SUM('TSE:TRE-AP'!G27)</f>
        <v>4</v>
      </c>
      <c r="H27" s="46">
        <f t="shared" si="1"/>
        <v>223</v>
      </c>
    </row>
    <row r="28" spans="2:8" ht="24.75" customHeight="1">
      <c r="B28" s="42" t="s">
        <v>79</v>
      </c>
      <c r="C28" s="47"/>
      <c r="D28" s="48">
        <v>9</v>
      </c>
      <c r="E28" s="45">
        <f>SUM('TSE:TRE-AP'!E28)</f>
        <v>169</v>
      </c>
      <c r="F28" s="45">
        <f>SUM('TSE:TRE-AP'!F28)</f>
        <v>17</v>
      </c>
      <c r="G28" s="45">
        <f>SUM('TSE:TRE-AP'!G28)</f>
        <v>2</v>
      </c>
      <c r="H28" s="46">
        <f t="shared" si="1"/>
        <v>188</v>
      </c>
    </row>
    <row r="29" spans="2:8" ht="24.75" customHeight="1">
      <c r="B29" s="42" t="s">
        <v>81</v>
      </c>
      <c r="C29" s="47" t="s">
        <v>83</v>
      </c>
      <c r="D29" s="48">
        <v>8</v>
      </c>
      <c r="E29" s="45">
        <f>SUM('TSE:TRE-AP'!E29)</f>
        <v>324</v>
      </c>
      <c r="F29" s="45">
        <f>SUM('TSE:TRE-AP'!F29)</f>
        <v>32</v>
      </c>
      <c r="G29" s="45">
        <f>SUM('TSE:TRE-AP'!G29)</f>
        <v>0</v>
      </c>
      <c r="H29" s="46">
        <f t="shared" si="1"/>
        <v>356</v>
      </c>
    </row>
    <row r="30" spans="2:8" ht="24.75" customHeight="1">
      <c r="B30" s="42" t="s">
        <v>84</v>
      </c>
      <c r="C30" s="47"/>
      <c r="D30" s="48">
        <v>7</v>
      </c>
      <c r="E30" s="45">
        <f>SUM('TSE:TRE-AP'!E30)</f>
        <v>219</v>
      </c>
      <c r="F30" s="45">
        <f>SUM('TSE:TRE-AP'!F30)</f>
        <v>16</v>
      </c>
      <c r="G30" s="45">
        <f>SUM('TSE:TRE-AP'!G30)</f>
        <v>3</v>
      </c>
      <c r="H30" s="46">
        <f t="shared" si="1"/>
        <v>238</v>
      </c>
    </row>
    <row r="31" spans="2:8" ht="24.75" customHeight="1">
      <c r="B31" s="42" t="s">
        <v>79</v>
      </c>
      <c r="C31" s="49"/>
      <c r="D31" s="48">
        <v>6</v>
      </c>
      <c r="E31" s="45">
        <f>SUM('TSE:TRE-AP'!E31)</f>
        <v>270</v>
      </c>
      <c r="F31" s="45">
        <f>SUM('TSE:TRE-AP'!F31)</f>
        <v>18</v>
      </c>
      <c r="G31" s="45">
        <f>SUM('TSE:TRE-AP'!G31)</f>
        <v>1</v>
      </c>
      <c r="H31" s="46">
        <f t="shared" si="1"/>
        <v>289</v>
      </c>
    </row>
    <row r="32" spans="2:8" ht="24.75" customHeight="1">
      <c r="B32" s="42" t="s">
        <v>89</v>
      </c>
      <c r="C32" s="43"/>
      <c r="D32" s="48">
        <v>5</v>
      </c>
      <c r="E32" s="45">
        <f>SUM('TSE:TRE-AP'!E32)</f>
        <v>37</v>
      </c>
      <c r="F32" s="45">
        <f>SUM('TSE:TRE-AP'!F32)</f>
        <v>1</v>
      </c>
      <c r="G32" s="45">
        <f>SUM('TSE:TRE-AP'!G32)</f>
        <v>1</v>
      </c>
      <c r="H32" s="46">
        <f t="shared" si="1"/>
        <v>39</v>
      </c>
    </row>
    <row r="33" spans="2:8" ht="24.75" customHeight="1">
      <c r="B33" s="42"/>
      <c r="C33" s="47"/>
      <c r="D33" s="48">
        <v>4</v>
      </c>
      <c r="E33" s="45">
        <f>SUM('TSE:TRE-AP'!E33)</f>
        <v>111</v>
      </c>
      <c r="F33" s="45">
        <f>SUM('TSE:TRE-AP'!F33)</f>
        <v>4</v>
      </c>
      <c r="G33" s="45">
        <f>SUM('TSE:TRE-AP'!G33)</f>
        <v>1</v>
      </c>
      <c r="H33" s="46">
        <f t="shared" si="1"/>
        <v>116</v>
      </c>
    </row>
    <row r="34" spans="2:8" ht="24.75" customHeight="1">
      <c r="B34" s="42"/>
      <c r="C34" s="47" t="s">
        <v>80</v>
      </c>
      <c r="D34" s="48">
        <v>3</v>
      </c>
      <c r="E34" s="45">
        <f>SUM('TSE:TRE-AP'!E34)</f>
        <v>200</v>
      </c>
      <c r="F34" s="45">
        <f>SUM('TSE:TRE-AP'!F34)</f>
        <v>7</v>
      </c>
      <c r="G34" s="45">
        <f>SUM('TSE:TRE-AP'!G34)</f>
        <v>1</v>
      </c>
      <c r="H34" s="46">
        <f t="shared" si="1"/>
        <v>208</v>
      </c>
    </row>
    <row r="35" spans="2:8" ht="24.75" customHeight="1">
      <c r="B35" s="42"/>
      <c r="C35" s="47"/>
      <c r="D35" s="48">
        <v>2</v>
      </c>
      <c r="E35" s="45">
        <f>SUM('TSE:TRE-AP'!E35)</f>
        <v>219</v>
      </c>
      <c r="F35" s="45">
        <f>SUM('TSE:TRE-AP'!F35)</f>
        <v>3</v>
      </c>
      <c r="G35" s="45">
        <f>SUM('TSE:TRE-AP'!G35)</f>
        <v>0</v>
      </c>
      <c r="H35" s="46">
        <f t="shared" si="1"/>
        <v>222</v>
      </c>
    </row>
    <row r="36" spans="2:8" ht="24.75" customHeight="1">
      <c r="B36" s="50"/>
      <c r="C36" s="49"/>
      <c r="D36" s="48">
        <v>1</v>
      </c>
      <c r="E36" s="45">
        <f>SUM('TSE:TRE-AP'!E36)</f>
        <v>233</v>
      </c>
      <c r="F36" s="45">
        <f>SUM('TSE:TRE-AP'!F36)</f>
        <v>6</v>
      </c>
      <c r="G36" s="45">
        <f>SUM('TSE:TRE-AP'!G36)</f>
        <v>0</v>
      </c>
      <c r="H36" s="46">
        <f t="shared" si="1"/>
        <v>239</v>
      </c>
    </row>
    <row r="37" spans="2:8" ht="24.75" customHeight="1">
      <c r="B37" s="105" t="s">
        <v>90</v>
      </c>
      <c r="C37" s="106"/>
      <c r="D37" s="93"/>
      <c r="E37" s="51">
        <f>SUM(E24:E36)</f>
        <v>8637</v>
      </c>
      <c r="F37" s="51">
        <f>SUM(F24:F36)</f>
        <v>504</v>
      </c>
      <c r="G37" s="51">
        <f>SUM(G24:G36)</f>
        <v>35</v>
      </c>
      <c r="H37" s="52">
        <f>SUM(H24:H36)</f>
        <v>9176</v>
      </c>
    </row>
    <row r="38" spans="2:8" ht="24.75" customHeight="1">
      <c r="B38" s="42"/>
      <c r="C38" s="43"/>
      <c r="D38" s="44">
        <v>13</v>
      </c>
      <c r="E38" s="45">
        <f>SUM('TSE:TRE-AP'!E38)</f>
        <v>6</v>
      </c>
      <c r="F38" s="45">
        <f>SUM('TSE:TRE-AP'!F38)</f>
        <v>0</v>
      </c>
      <c r="G38" s="45">
        <f>SUM('TSE:TRE-AP'!G38)</f>
        <v>1</v>
      </c>
      <c r="H38" s="46">
        <f t="shared" ref="H38:H50" si="2">SUM(E38:G38)</f>
        <v>7</v>
      </c>
    </row>
    <row r="39" spans="2:8" ht="24.75" customHeight="1">
      <c r="B39" s="42"/>
      <c r="C39" s="47" t="s">
        <v>79</v>
      </c>
      <c r="D39" s="48">
        <v>12</v>
      </c>
      <c r="E39" s="45">
        <f>SUM('TSE:TRE-AP'!E39)</f>
        <v>0</v>
      </c>
      <c r="F39" s="45">
        <f>SUM('TSE:TRE-AP'!F39)</f>
        <v>0</v>
      </c>
      <c r="G39" s="45">
        <f>SUM('TSE:TRE-AP'!G39)</f>
        <v>0</v>
      </c>
      <c r="H39" s="46">
        <f t="shared" si="2"/>
        <v>0</v>
      </c>
    </row>
    <row r="40" spans="2:8" ht="24.75" customHeight="1">
      <c r="B40" s="42" t="s">
        <v>80</v>
      </c>
      <c r="C40" s="49"/>
      <c r="D40" s="48">
        <v>11</v>
      </c>
      <c r="E40" s="45">
        <f>SUM('TSE:TRE-AP'!E40)</f>
        <v>0</v>
      </c>
      <c r="F40" s="45">
        <f>SUM('TSE:TRE-AP'!F40)</f>
        <v>0</v>
      </c>
      <c r="G40" s="45">
        <f>SUM('TSE:TRE-AP'!G40)</f>
        <v>0</v>
      </c>
      <c r="H40" s="46">
        <f t="shared" si="2"/>
        <v>0</v>
      </c>
    </row>
    <row r="41" spans="2:8" ht="24.75" customHeight="1">
      <c r="B41" s="42" t="s">
        <v>91</v>
      </c>
      <c r="C41" s="43"/>
      <c r="D41" s="48">
        <v>10</v>
      </c>
      <c r="E41" s="45">
        <f>SUM('TSE:TRE-AP'!E41)</f>
        <v>0</v>
      </c>
      <c r="F41" s="45">
        <f>SUM('TSE:TRE-AP'!F41)</f>
        <v>0</v>
      </c>
      <c r="G41" s="45">
        <f>SUM('TSE:TRE-AP'!G41)</f>
        <v>0</v>
      </c>
      <c r="H41" s="46">
        <f t="shared" si="2"/>
        <v>0</v>
      </c>
    </row>
    <row r="42" spans="2:8" ht="24.75" customHeight="1">
      <c r="B42" s="42" t="s">
        <v>92</v>
      </c>
      <c r="C42" s="47"/>
      <c r="D42" s="48">
        <v>9</v>
      </c>
      <c r="E42" s="45">
        <f>SUM('TSE:TRE-AP'!E42)</f>
        <v>0</v>
      </c>
      <c r="F42" s="45">
        <f>SUM('TSE:TRE-AP'!F42)</f>
        <v>0</v>
      </c>
      <c r="G42" s="45">
        <f>SUM('TSE:TRE-AP'!G42)</f>
        <v>0</v>
      </c>
      <c r="H42" s="46">
        <f t="shared" si="2"/>
        <v>0</v>
      </c>
    </row>
    <row r="43" spans="2:8" ht="24.75" customHeight="1">
      <c r="B43" s="42" t="s">
        <v>84</v>
      </c>
      <c r="C43" s="47" t="s">
        <v>83</v>
      </c>
      <c r="D43" s="48">
        <v>8</v>
      </c>
      <c r="E43" s="45">
        <f>SUM('TSE:TRE-AP'!E43)</f>
        <v>0</v>
      </c>
      <c r="F43" s="45">
        <f>SUM('TSE:TRE-AP'!F43)</f>
        <v>0</v>
      </c>
      <c r="G43" s="45">
        <f>SUM('TSE:TRE-AP'!G43)</f>
        <v>0</v>
      </c>
      <c r="H43" s="46">
        <f t="shared" si="2"/>
        <v>0</v>
      </c>
    </row>
    <row r="44" spans="2:8" ht="24.75" customHeight="1">
      <c r="B44" s="42" t="s">
        <v>82</v>
      </c>
      <c r="C44" s="47"/>
      <c r="D44" s="48">
        <v>7</v>
      </c>
      <c r="E44" s="45">
        <f>SUM('TSE:TRE-AP'!E44)</f>
        <v>0</v>
      </c>
      <c r="F44" s="45">
        <f>SUM('TSE:TRE-AP'!F44)</f>
        <v>0</v>
      </c>
      <c r="G44" s="45">
        <f>SUM('TSE:TRE-AP'!G44)</f>
        <v>0</v>
      </c>
      <c r="H44" s="46">
        <f t="shared" si="2"/>
        <v>0</v>
      </c>
    </row>
    <row r="45" spans="2:8" ht="24.75" customHeight="1">
      <c r="B45" s="42" t="s">
        <v>84</v>
      </c>
      <c r="C45" s="49"/>
      <c r="D45" s="48">
        <v>6</v>
      </c>
      <c r="E45" s="45">
        <f>SUM('TSE:TRE-AP'!E45)</f>
        <v>0</v>
      </c>
      <c r="F45" s="45">
        <f>SUM('TSE:TRE-AP'!F45)</f>
        <v>0</v>
      </c>
      <c r="G45" s="45">
        <f>SUM('TSE:TRE-AP'!G45)</f>
        <v>0</v>
      </c>
      <c r="H45" s="46">
        <f t="shared" si="2"/>
        <v>0</v>
      </c>
    </row>
    <row r="46" spans="2:8" ht="24.75" customHeight="1">
      <c r="B46" s="42" t="s">
        <v>80</v>
      </c>
      <c r="C46" s="43"/>
      <c r="D46" s="48">
        <v>5</v>
      </c>
      <c r="E46" s="45">
        <f>SUM('TSE:TRE-AP'!E46)</f>
        <v>0</v>
      </c>
      <c r="F46" s="45">
        <f>SUM('TSE:TRE-AP'!F46)</f>
        <v>0</v>
      </c>
      <c r="G46" s="45">
        <f>SUM('TSE:TRE-AP'!G46)</f>
        <v>0</v>
      </c>
      <c r="H46" s="46">
        <f t="shared" si="2"/>
        <v>0</v>
      </c>
    </row>
    <row r="47" spans="2:8" ht="24.75" customHeight="1">
      <c r="B47" s="42" t="s">
        <v>93</v>
      </c>
      <c r="C47" s="47"/>
      <c r="D47" s="48">
        <v>4</v>
      </c>
      <c r="E47" s="45">
        <f>SUM('TSE:TRE-AP'!E47)</f>
        <v>0</v>
      </c>
      <c r="F47" s="45">
        <f>SUM('TSE:TRE-AP'!F47)</f>
        <v>0</v>
      </c>
      <c r="G47" s="45">
        <f>SUM('TSE:TRE-AP'!G47)</f>
        <v>0</v>
      </c>
      <c r="H47" s="46">
        <f t="shared" si="2"/>
        <v>0</v>
      </c>
    </row>
    <row r="48" spans="2:8" ht="24.75" customHeight="1">
      <c r="B48" s="42"/>
      <c r="C48" s="47" t="s">
        <v>80</v>
      </c>
      <c r="D48" s="48">
        <v>3</v>
      </c>
      <c r="E48" s="45">
        <f>SUM('TSE:TRE-AP'!E48)</f>
        <v>0</v>
      </c>
      <c r="F48" s="45">
        <f>SUM('TSE:TRE-AP'!F48)</f>
        <v>0</v>
      </c>
      <c r="G48" s="45">
        <f>SUM('TSE:TRE-AP'!G48)</f>
        <v>0</v>
      </c>
      <c r="H48" s="46">
        <f t="shared" si="2"/>
        <v>0</v>
      </c>
    </row>
    <row r="49" spans="2:8" ht="24.75" customHeight="1">
      <c r="B49" s="42"/>
      <c r="C49" s="47"/>
      <c r="D49" s="48">
        <v>2</v>
      </c>
      <c r="E49" s="45">
        <f>SUM('TSE:TRE-AP'!E49)</f>
        <v>0</v>
      </c>
      <c r="F49" s="45">
        <f>SUM('TSE:TRE-AP'!F49)</f>
        <v>0</v>
      </c>
      <c r="G49" s="45">
        <f>SUM('TSE:TRE-AP'!G49)</f>
        <v>0</v>
      </c>
      <c r="H49" s="46">
        <f t="shared" si="2"/>
        <v>0</v>
      </c>
    </row>
    <row r="50" spans="2:8" ht="24.75" customHeight="1">
      <c r="B50" s="50"/>
      <c r="C50" s="49"/>
      <c r="D50" s="48">
        <v>1</v>
      </c>
      <c r="E50" s="45">
        <f>SUM('TSE:TRE-AP'!E50)</f>
        <v>0</v>
      </c>
      <c r="F50" s="45">
        <f>SUM('TSE:TRE-AP'!F50)</f>
        <v>0</v>
      </c>
      <c r="G50" s="45">
        <f>SUM('TSE:TRE-AP'!G50)</f>
        <v>0</v>
      </c>
      <c r="H50" s="46">
        <f t="shared" si="2"/>
        <v>0</v>
      </c>
    </row>
    <row r="51" spans="2:8" ht="24.75" customHeight="1">
      <c r="B51" s="105" t="s">
        <v>94</v>
      </c>
      <c r="C51" s="106"/>
      <c r="D51" s="106"/>
      <c r="E51" s="53">
        <f>SUM(E38:E50)</f>
        <v>6</v>
      </c>
      <c r="F51" s="53">
        <f>SUM(F38:F50)</f>
        <v>0</v>
      </c>
      <c r="G51" s="53">
        <f>SUM(G38:G50)</f>
        <v>1</v>
      </c>
      <c r="H51" s="54">
        <f>SUM(H38:H50)</f>
        <v>7</v>
      </c>
    </row>
    <row r="52" spans="2:8" ht="24.75" customHeight="1">
      <c r="B52" s="101" t="s">
        <v>95</v>
      </c>
      <c r="C52" s="102"/>
      <c r="D52" s="102"/>
      <c r="E52" s="55">
        <f>E23+E37+E51</f>
        <v>14581</v>
      </c>
      <c r="F52" s="55">
        <f>F23+F37+F51</f>
        <v>973</v>
      </c>
      <c r="G52" s="55">
        <f>G23+G37+G51</f>
        <v>50</v>
      </c>
      <c r="H52" s="56">
        <f>H51+H37+H23</f>
        <v>15604</v>
      </c>
    </row>
    <row r="53" spans="2:8" ht="19.5" customHeight="1">
      <c r="B53" s="57"/>
      <c r="C53" s="57"/>
      <c r="D53" s="57"/>
      <c r="E53" s="58"/>
      <c r="F53" s="58"/>
      <c r="G53" s="58"/>
      <c r="H53" s="58"/>
    </row>
  </sheetData>
  <mergeCells count="7">
    <mergeCell ref="B52:D52"/>
    <mergeCell ref="B8:D9"/>
    <mergeCell ref="E8:H8"/>
    <mergeCell ref="B6:H6"/>
    <mergeCell ref="B23:D23"/>
    <mergeCell ref="B37:D37"/>
    <mergeCell ref="B51:D51"/>
  </mergeCells>
  <dataValidations count="1">
    <dataValidation type="list" allowBlank="1" showInputMessage="1" showErrorMessage="1" sqref="F3:H3">
      <formula1>#REF!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J15" sqref="J15"/>
    </sheetView>
  </sheetViews>
  <sheetFormatPr defaultColWidth="10.7109375" defaultRowHeight="12.75"/>
  <cols>
    <col min="1" max="1" width="2.5703125" style="60" customWidth="1"/>
    <col min="2" max="4" width="12.7109375" style="60" customWidth="1"/>
    <col min="5" max="8" width="30.7109375" style="60" customWidth="1"/>
    <col min="9" max="21" width="10.7109375" style="60" customWidth="1"/>
    <col min="22" max="16384" width="10.7109375" style="6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55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76</v>
      </c>
      <c r="F4" s="39">
        <v>2023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77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78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132</v>
      </c>
      <c r="F10" s="45">
        <v>6</v>
      </c>
      <c r="G10" s="45">
        <v>0</v>
      </c>
      <c r="H10" s="46">
        <f t="shared" ref="H10:H37" si="0">SUM(E10:G10)</f>
        <v>138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79</v>
      </c>
      <c r="D11" s="48">
        <v>12</v>
      </c>
      <c r="E11" s="45">
        <v>6</v>
      </c>
      <c r="F11" s="45">
        <v>0</v>
      </c>
      <c r="G11" s="45">
        <v>0</v>
      </c>
      <c r="H11" s="46">
        <f t="shared" si="0"/>
        <v>6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80</v>
      </c>
      <c r="C12" s="49"/>
      <c r="D12" s="48">
        <v>11</v>
      </c>
      <c r="E12" s="45">
        <v>4</v>
      </c>
      <c r="F12" s="45">
        <v>0</v>
      </c>
      <c r="G12" s="45">
        <v>0</v>
      </c>
      <c r="H12" s="46">
        <f t="shared" si="0"/>
        <v>4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81</v>
      </c>
      <c r="C13" s="43"/>
      <c r="D13" s="48">
        <v>10</v>
      </c>
      <c r="E13" s="45">
        <v>3</v>
      </c>
      <c r="F13" s="45">
        <v>1</v>
      </c>
      <c r="G13" s="45">
        <v>0</v>
      </c>
      <c r="H13" s="46">
        <f t="shared" si="0"/>
        <v>4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80</v>
      </c>
      <c r="C14" s="47"/>
      <c r="D14" s="48">
        <v>9</v>
      </c>
      <c r="E14" s="45">
        <v>1</v>
      </c>
      <c r="F14" s="45">
        <v>1</v>
      </c>
      <c r="G14" s="45">
        <v>0</v>
      </c>
      <c r="H14" s="46">
        <f t="shared" si="0"/>
        <v>2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82</v>
      </c>
      <c r="C15" s="47" t="s">
        <v>83</v>
      </c>
      <c r="D15" s="48">
        <v>8</v>
      </c>
      <c r="E15" s="45">
        <v>0</v>
      </c>
      <c r="F15" s="45">
        <v>0</v>
      </c>
      <c r="G15" s="45">
        <v>0</v>
      </c>
      <c r="H15" s="46">
        <f t="shared" si="0"/>
        <v>0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84</v>
      </c>
      <c r="C16" s="47"/>
      <c r="D16" s="48">
        <v>7</v>
      </c>
      <c r="E16" s="45">
        <v>4</v>
      </c>
      <c r="F16" s="45">
        <v>1</v>
      </c>
      <c r="G16" s="45">
        <v>0</v>
      </c>
      <c r="H16" s="46">
        <f t="shared" si="0"/>
        <v>5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85</v>
      </c>
      <c r="C17" s="49"/>
      <c r="D17" s="48">
        <v>6</v>
      </c>
      <c r="E17" s="45">
        <v>6</v>
      </c>
      <c r="F17" s="45">
        <v>2</v>
      </c>
      <c r="G17" s="45">
        <v>0</v>
      </c>
      <c r="H17" s="46">
        <f t="shared" si="0"/>
        <v>8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86</v>
      </c>
      <c r="C18" s="43"/>
      <c r="D18" s="48">
        <v>5</v>
      </c>
      <c r="E18" s="45">
        <v>1</v>
      </c>
      <c r="F18" s="45">
        <v>0</v>
      </c>
      <c r="G18" s="45">
        <v>0</v>
      </c>
      <c r="H18" s="46">
        <f t="shared" si="0"/>
        <v>1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80</v>
      </c>
      <c r="C19" s="47"/>
      <c r="D19" s="48">
        <v>4</v>
      </c>
      <c r="E19" s="45">
        <v>0</v>
      </c>
      <c r="F19" s="45">
        <v>0</v>
      </c>
      <c r="G19" s="45">
        <v>0</v>
      </c>
      <c r="H19" s="46">
        <f t="shared" si="0"/>
        <v>0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80</v>
      </c>
      <c r="D20" s="4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0</v>
      </c>
      <c r="F21" s="45">
        <v>0</v>
      </c>
      <c r="G21" s="45">
        <v>0</v>
      </c>
      <c r="H21" s="46">
        <f t="shared" si="0"/>
        <v>0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0</v>
      </c>
      <c r="F22" s="45">
        <v>0</v>
      </c>
      <c r="G22" s="45">
        <v>0</v>
      </c>
      <c r="H22" s="46">
        <f t="shared" si="0"/>
        <v>0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87</v>
      </c>
      <c r="C23" s="106"/>
      <c r="D23" s="93"/>
      <c r="E23" s="51">
        <f>SUM(E10:E22)</f>
        <v>157</v>
      </c>
      <c r="F23" s="51">
        <f>SUM(F10:F22)</f>
        <v>11</v>
      </c>
      <c r="G23" s="51">
        <f>SUM(G10:G22)</f>
        <v>0</v>
      </c>
      <c r="H23" s="52">
        <f t="shared" si="0"/>
        <v>168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178</v>
      </c>
      <c r="F24" s="45">
        <v>7</v>
      </c>
      <c r="G24" s="45">
        <v>0</v>
      </c>
      <c r="H24" s="46">
        <f t="shared" si="0"/>
        <v>185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79</v>
      </c>
      <c r="D25" s="48">
        <v>12</v>
      </c>
      <c r="E25" s="45">
        <v>3</v>
      </c>
      <c r="F25" s="45">
        <v>2</v>
      </c>
      <c r="G25" s="45">
        <v>0</v>
      </c>
      <c r="H25" s="46">
        <f t="shared" si="0"/>
        <v>5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86</v>
      </c>
      <c r="C26" s="49"/>
      <c r="D26" s="48">
        <v>11</v>
      </c>
      <c r="E26" s="45">
        <v>5</v>
      </c>
      <c r="F26" s="45">
        <v>1</v>
      </c>
      <c r="G26" s="45">
        <v>0</v>
      </c>
      <c r="H26" s="46">
        <f t="shared" si="0"/>
        <v>6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88</v>
      </c>
      <c r="C27" s="43"/>
      <c r="D27" s="48">
        <v>10</v>
      </c>
      <c r="E27" s="45">
        <v>3</v>
      </c>
      <c r="F27" s="45">
        <v>0</v>
      </c>
      <c r="G27" s="45">
        <v>0</v>
      </c>
      <c r="H27" s="46">
        <f t="shared" si="0"/>
        <v>3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79</v>
      </c>
      <c r="C28" s="47"/>
      <c r="D28" s="48">
        <v>9</v>
      </c>
      <c r="E28" s="45">
        <v>1</v>
      </c>
      <c r="F28" s="45">
        <v>0</v>
      </c>
      <c r="G28" s="45">
        <v>0</v>
      </c>
      <c r="H28" s="46">
        <f t="shared" si="0"/>
        <v>1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81</v>
      </c>
      <c r="C29" s="47" t="s">
        <v>83</v>
      </c>
      <c r="D29" s="48">
        <v>8</v>
      </c>
      <c r="E29" s="45">
        <v>2</v>
      </c>
      <c r="F29" s="45">
        <v>0</v>
      </c>
      <c r="G29" s="45">
        <v>0</v>
      </c>
      <c r="H29" s="46">
        <f t="shared" si="0"/>
        <v>2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84</v>
      </c>
      <c r="C30" s="47"/>
      <c r="D30" s="48">
        <v>7</v>
      </c>
      <c r="E30" s="45">
        <v>9</v>
      </c>
      <c r="F30" s="45">
        <v>1</v>
      </c>
      <c r="G30" s="45">
        <v>0</v>
      </c>
      <c r="H30" s="46">
        <f t="shared" si="0"/>
        <v>10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79</v>
      </c>
      <c r="C31" s="49"/>
      <c r="D31" s="48">
        <v>6</v>
      </c>
      <c r="E31" s="45">
        <v>7</v>
      </c>
      <c r="F31" s="45">
        <v>0</v>
      </c>
      <c r="G31" s="45">
        <v>0</v>
      </c>
      <c r="H31" s="46">
        <f t="shared" si="0"/>
        <v>7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89</v>
      </c>
      <c r="C32" s="43"/>
      <c r="D32" s="48">
        <v>5</v>
      </c>
      <c r="E32" s="45">
        <v>1</v>
      </c>
      <c r="F32" s="45">
        <v>0</v>
      </c>
      <c r="G32" s="45">
        <v>0</v>
      </c>
      <c r="H32" s="46">
        <f t="shared" si="0"/>
        <v>1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7</v>
      </c>
      <c r="F33" s="45">
        <v>0</v>
      </c>
      <c r="G33" s="45">
        <v>0</v>
      </c>
      <c r="H33" s="46">
        <f t="shared" si="0"/>
        <v>7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80</v>
      </c>
      <c r="D34" s="48">
        <v>3</v>
      </c>
      <c r="E34" s="45">
        <v>3</v>
      </c>
      <c r="F34" s="45">
        <v>0</v>
      </c>
      <c r="G34" s="45">
        <v>0</v>
      </c>
      <c r="H34" s="46">
        <f t="shared" si="0"/>
        <v>3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2</v>
      </c>
      <c r="F35" s="45">
        <v>0</v>
      </c>
      <c r="G35" s="45">
        <v>0</v>
      </c>
      <c r="H35" s="46">
        <f t="shared" si="0"/>
        <v>2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0</v>
      </c>
      <c r="F36" s="45">
        <v>0</v>
      </c>
      <c r="G36" s="45">
        <v>0</v>
      </c>
      <c r="H36" s="46">
        <f t="shared" si="0"/>
        <v>0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90</v>
      </c>
      <c r="C37" s="106"/>
      <c r="D37" s="93"/>
      <c r="E37" s="51">
        <f>SUM(E24:E36)</f>
        <v>221</v>
      </c>
      <c r="F37" s="51">
        <f>SUM(F24:F36)</f>
        <v>11</v>
      </c>
      <c r="G37" s="51">
        <f>SUM(G24:G36)</f>
        <v>0</v>
      </c>
      <c r="H37" s="52">
        <f t="shared" si="0"/>
        <v>232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79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80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91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92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84</v>
      </c>
      <c r="C43" s="47" t="s">
        <v>83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82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84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80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93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80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94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95</v>
      </c>
      <c r="C52" s="102"/>
      <c r="D52" s="102"/>
      <c r="E52" s="55">
        <f>E23+E37+E51</f>
        <v>378</v>
      </c>
      <c r="F52" s="55">
        <f>F23+F37+F51</f>
        <v>22</v>
      </c>
      <c r="G52" s="55">
        <f>G23+G37+G51</f>
        <v>0</v>
      </c>
      <c r="H52" s="56">
        <f>H51+H37+H23</f>
        <v>400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J15" sqref="J15"/>
    </sheetView>
  </sheetViews>
  <sheetFormatPr defaultColWidth="10.7109375" defaultRowHeight="12.75"/>
  <cols>
    <col min="1" max="1" width="2.5703125" style="60" customWidth="1"/>
    <col min="2" max="4" width="12.7109375" style="60" customWidth="1"/>
    <col min="5" max="8" width="30.7109375" style="60" customWidth="1"/>
    <col min="9" max="21" width="10.7109375" style="60" customWidth="1"/>
    <col min="22" max="16384" width="10.7109375" style="60"/>
  </cols>
  <sheetData>
    <row r="1" spans="1:20" ht="49.5" customHeight="1">
      <c r="A1" s="61"/>
      <c r="B1" s="61" t="s">
        <v>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</row>
    <row r="2" spans="1:20" ht="30" customHeight="1">
      <c r="A2" s="62"/>
      <c r="B2" s="62" t="s">
        <v>1</v>
      </c>
      <c r="C2" s="62"/>
      <c r="D2" s="62"/>
      <c r="E2" s="63" t="s">
        <v>2</v>
      </c>
      <c r="F2" s="62"/>
      <c r="G2" s="62"/>
      <c r="H2" s="63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</row>
    <row r="3" spans="1:20" ht="30" customHeight="1">
      <c r="A3" s="62"/>
      <c r="B3" s="62" t="s">
        <v>3</v>
      </c>
      <c r="C3" s="62"/>
      <c r="D3" s="62"/>
      <c r="E3" s="64" t="s">
        <v>57</v>
      </c>
      <c r="F3" s="64"/>
      <c r="G3" s="62"/>
      <c r="H3" s="63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</row>
    <row r="4" spans="1:20" ht="30" customHeight="1">
      <c r="A4" s="62"/>
      <c r="B4" s="62" t="s">
        <v>5</v>
      </c>
      <c r="C4" s="62"/>
      <c r="D4" s="62"/>
      <c r="E4" s="65" t="s">
        <v>76</v>
      </c>
      <c r="F4" s="66">
        <v>2023</v>
      </c>
      <c r="G4" s="62"/>
      <c r="H4" s="63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</row>
    <row r="5" spans="1:20" ht="19.5" customHeight="1">
      <c r="A5" s="62"/>
      <c r="B5" s="67"/>
      <c r="C5" s="62"/>
      <c r="D5" s="62"/>
      <c r="E5" s="62"/>
      <c r="F5" s="62"/>
      <c r="G5" s="62"/>
      <c r="H5" s="63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</row>
    <row r="6" spans="1:20" ht="49.5" customHeight="1">
      <c r="A6" s="62"/>
      <c r="B6" s="107" t="s">
        <v>6</v>
      </c>
      <c r="C6" s="107"/>
      <c r="D6" s="107"/>
      <c r="E6" s="107"/>
      <c r="F6" s="107"/>
      <c r="G6" s="107"/>
      <c r="H6" s="107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</row>
    <row r="7" spans="1:20" ht="49.5" customHeight="1">
      <c r="A7" s="62"/>
      <c r="B7" s="63" t="s">
        <v>77</v>
      </c>
      <c r="C7" s="62"/>
      <c r="D7" s="62"/>
      <c r="E7" s="62"/>
      <c r="F7" s="62"/>
      <c r="G7" s="62"/>
      <c r="H7" s="63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</row>
    <row r="8" spans="1:20" ht="39.75" customHeight="1">
      <c r="A8" s="68"/>
      <c r="B8" s="103" t="s">
        <v>78</v>
      </c>
      <c r="C8" s="104"/>
      <c r="D8" s="104"/>
      <c r="E8" s="104" t="s">
        <v>9</v>
      </c>
      <c r="F8" s="104"/>
      <c r="G8" s="104"/>
      <c r="H8" s="92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</row>
    <row r="9" spans="1:20" ht="39.75" customHeight="1">
      <c r="A9" s="68"/>
      <c r="B9" s="105"/>
      <c r="C9" s="106"/>
      <c r="D9" s="106"/>
      <c r="E9" s="69" t="s">
        <v>16</v>
      </c>
      <c r="F9" s="69" t="s">
        <v>17</v>
      </c>
      <c r="G9" s="69" t="s">
        <v>18</v>
      </c>
      <c r="H9" s="70" t="s">
        <v>10</v>
      </c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</row>
    <row r="10" spans="1:20" ht="24.75" customHeight="1">
      <c r="A10" s="68"/>
      <c r="B10" s="71"/>
      <c r="C10" s="72"/>
      <c r="D10" s="73">
        <v>13</v>
      </c>
      <c r="E10" s="74">
        <v>367</v>
      </c>
      <c r="F10" s="74">
        <v>16</v>
      </c>
      <c r="G10" s="74">
        <v>0</v>
      </c>
      <c r="H10" s="75">
        <f t="shared" ref="H10:H37" si="0">SUM(E10:G10)</f>
        <v>383</v>
      </c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</row>
    <row r="11" spans="1:20" ht="24.75" customHeight="1">
      <c r="A11" s="68"/>
      <c r="B11" s="71"/>
      <c r="C11" s="76" t="s">
        <v>79</v>
      </c>
      <c r="D11" s="77">
        <v>12</v>
      </c>
      <c r="E11" s="74">
        <v>7</v>
      </c>
      <c r="F11" s="74">
        <v>1</v>
      </c>
      <c r="G11" s="74">
        <v>1</v>
      </c>
      <c r="H11" s="75">
        <f t="shared" si="0"/>
        <v>9</v>
      </c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</row>
    <row r="12" spans="1:20" ht="24.75" customHeight="1">
      <c r="A12" s="68"/>
      <c r="B12" s="71" t="s">
        <v>80</v>
      </c>
      <c r="C12" s="78"/>
      <c r="D12" s="77">
        <v>11</v>
      </c>
      <c r="E12" s="74">
        <v>6</v>
      </c>
      <c r="F12" s="74">
        <v>0</v>
      </c>
      <c r="G12" s="74">
        <v>1</v>
      </c>
      <c r="H12" s="75">
        <f t="shared" si="0"/>
        <v>7</v>
      </c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</row>
    <row r="13" spans="1:20" ht="24.75" customHeight="1">
      <c r="A13" s="68"/>
      <c r="B13" s="71" t="s">
        <v>81</v>
      </c>
      <c r="C13" s="72"/>
      <c r="D13" s="77">
        <v>10</v>
      </c>
      <c r="E13" s="74">
        <v>5</v>
      </c>
      <c r="F13" s="74">
        <v>0</v>
      </c>
      <c r="G13" s="74">
        <v>0</v>
      </c>
      <c r="H13" s="75">
        <f t="shared" si="0"/>
        <v>5</v>
      </c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</row>
    <row r="14" spans="1:20" ht="24.75" customHeight="1">
      <c r="A14" s="68"/>
      <c r="B14" s="71" t="s">
        <v>80</v>
      </c>
      <c r="C14" s="76"/>
      <c r="D14" s="77">
        <v>9</v>
      </c>
      <c r="E14" s="74">
        <v>9</v>
      </c>
      <c r="F14" s="74">
        <v>2</v>
      </c>
      <c r="G14" s="74">
        <v>0</v>
      </c>
      <c r="H14" s="75">
        <f t="shared" si="0"/>
        <v>11</v>
      </c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</row>
    <row r="15" spans="1:20" ht="24.75" customHeight="1">
      <c r="A15" s="68"/>
      <c r="B15" s="71" t="s">
        <v>82</v>
      </c>
      <c r="C15" s="76" t="s">
        <v>83</v>
      </c>
      <c r="D15" s="77">
        <v>8</v>
      </c>
      <c r="E15" s="74">
        <v>11</v>
      </c>
      <c r="F15" s="74">
        <v>0</v>
      </c>
      <c r="G15" s="74">
        <v>0</v>
      </c>
      <c r="H15" s="75">
        <f t="shared" si="0"/>
        <v>11</v>
      </c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</row>
    <row r="16" spans="1:20" ht="24.75" customHeight="1">
      <c r="A16" s="68"/>
      <c r="B16" s="71" t="s">
        <v>84</v>
      </c>
      <c r="C16" s="76"/>
      <c r="D16" s="77">
        <v>7</v>
      </c>
      <c r="E16" s="74">
        <v>27</v>
      </c>
      <c r="F16" s="74">
        <v>0</v>
      </c>
      <c r="G16" s="74">
        <v>0</v>
      </c>
      <c r="H16" s="75">
        <f t="shared" si="0"/>
        <v>27</v>
      </c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</row>
    <row r="17" spans="1:20" ht="24.75" customHeight="1">
      <c r="A17" s="68"/>
      <c r="B17" s="71" t="s">
        <v>85</v>
      </c>
      <c r="C17" s="78"/>
      <c r="D17" s="77">
        <v>6</v>
      </c>
      <c r="E17" s="74">
        <v>2</v>
      </c>
      <c r="F17" s="74">
        <v>0</v>
      </c>
      <c r="G17" s="74">
        <v>0</v>
      </c>
      <c r="H17" s="75">
        <f t="shared" si="0"/>
        <v>2</v>
      </c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</row>
    <row r="18" spans="1:20" ht="24.75" customHeight="1">
      <c r="A18" s="68"/>
      <c r="B18" s="71" t="s">
        <v>86</v>
      </c>
      <c r="C18" s="72"/>
      <c r="D18" s="77">
        <v>5</v>
      </c>
      <c r="E18" s="74">
        <v>0</v>
      </c>
      <c r="F18" s="74">
        <v>0</v>
      </c>
      <c r="G18" s="74">
        <v>0</v>
      </c>
      <c r="H18" s="75">
        <f t="shared" si="0"/>
        <v>0</v>
      </c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</row>
    <row r="19" spans="1:20" ht="24.75" customHeight="1">
      <c r="A19" s="68"/>
      <c r="B19" s="71" t="s">
        <v>80</v>
      </c>
      <c r="C19" s="76"/>
      <c r="D19" s="77">
        <v>4</v>
      </c>
      <c r="E19" s="74">
        <v>9</v>
      </c>
      <c r="F19" s="74">
        <v>0</v>
      </c>
      <c r="G19" s="74">
        <v>0</v>
      </c>
      <c r="H19" s="75">
        <f t="shared" si="0"/>
        <v>9</v>
      </c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</row>
    <row r="20" spans="1:20" ht="24.75" customHeight="1">
      <c r="A20" s="68"/>
      <c r="B20" s="71"/>
      <c r="C20" s="76" t="s">
        <v>80</v>
      </c>
      <c r="D20" s="77">
        <v>3</v>
      </c>
      <c r="E20" s="74">
        <v>14</v>
      </c>
      <c r="F20" s="74">
        <v>0</v>
      </c>
      <c r="G20" s="74">
        <v>0</v>
      </c>
      <c r="H20" s="75">
        <f t="shared" si="0"/>
        <v>14</v>
      </c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</row>
    <row r="21" spans="1:20" ht="24.75" customHeight="1">
      <c r="A21" s="68"/>
      <c r="B21" s="71"/>
      <c r="C21" s="76"/>
      <c r="D21" s="77">
        <v>2</v>
      </c>
      <c r="E21" s="74">
        <v>12</v>
      </c>
      <c r="F21" s="74">
        <v>0</v>
      </c>
      <c r="G21" s="74">
        <v>0</v>
      </c>
      <c r="H21" s="75">
        <f t="shared" si="0"/>
        <v>12</v>
      </c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</row>
    <row r="22" spans="1:20" ht="24.75" customHeight="1">
      <c r="A22" s="68"/>
      <c r="B22" s="79"/>
      <c r="C22" s="78"/>
      <c r="D22" s="77">
        <v>1</v>
      </c>
      <c r="E22" s="74">
        <v>15</v>
      </c>
      <c r="F22" s="74">
        <v>0</v>
      </c>
      <c r="G22" s="74">
        <v>0</v>
      </c>
      <c r="H22" s="75">
        <f t="shared" si="0"/>
        <v>15</v>
      </c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</row>
    <row r="23" spans="1:20" ht="24.75" customHeight="1">
      <c r="A23" s="68"/>
      <c r="B23" s="105" t="s">
        <v>87</v>
      </c>
      <c r="C23" s="106"/>
      <c r="D23" s="93"/>
      <c r="E23" s="80">
        <f>SUM(E10:E22)</f>
        <v>484</v>
      </c>
      <c r="F23" s="80">
        <f>SUM(F10:F22)</f>
        <v>19</v>
      </c>
      <c r="G23" s="80">
        <f>SUM(G10:G22)</f>
        <v>2</v>
      </c>
      <c r="H23" s="81">
        <f t="shared" si="0"/>
        <v>505</v>
      </c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</row>
    <row r="24" spans="1:20" ht="24.75" customHeight="1">
      <c r="A24" s="68"/>
      <c r="B24" s="71"/>
      <c r="C24" s="72"/>
      <c r="D24" s="73">
        <v>13</v>
      </c>
      <c r="E24" s="74">
        <v>567</v>
      </c>
      <c r="F24" s="74">
        <v>20</v>
      </c>
      <c r="G24" s="74">
        <v>2</v>
      </c>
      <c r="H24" s="75">
        <f t="shared" si="0"/>
        <v>589</v>
      </c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</row>
    <row r="25" spans="1:20" ht="24.75" customHeight="1">
      <c r="A25" s="68"/>
      <c r="B25" s="71"/>
      <c r="C25" s="76" t="s">
        <v>79</v>
      </c>
      <c r="D25" s="77">
        <v>12</v>
      </c>
      <c r="E25" s="74">
        <v>12</v>
      </c>
      <c r="F25" s="74">
        <v>0</v>
      </c>
      <c r="G25" s="74">
        <v>1</v>
      </c>
      <c r="H25" s="75">
        <f t="shared" si="0"/>
        <v>13</v>
      </c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</row>
    <row r="26" spans="1:20" ht="24.75" customHeight="1">
      <c r="A26" s="68"/>
      <c r="B26" s="71" t="s">
        <v>86</v>
      </c>
      <c r="C26" s="78"/>
      <c r="D26" s="77">
        <v>11</v>
      </c>
      <c r="E26" s="74">
        <v>9</v>
      </c>
      <c r="F26" s="74">
        <v>0</v>
      </c>
      <c r="G26" s="74">
        <v>0</v>
      </c>
      <c r="H26" s="75">
        <f t="shared" si="0"/>
        <v>9</v>
      </c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</row>
    <row r="27" spans="1:20" ht="24.75" customHeight="1">
      <c r="A27" s="68"/>
      <c r="B27" s="71" t="s">
        <v>88</v>
      </c>
      <c r="C27" s="72"/>
      <c r="D27" s="77">
        <v>10</v>
      </c>
      <c r="E27" s="74">
        <v>4</v>
      </c>
      <c r="F27" s="74">
        <v>0</v>
      </c>
      <c r="G27" s="74">
        <v>0</v>
      </c>
      <c r="H27" s="75">
        <f t="shared" si="0"/>
        <v>4</v>
      </c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</row>
    <row r="28" spans="1:20" ht="24.75" customHeight="1">
      <c r="A28" s="68"/>
      <c r="B28" s="71" t="s">
        <v>79</v>
      </c>
      <c r="C28" s="76"/>
      <c r="D28" s="77">
        <v>9</v>
      </c>
      <c r="E28" s="74">
        <v>17</v>
      </c>
      <c r="F28" s="74">
        <v>4</v>
      </c>
      <c r="G28" s="74">
        <v>0</v>
      </c>
      <c r="H28" s="75">
        <f t="shared" si="0"/>
        <v>21</v>
      </c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</row>
    <row r="29" spans="1:20" ht="24.75" customHeight="1">
      <c r="A29" s="68"/>
      <c r="B29" s="71" t="s">
        <v>81</v>
      </c>
      <c r="C29" s="76" t="s">
        <v>83</v>
      </c>
      <c r="D29" s="77">
        <v>8</v>
      </c>
      <c r="E29" s="74">
        <v>21</v>
      </c>
      <c r="F29" s="74">
        <v>1</v>
      </c>
      <c r="G29" s="74">
        <v>0</v>
      </c>
      <c r="H29" s="75">
        <f t="shared" si="0"/>
        <v>22</v>
      </c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</row>
    <row r="30" spans="1:20" ht="24.75" customHeight="1">
      <c r="A30" s="68"/>
      <c r="B30" s="71" t="s">
        <v>84</v>
      </c>
      <c r="C30" s="76"/>
      <c r="D30" s="77">
        <v>7</v>
      </c>
      <c r="E30" s="74">
        <v>23</v>
      </c>
      <c r="F30" s="74">
        <v>0</v>
      </c>
      <c r="G30" s="74">
        <v>0</v>
      </c>
      <c r="H30" s="75">
        <f t="shared" si="0"/>
        <v>23</v>
      </c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</row>
    <row r="31" spans="1:20" ht="24.75" customHeight="1">
      <c r="A31" s="68"/>
      <c r="B31" s="71" t="s">
        <v>79</v>
      </c>
      <c r="C31" s="78"/>
      <c r="D31" s="77">
        <v>6</v>
      </c>
      <c r="E31" s="74">
        <v>0</v>
      </c>
      <c r="F31" s="74">
        <v>0</v>
      </c>
      <c r="G31" s="74">
        <v>0</v>
      </c>
      <c r="H31" s="75">
        <f t="shared" si="0"/>
        <v>0</v>
      </c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</row>
    <row r="32" spans="1:20" ht="24.75" customHeight="1">
      <c r="A32" s="68"/>
      <c r="B32" s="71" t="s">
        <v>89</v>
      </c>
      <c r="C32" s="72"/>
      <c r="D32" s="77">
        <v>5</v>
      </c>
      <c r="E32" s="74">
        <v>0</v>
      </c>
      <c r="F32" s="74">
        <v>0</v>
      </c>
      <c r="G32" s="74">
        <v>0</v>
      </c>
      <c r="H32" s="75">
        <f t="shared" si="0"/>
        <v>0</v>
      </c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</row>
    <row r="33" spans="1:20" ht="24.75" customHeight="1">
      <c r="A33" s="68"/>
      <c r="B33" s="71"/>
      <c r="C33" s="76"/>
      <c r="D33" s="77">
        <v>4</v>
      </c>
      <c r="E33" s="74">
        <v>17</v>
      </c>
      <c r="F33" s="74">
        <v>0</v>
      </c>
      <c r="G33" s="74">
        <v>1</v>
      </c>
      <c r="H33" s="75">
        <f t="shared" si="0"/>
        <v>18</v>
      </c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</row>
    <row r="34" spans="1:20" ht="24.75" customHeight="1">
      <c r="A34" s="68"/>
      <c r="B34" s="71"/>
      <c r="C34" s="76" t="s">
        <v>80</v>
      </c>
      <c r="D34" s="77">
        <v>3</v>
      </c>
      <c r="E34" s="74">
        <v>30</v>
      </c>
      <c r="F34" s="74">
        <v>0</v>
      </c>
      <c r="G34" s="74">
        <v>1</v>
      </c>
      <c r="H34" s="75">
        <f t="shared" si="0"/>
        <v>31</v>
      </c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</row>
    <row r="35" spans="1:20" ht="24.75" customHeight="1">
      <c r="A35" s="68"/>
      <c r="B35" s="71"/>
      <c r="C35" s="76"/>
      <c r="D35" s="77">
        <v>2</v>
      </c>
      <c r="E35" s="74">
        <v>17</v>
      </c>
      <c r="F35" s="74">
        <v>0</v>
      </c>
      <c r="G35" s="74">
        <v>0</v>
      </c>
      <c r="H35" s="75">
        <f t="shared" si="0"/>
        <v>17</v>
      </c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</row>
    <row r="36" spans="1:20" ht="24.75" customHeight="1">
      <c r="A36" s="68"/>
      <c r="B36" s="79"/>
      <c r="C36" s="78"/>
      <c r="D36" s="77">
        <v>1</v>
      </c>
      <c r="E36" s="74">
        <v>21</v>
      </c>
      <c r="F36" s="74">
        <v>0</v>
      </c>
      <c r="G36" s="74">
        <v>0</v>
      </c>
      <c r="H36" s="75">
        <f t="shared" si="0"/>
        <v>21</v>
      </c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</row>
    <row r="37" spans="1:20" ht="24.75" customHeight="1">
      <c r="A37" s="68"/>
      <c r="B37" s="105" t="s">
        <v>90</v>
      </c>
      <c r="C37" s="106"/>
      <c r="D37" s="93"/>
      <c r="E37" s="80">
        <f>SUM(E24:E36)</f>
        <v>738</v>
      </c>
      <c r="F37" s="80">
        <f>SUM(F24:F36)</f>
        <v>25</v>
      </c>
      <c r="G37" s="80">
        <f>SUM(G24:G36)</f>
        <v>5</v>
      </c>
      <c r="H37" s="81">
        <f t="shared" si="0"/>
        <v>768</v>
      </c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</row>
    <row r="38" spans="1:20" ht="24.75" customHeight="1">
      <c r="A38" s="68"/>
      <c r="B38" s="71"/>
      <c r="C38" s="72"/>
      <c r="D38" s="73">
        <v>13</v>
      </c>
      <c r="E38" s="74">
        <v>6</v>
      </c>
      <c r="F38" s="74">
        <v>0</v>
      </c>
      <c r="G38" s="74">
        <v>1</v>
      </c>
      <c r="H38" s="75">
        <v>0</v>
      </c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</row>
    <row r="39" spans="1:20" ht="24.75" customHeight="1">
      <c r="A39" s="68"/>
      <c r="B39" s="71"/>
      <c r="C39" s="76" t="s">
        <v>79</v>
      </c>
      <c r="D39" s="77">
        <v>12</v>
      </c>
      <c r="E39" s="74">
        <v>0</v>
      </c>
      <c r="F39" s="74">
        <v>0</v>
      </c>
      <c r="G39" s="74">
        <v>0</v>
      </c>
      <c r="H39" s="75">
        <f t="shared" ref="H39:H51" si="1">SUM(E39:G39)</f>
        <v>0</v>
      </c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</row>
    <row r="40" spans="1:20" ht="24.75" customHeight="1">
      <c r="A40" s="68"/>
      <c r="B40" s="71" t="s">
        <v>80</v>
      </c>
      <c r="C40" s="78"/>
      <c r="D40" s="77">
        <v>11</v>
      </c>
      <c r="E40" s="74">
        <v>0</v>
      </c>
      <c r="F40" s="74">
        <v>0</v>
      </c>
      <c r="G40" s="74">
        <v>0</v>
      </c>
      <c r="H40" s="75">
        <f t="shared" si="1"/>
        <v>0</v>
      </c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</row>
    <row r="41" spans="1:20" ht="24.75" customHeight="1">
      <c r="A41" s="68"/>
      <c r="B41" s="71" t="s">
        <v>91</v>
      </c>
      <c r="C41" s="72"/>
      <c r="D41" s="77">
        <v>10</v>
      </c>
      <c r="E41" s="74">
        <v>0</v>
      </c>
      <c r="F41" s="74">
        <v>0</v>
      </c>
      <c r="G41" s="74">
        <v>0</v>
      </c>
      <c r="H41" s="75">
        <f t="shared" si="1"/>
        <v>0</v>
      </c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</row>
    <row r="42" spans="1:20" ht="24.75" customHeight="1">
      <c r="A42" s="68"/>
      <c r="B42" s="71" t="s">
        <v>92</v>
      </c>
      <c r="C42" s="76"/>
      <c r="D42" s="77">
        <v>9</v>
      </c>
      <c r="E42" s="74">
        <v>0</v>
      </c>
      <c r="F42" s="74">
        <v>0</v>
      </c>
      <c r="G42" s="74">
        <v>0</v>
      </c>
      <c r="H42" s="75">
        <f t="shared" si="1"/>
        <v>0</v>
      </c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</row>
    <row r="43" spans="1:20" ht="24.75" customHeight="1">
      <c r="A43" s="68"/>
      <c r="B43" s="71" t="s">
        <v>84</v>
      </c>
      <c r="C43" s="76" t="s">
        <v>83</v>
      </c>
      <c r="D43" s="77">
        <v>8</v>
      </c>
      <c r="E43" s="74">
        <v>0</v>
      </c>
      <c r="F43" s="74">
        <v>0</v>
      </c>
      <c r="G43" s="74">
        <v>0</v>
      </c>
      <c r="H43" s="75">
        <f t="shared" si="1"/>
        <v>0</v>
      </c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</row>
    <row r="44" spans="1:20" ht="24.75" customHeight="1">
      <c r="A44" s="68"/>
      <c r="B44" s="71" t="s">
        <v>82</v>
      </c>
      <c r="C44" s="76"/>
      <c r="D44" s="77">
        <v>7</v>
      </c>
      <c r="E44" s="74">
        <v>0</v>
      </c>
      <c r="F44" s="74">
        <v>0</v>
      </c>
      <c r="G44" s="74">
        <v>0</v>
      </c>
      <c r="H44" s="75">
        <f t="shared" si="1"/>
        <v>0</v>
      </c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</row>
    <row r="45" spans="1:20" ht="24.75" customHeight="1">
      <c r="A45" s="68"/>
      <c r="B45" s="71" t="s">
        <v>84</v>
      </c>
      <c r="C45" s="78"/>
      <c r="D45" s="77">
        <v>6</v>
      </c>
      <c r="E45" s="74">
        <v>0</v>
      </c>
      <c r="F45" s="74">
        <v>0</v>
      </c>
      <c r="G45" s="74">
        <v>0</v>
      </c>
      <c r="H45" s="75">
        <f t="shared" si="1"/>
        <v>0</v>
      </c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</row>
    <row r="46" spans="1:20" ht="24.75" customHeight="1">
      <c r="A46" s="68"/>
      <c r="B46" s="71" t="s">
        <v>80</v>
      </c>
      <c r="C46" s="72"/>
      <c r="D46" s="77">
        <v>5</v>
      </c>
      <c r="E46" s="74">
        <v>0</v>
      </c>
      <c r="F46" s="74">
        <v>0</v>
      </c>
      <c r="G46" s="74">
        <v>0</v>
      </c>
      <c r="H46" s="75">
        <f t="shared" si="1"/>
        <v>0</v>
      </c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</row>
    <row r="47" spans="1:20" ht="24.75" customHeight="1">
      <c r="A47" s="68"/>
      <c r="B47" s="71" t="s">
        <v>93</v>
      </c>
      <c r="C47" s="76"/>
      <c r="D47" s="77">
        <v>4</v>
      </c>
      <c r="E47" s="74">
        <v>0</v>
      </c>
      <c r="F47" s="74">
        <v>0</v>
      </c>
      <c r="G47" s="74">
        <v>0</v>
      </c>
      <c r="H47" s="75">
        <f t="shared" si="1"/>
        <v>0</v>
      </c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</row>
    <row r="48" spans="1:20" ht="24.75" customHeight="1">
      <c r="A48" s="68"/>
      <c r="B48" s="71"/>
      <c r="C48" s="76" t="s">
        <v>80</v>
      </c>
      <c r="D48" s="77">
        <v>3</v>
      </c>
      <c r="E48" s="74">
        <v>0</v>
      </c>
      <c r="F48" s="74">
        <v>0</v>
      </c>
      <c r="G48" s="74">
        <v>0</v>
      </c>
      <c r="H48" s="75">
        <f t="shared" si="1"/>
        <v>0</v>
      </c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</row>
    <row r="49" spans="1:20" ht="24.75" customHeight="1">
      <c r="A49" s="68"/>
      <c r="B49" s="71"/>
      <c r="C49" s="76"/>
      <c r="D49" s="77">
        <v>2</v>
      </c>
      <c r="E49" s="74">
        <v>0</v>
      </c>
      <c r="F49" s="74">
        <v>0</v>
      </c>
      <c r="G49" s="74">
        <v>0</v>
      </c>
      <c r="H49" s="75">
        <f t="shared" si="1"/>
        <v>0</v>
      </c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</row>
    <row r="50" spans="1:20" ht="24.75" customHeight="1">
      <c r="A50" s="68"/>
      <c r="B50" s="79"/>
      <c r="C50" s="78"/>
      <c r="D50" s="77">
        <v>1</v>
      </c>
      <c r="E50" s="74">
        <v>0</v>
      </c>
      <c r="F50" s="74">
        <v>0</v>
      </c>
      <c r="G50" s="74">
        <v>0</v>
      </c>
      <c r="H50" s="75">
        <f t="shared" si="1"/>
        <v>0</v>
      </c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</row>
    <row r="51" spans="1:20" ht="24.75" customHeight="1">
      <c r="A51" s="68"/>
      <c r="B51" s="105" t="s">
        <v>94</v>
      </c>
      <c r="C51" s="106"/>
      <c r="D51" s="106"/>
      <c r="E51" s="82">
        <f>SUM(E38:E50)</f>
        <v>6</v>
      </c>
      <c r="F51" s="82">
        <f>SUM(F38:F50)</f>
        <v>0</v>
      </c>
      <c r="G51" s="82">
        <f>SUM(G38:G50)</f>
        <v>1</v>
      </c>
      <c r="H51" s="83">
        <f t="shared" si="1"/>
        <v>7</v>
      </c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</row>
    <row r="52" spans="1:20" ht="24.75" customHeight="1">
      <c r="A52" s="68"/>
      <c r="B52" s="101" t="s">
        <v>95</v>
      </c>
      <c r="C52" s="102"/>
      <c r="D52" s="102"/>
      <c r="E52" s="84">
        <f>E23+E37+E51</f>
        <v>1228</v>
      </c>
      <c r="F52" s="84">
        <f>F23+F37+F51</f>
        <v>44</v>
      </c>
      <c r="G52" s="84">
        <f>G23+G37+G51</f>
        <v>8</v>
      </c>
      <c r="H52" s="85">
        <f>H51+H37+H23</f>
        <v>1280</v>
      </c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</row>
    <row r="53" spans="1:20" ht="19.5" customHeight="1">
      <c r="A53" s="68"/>
      <c r="B53" s="86"/>
      <c r="C53" s="86"/>
      <c r="D53" s="86"/>
      <c r="E53" s="87"/>
      <c r="F53" s="87"/>
      <c r="G53" s="87"/>
      <c r="H53" s="87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</row>
    <row r="54" spans="1:20" ht="19.5" customHeight="1">
      <c r="A54" s="68"/>
      <c r="B54" s="68"/>
      <c r="C54" s="68"/>
      <c r="D54" s="68"/>
      <c r="E54" s="68"/>
      <c r="F54" s="68"/>
      <c r="G54" s="68"/>
      <c r="H54" s="8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</row>
    <row r="55" spans="1:20" ht="19.5" customHeight="1">
      <c r="A55" s="68"/>
      <c r="B55" s="68"/>
      <c r="C55" s="68"/>
      <c r="D55" s="68"/>
      <c r="E55" s="68"/>
      <c r="F55" s="68"/>
      <c r="G55" s="68"/>
      <c r="H55" s="8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J15" sqref="J15"/>
    </sheetView>
  </sheetViews>
  <sheetFormatPr defaultColWidth="10.7109375" defaultRowHeight="12.75"/>
  <cols>
    <col min="1" max="1" width="2.5703125" style="60" customWidth="1"/>
    <col min="2" max="4" width="12.7109375" style="60" customWidth="1"/>
    <col min="5" max="8" width="30.7109375" style="60" customWidth="1"/>
    <col min="9" max="21" width="10.7109375" style="60" customWidth="1"/>
    <col min="22" max="16384" width="10.7109375" style="6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59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76</v>
      </c>
      <c r="F4" s="39">
        <v>2023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77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78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107</v>
      </c>
      <c r="F10" s="45">
        <v>15</v>
      </c>
      <c r="G10" s="45">
        <v>0</v>
      </c>
      <c r="H10" s="46">
        <f t="shared" ref="H10:H37" si="0">SUM(E10:G10)</f>
        <v>122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79</v>
      </c>
      <c r="D11" s="48">
        <v>12</v>
      </c>
      <c r="E11" s="45">
        <v>1</v>
      </c>
      <c r="F11" s="45">
        <v>0</v>
      </c>
      <c r="G11" s="45">
        <v>0</v>
      </c>
      <c r="H11" s="46">
        <f t="shared" si="0"/>
        <v>1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80</v>
      </c>
      <c r="C12" s="49"/>
      <c r="D12" s="48">
        <v>11</v>
      </c>
      <c r="E12" s="45">
        <v>1</v>
      </c>
      <c r="F12" s="45">
        <v>1</v>
      </c>
      <c r="G12" s="45">
        <v>0</v>
      </c>
      <c r="H12" s="46">
        <f t="shared" si="0"/>
        <v>2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81</v>
      </c>
      <c r="C13" s="43"/>
      <c r="D13" s="48">
        <v>10</v>
      </c>
      <c r="E13" s="45">
        <v>2</v>
      </c>
      <c r="F13" s="45">
        <v>1</v>
      </c>
      <c r="G13" s="45">
        <v>0</v>
      </c>
      <c r="H13" s="46">
        <f t="shared" si="0"/>
        <v>3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80</v>
      </c>
      <c r="C14" s="47"/>
      <c r="D14" s="48">
        <v>9</v>
      </c>
      <c r="E14" s="45">
        <v>1</v>
      </c>
      <c r="F14" s="45">
        <v>0</v>
      </c>
      <c r="G14" s="45">
        <v>0</v>
      </c>
      <c r="H14" s="46">
        <f t="shared" si="0"/>
        <v>1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82</v>
      </c>
      <c r="C15" s="47" t="s">
        <v>83</v>
      </c>
      <c r="D15" s="48">
        <v>8</v>
      </c>
      <c r="E15" s="45">
        <v>2</v>
      </c>
      <c r="F15" s="45">
        <v>2</v>
      </c>
      <c r="G15" s="45">
        <v>0</v>
      </c>
      <c r="H15" s="46">
        <f t="shared" si="0"/>
        <v>4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84</v>
      </c>
      <c r="C16" s="47"/>
      <c r="D16" s="48">
        <v>7</v>
      </c>
      <c r="E16" s="45">
        <v>4</v>
      </c>
      <c r="F16" s="45">
        <v>0</v>
      </c>
      <c r="G16" s="45">
        <v>0</v>
      </c>
      <c r="H16" s="46">
        <f t="shared" si="0"/>
        <v>4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85</v>
      </c>
      <c r="C17" s="49"/>
      <c r="D17" s="48">
        <v>6</v>
      </c>
      <c r="E17" s="45">
        <v>1</v>
      </c>
      <c r="F17" s="45">
        <v>0</v>
      </c>
      <c r="G17" s="45">
        <v>0</v>
      </c>
      <c r="H17" s="46">
        <f t="shared" si="0"/>
        <v>1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86</v>
      </c>
      <c r="C18" s="43"/>
      <c r="D18" s="48">
        <v>5</v>
      </c>
      <c r="E18" s="45">
        <v>0</v>
      </c>
      <c r="F18" s="45">
        <v>0</v>
      </c>
      <c r="G18" s="45">
        <v>0</v>
      </c>
      <c r="H18" s="46">
        <f t="shared" si="0"/>
        <v>0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80</v>
      </c>
      <c r="C19" s="47"/>
      <c r="D19" s="48">
        <v>4</v>
      </c>
      <c r="E19" s="45">
        <v>0</v>
      </c>
      <c r="F19" s="45">
        <v>0</v>
      </c>
      <c r="G19" s="45">
        <v>0</v>
      </c>
      <c r="H19" s="46">
        <f t="shared" si="0"/>
        <v>0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80</v>
      </c>
      <c r="D20" s="48">
        <v>3</v>
      </c>
      <c r="E20" s="45">
        <v>1</v>
      </c>
      <c r="F20" s="45">
        <v>0</v>
      </c>
      <c r="G20" s="45">
        <v>0</v>
      </c>
      <c r="H20" s="46">
        <f t="shared" si="0"/>
        <v>1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2</v>
      </c>
      <c r="F21" s="45">
        <v>0</v>
      </c>
      <c r="G21" s="45">
        <v>0</v>
      </c>
      <c r="H21" s="46">
        <f t="shared" si="0"/>
        <v>2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2</v>
      </c>
      <c r="F22" s="45">
        <v>0</v>
      </c>
      <c r="G22" s="45">
        <v>0</v>
      </c>
      <c r="H22" s="46">
        <f t="shared" si="0"/>
        <v>2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87</v>
      </c>
      <c r="C23" s="106"/>
      <c r="D23" s="93"/>
      <c r="E23" s="51">
        <f>SUM(E10:E22)</f>
        <v>124</v>
      </c>
      <c r="F23" s="51">
        <f>SUM(F10:F22)</f>
        <v>19</v>
      </c>
      <c r="G23" s="51">
        <f>SUM(G10:G22)</f>
        <v>0</v>
      </c>
      <c r="H23" s="52">
        <f t="shared" si="0"/>
        <v>143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165</v>
      </c>
      <c r="F24" s="45">
        <v>11</v>
      </c>
      <c r="G24" s="45">
        <v>1</v>
      </c>
      <c r="H24" s="46">
        <f t="shared" si="0"/>
        <v>177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79</v>
      </c>
      <c r="D25" s="48">
        <v>12</v>
      </c>
      <c r="E25" s="45">
        <v>2</v>
      </c>
      <c r="F25" s="45">
        <v>0</v>
      </c>
      <c r="G25" s="45">
        <v>0</v>
      </c>
      <c r="H25" s="46">
        <f t="shared" si="0"/>
        <v>2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86</v>
      </c>
      <c r="C26" s="49"/>
      <c r="D26" s="48">
        <v>11</v>
      </c>
      <c r="E26" s="45">
        <v>5</v>
      </c>
      <c r="F26" s="45">
        <v>0</v>
      </c>
      <c r="G26" s="45">
        <v>0</v>
      </c>
      <c r="H26" s="46">
        <f t="shared" si="0"/>
        <v>5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88</v>
      </c>
      <c r="C27" s="43"/>
      <c r="D27" s="48">
        <v>10</v>
      </c>
      <c r="E27" s="45">
        <v>3</v>
      </c>
      <c r="F27" s="45">
        <v>0</v>
      </c>
      <c r="G27" s="45">
        <v>0</v>
      </c>
      <c r="H27" s="46">
        <f t="shared" si="0"/>
        <v>3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79</v>
      </c>
      <c r="C28" s="47"/>
      <c r="D28" s="48">
        <v>9</v>
      </c>
      <c r="E28" s="45">
        <v>3</v>
      </c>
      <c r="F28" s="45">
        <v>2</v>
      </c>
      <c r="G28" s="45">
        <v>0</v>
      </c>
      <c r="H28" s="46">
        <f t="shared" si="0"/>
        <v>5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81</v>
      </c>
      <c r="C29" s="47" t="s">
        <v>83</v>
      </c>
      <c r="D29" s="48">
        <v>8</v>
      </c>
      <c r="E29" s="45">
        <v>4</v>
      </c>
      <c r="F29" s="45">
        <v>1</v>
      </c>
      <c r="G29" s="45">
        <v>0</v>
      </c>
      <c r="H29" s="46">
        <f t="shared" si="0"/>
        <v>5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84</v>
      </c>
      <c r="C30" s="47"/>
      <c r="D30" s="48">
        <v>7</v>
      </c>
      <c r="E30" s="45">
        <v>1</v>
      </c>
      <c r="F30" s="45">
        <v>0</v>
      </c>
      <c r="G30" s="45">
        <v>0</v>
      </c>
      <c r="H30" s="46">
        <f t="shared" si="0"/>
        <v>1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79</v>
      </c>
      <c r="C31" s="49"/>
      <c r="D31" s="48">
        <v>6</v>
      </c>
      <c r="E31" s="45">
        <v>0</v>
      </c>
      <c r="F31" s="45">
        <v>0</v>
      </c>
      <c r="G31" s="45">
        <v>0</v>
      </c>
      <c r="H31" s="46">
        <f t="shared" si="0"/>
        <v>0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89</v>
      </c>
      <c r="C32" s="43"/>
      <c r="D32" s="48">
        <v>5</v>
      </c>
      <c r="E32" s="45">
        <v>0</v>
      </c>
      <c r="F32" s="45">
        <v>0</v>
      </c>
      <c r="G32" s="45">
        <v>0</v>
      </c>
      <c r="H32" s="46">
        <f t="shared" si="0"/>
        <v>0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0</v>
      </c>
      <c r="F33" s="45">
        <v>0</v>
      </c>
      <c r="G33" s="45">
        <v>0</v>
      </c>
      <c r="H33" s="46">
        <f t="shared" si="0"/>
        <v>0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80</v>
      </c>
      <c r="D34" s="48">
        <v>3</v>
      </c>
      <c r="E34" s="45">
        <v>0</v>
      </c>
      <c r="F34" s="45">
        <v>0</v>
      </c>
      <c r="G34" s="45">
        <v>0</v>
      </c>
      <c r="H34" s="46">
        <f t="shared" si="0"/>
        <v>0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5</v>
      </c>
      <c r="F35" s="45">
        <v>0</v>
      </c>
      <c r="G35" s="45">
        <v>0</v>
      </c>
      <c r="H35" s="46">
        <f t="shared" si="0"/>
        <v>5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2</v>
      </c>
      <c r="F36" s="45">
        <v>0</v>
      </c>
      <c r="G36" s="45">
        <v>0</v>
      </c>
      <c r="H36" s="46">
        <f t="shared" si="0"/>
        <v>2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90</v>
      </c>
      <c r="C37" s="106"/>
      <c r="D37" s="93"/>
      <c r="E37" s="51">
        <f>SUM(E24:E36)</f>
        <v>190</v>
      </c>
      <c r="F37" s="51">
        <f>SUM(F24:F36)</f>
        <v>14</v>
      </c>
      <c r="G37" s="51">
        <f>SUM(G24:G36)</f>
        <v>1</v>
      </c>
      <c r="H37" s="52">
        <f t="shared" si="0"/>
        <v>205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79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80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91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92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84</v>
      </c>
      <c r="C43" s="47" t="s">
        <v>83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82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84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80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93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80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94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95</v>
      </c>
      <c r="C52" s="102"/>
      <c r="D52" s="102"/>
      <c r="E52" s="55">
        <f>E23+E37+E51</f>
        <v>314</v>
      </c>
      <c r="F52" s="55">
        <f>F23+F37+F51</f>
        <v>33</v>
      </c>
      <c r="G52" s="55">
        <f>G23+G37+G51</f>
        <v>1</v>
      </c>
      <c r="H52" s="56">
        <f>H51+H37+H23</f>
        <v>348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J15" sqref="J15"/>
    </sheetView>
  </sheetViews>
  <sheetFormatPr defaultColWidth="10.7109375" defaultRowHeight="12.75"/>
  <cols>
    <col min="1" max="1" width="2.5703125" style="60" customWidth="1"/>
    <col min="2" max="4" width="12.7109375" style="60" customWidth="1"/>
    <col min="5" max="8" width="30.7109375" style="60" customWidth="1"/>
    <col min="9" max="21" width="10.7109375" style="60" customWidth="1"/>
    <col min="22" max="16384" width="10.7109375" style="6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61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76</v>
      </c>
      <c r="F4" s="39">
        <v>2023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77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78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236</v>
      </c>
      <c r="F10" s="45">
        <v>5</v>
      </c>
      <c r="G10" s="45">
        <v>0</v>
      </c>
      <c r="H10" s="46">
        <f t="shared" ref="H10:H37" si="0">SUM(E10:G10)</f>
        <v>241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79</v>
      </c>
      <c r="D11" s="48">
        <v>12</v>
      </c>
      <c r="E11" s="45">
        <v>10</v>
      </c>
      <c r="F11" s="45">
        <v>0</v>
      </c>
      <c r="G11" s="45">
        <v>0</v>
      </c>
      <c r="H11" s="46">
        <f t="shared" si="0"/>
        <v>10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80</v>
      </c>
      <c r="C12" s="49"/>
      <c r="D12" s="48">
        <v>11</v>
      </c>
      <c r="E12" s="45">
        <v>5</v>
      </c>
      <c r="F12" s="45">
        <v>0</v>
      </c>
      <c r="G12" s="45">
        <v>0</v>
      </c>
      <c r="H12" s="46">
        <f t="shared" si="0"/>
        <v>5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81</v>
      </c>
      <c r="C13" s="43"/>
      <c r="D13" s="48">
        <v>10</v>
      </c>
      <c r="E13" s="45">
        <v>12</v>
      </c>
      <c r="F13" s="45">
        <v>0</v>
      </c>
      <c r="G13" s="45">
        <v>0</v>
      </c>
      <c r="H13" s="46">
        <f t="shared" si="0"/>
        <v>12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80</v>
      </c>
      <c r="C14" s="47"/>
      <c r="D14" s="48">
        <v>9</v>
      </c>
      <c r="E14" s="45">
        <v>10</v>
      </c>
      <c r="F14" s="45">
        <v>1</v>
      </c>
      <c r="G14" s="45">
        <v>0</v>
      </c>
      <c r="H14" s="46">
        <f t="shared" si="0"/>
        <v>11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82</v>
      </c>
      <c r="C15" s="47" t="s">
        <v>83</v>
      </c>
      <c r="D15" s="48">
        <v>8</v>
      </c>
      <c r="E15" s="45">
        <v>1</v>
      </c>
      <c r="F15" s="45">
        <v>0</v>
      </c>
      <c r="G15" s="45">
        <v>0</v>
      </c>
      <c r="H15" s="46">
        <f t="shared" si="0"/>
        <v>1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84</v>
      </c>
      <c r="C16" s="47"/>
      <c r="D16" s="48">
        <v>7</v>
      </c>
      <c r="E16" s="45">
        <v>10</v>
      </c>
      <c r="F16" s="45">
        <v>0</v>
      </c>
      <c r="G16" s="45">
        <v>0</v>
      </c>
      <c r="H16" s="46">
        <f t="shared" si="0"/>
        <v>10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85</v>
      </c>
      <c r="C17" s="49"/>
      <c r="D17" s="48">
        <v>6</v>
      </c>
      <c r="E17" s="45">
        <v>8</v>
      </c>
      <c r="F17" s="45">
        <v>1</v>
      </c>
      <c r="G17" s="45">
        <v>0</v>
      </c>
      <c r="H17" s="46">
        <f t="shared" si="0"/>
        <v>9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86</v>
      </c>
      <c r="C18" s="43"/>
      <c r="D18" s="48">
        <v>5</v>
      </c>
      <c r="E18" s="45">
        <v>1</v>
      </c>
      <c r="F18" s="45">
        <v>0</v>
      </c>
      <c r="G18" s="45">
        <v>0</v>
      </c>
      <c r="H18" s="46">
        <f t="shared" si="0"/>
        <v>1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80</v>
      </c>
      <c r="C19" s="47"/>
      <c r="D19" s="48">
        <v>4</v>
      </c>
      <c r="E19" s="45">
        <v>8</v>
      </c>
      <c r="F19" s="45">
        <v>0</v>
      </c>
      <c r="G19" s="45">
        <v>0</v>
      </c>
      <c r="H19" s="46">
        <f t="shared" si="0"/>
        <v>8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80</v>
      </c>
      <c r="D20" s="48">
        <v>3</v>
      </c>
      <c r="E20" s="45">
        <v>3</v>
      </c>
      <c r="F20" s="45">
        <v>0</v>
      </c>
      <c r="G20" s="45">
        <v>0</v>
      </c>
      <c r="H20" s="46">
        <f t="shared" si="0"/>
        <v>3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8</v>
      </c>
      <c r="F21" s="45">
        <v>0</v>
      </c>
      <c r="G21" s="45">
        <v>0</v>
      </c>
      <c r="H21" s="46">
        <f t="shared" si="0"/>
        <v>8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9</v>
      </c>
      <c r="F22" s="45">
        <v>0</v>
      </c>
      <c r="G22" s="45">
        <v>0</v>
      </c>
      <c r="H22" s="46">
        <f t="shared" si="0"/>
        <v>9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87</v>
      </c>
      <c r="C23" s="106"/>
      <c r="D23" s="93"/>
      <c r="E23" s="51">
        <f>SUM(E10:E22)</f>
        <v>321</v>
      </c>
      <c r="F23" s="51">
        <f>SUM(F10:F22)</f>
        <v>7</v>
      </c>
      <c r="G23" s="51">
        <f>SUM(G10:G22)</f>
        <v>0</v>
      </c>
      <c r="H23" s="52">
        <f t="shared" si="0"/>
        <v>328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328</v>
      </c>
      <c r="F24" s="45">
        <v>9</v>
      </c>
      <c r="G24" s="45">
        <v>0</v>
      </c>
      <c r="H24" s="46">
        <f t="shared" si="0"/>
        <v>337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79</v>
      </c>
      <c r="D25" s="48">
        <v>12</v>
      </c>
      <c r="E25" s="45">
        <v>12</v>
      </c>
      <c r="F25" s="45">
        <v>0</v>
      </c>
      <c r="G25" s="45">
        <v>0</v>
      </c>
      <c r="H25" s="46">
        <f t="shared" si="0"/>
        <v>12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86</v>
      </c>
      <c r="C26" s="49"/>
      <c r="D26" s="48">
        <v>11</v>
      </c>
      <c r="E26" s="45">
        <v>5</v>
      </c>
      <c r="F26" s="45">
        <v>0</v>
      </c>
      <c r="G26" s="45">
        <v>0</v>
      </c>
      <c r="H26" s="46">
        <f t="shared" si="0"/>
        <v>5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88</v>
      </c>
      <c r="C27" s="43"/>
      <c r="D27" s="48">
        <v>10</v>
      </c>
      <c r="E27" s="45">
        <v>11</v>
      </c>
      <c r="F27" s="45">
        <v>0</v>
      </c>
      <c r="G27" s="45">
        <v>0</v>
      </c>
      <c r="H27" s="46">
        <f t="shared" si="0"/>
        <v>11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79</v>
      </c>
      <c r="C28" s="47"/>
      <c r="D28" s="48">
        <v>9</v>
      </c>
      <c r="E28" s="45">
        <v>8</v>
      </c>
      <c r="F28" s="45">
        <v>0</v>
      </c>
      <c r="G28" s="45">
        <v>0</v>
      </c>
      <c r="H28" s="46">
        <f t="shared" si="0"/>
        <v>8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81</v>
      </c>
      <c r="C29" s="47" t="s">
        <v>83</v>
      </c>
      <c r="D29" s="48">
        <v>8</v>
      </c>
      <c r="E29" s="45">
        <v>4</v>
      </c>
      <c r="F29" s="45">
        <v>0</v>
      </c>
      <c r="G29" s="45">
        <v>0</v>
      </c>
      <c r="H29" s="46">
        <f t="shared" si="0"/>
        <v>4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84</v>
      </c>
      <c r="C30" s="47"/>
      <c r="D30" s="48">
        <v>7</v>
      </c>
      <c r="E30" s="45">
        <v>8</v>
      </c>
      <c r="F30" s="45">
        <v>0</v>
      </c>
      <c r="G30" s="45">
        <v>0</v>
      </c>
      <c r="H30" s="46">
        <f t="shared" si="0"/>
        <v>8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79</v>
      </c>
      <c r="C31" s="49"/>
      <c r="D31" s="48">
        <v>6</v>
      </c>
      <c r="E31" s="45">
        <v>21</v>
      </c>
      <c r="F31" s="45">
        <v>1</v>
      </c>
      <c r="G31" s="45">
        <v>0</v>
      </c>
      <c r="H31" s="46">
        <f t="shared" si="0"/>
        <v>22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89</v>
      </c>
      <c r="C32" s="43"/>
      <c r="D32" s="48">
        <v>5</v>
      </c>
      <c r="E32" s="45">
        <v>4</v>
      </c>
      <c r="F32" s="45">
        <v>0</v>
      </c>
      <c r="G32" s="45">
        <v>0</v>
      </c>
      <c r="H32" s="46">
        <f t="shared" si="0"/>
        <v>4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13</v>
      </c>
      <c r="F33" s="45">
        <v>0</v>
      </c>
      <c r="G33" s="45">
        <v>0</v>
      </c>
      <c r="H33" s="46">
        <f t="shared" si="0"/>
        <v>13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80</v>
      </c>
      <c r="D34" s="48">
        <v>3</v>
      </c>
      <c r="E34" s="45">
        <v>4</v>
      </c>
      <c r="F34" s="45">
        <v>0</v>
      </c>
      <c r="G34" s="45">
        <v>0</v>
      </c>
      <c r="H34" s="46">
        <f t="shared" si="0"/>
        <v>4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11</v>
      </c>
      <c r="F35" s="45">
        <v>0</v>
      </c>
      <c r="G35" s="45">
        <v>0</v>
      </c>
      <c r="H35" s="46">
        <f t="shared" si="0"/>
        <v>11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8</v>
      </c>
      <c r="F36" s="45">
        <v>0</v>
      </c>
      <c r="G36" s="45">
        <v>0</v>
      </c>
      <c r="H36" s="46">
        <f t="shared" si="0"/>
        <v>8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90</v>
      </c>
      <c r="C37" s="106"/>
      <c r="D37" s="93"/>
      <c r="E37" s="51">
        <f>SUM(E24:E36)</f>
        <v>437</v>
      </c>
      <c r="F37" s="51">
        <f>SUM(F24:F36)</f>
        <v>10</v>
      </c>
      <c r="G37" s="51">
        <f>SUM(G24:G36)</f>
        <v>0</v>
      </c>
      <c r="H37" s="52">
        <f t="shared" si="0"/>
        <v>447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79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80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91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92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84</v>
      </c>
      <c r="C43" s="47" t="s">
        <v>83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82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84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80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93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80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94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95</v>
      </c>
      <c r="C52" s="102"/>
      <c r="D52" s="102"/>
      <c r="E52" s="55">
        <f>E23+E37+E51</f>
        <v>758</v>
      </c>
      <c r="F52" s="55">
        <f>F23+F37+F51</f>
        <v>17</v>
      </c>
      <c r="G52" s="55">
        <f>G23+G37+G51</f>
        <v>0</v>
      </c>
      <c r="H52" s="56">
        <f>H51+H37+H23</f>
        <v>775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J15" sqref="J15"/>
    </sheetView>
  </sheetViews>
  <sheetFormatPr defaultColWidth="10.7109375" defaultRowHeight="12.75"/>
  <cols>
    <col min="1" max="1" width="2.5703125" style="60" customWidth="1"/>
    <col min="2" max="4" width="12.7109375" style="60" customWidth="1"/>
    <col min="5" max="8" width="30.7109375" style="60" customWidth="1"/>
    <col min="9" max="21" width="10.7109375" style="60" customWidth="1"/>
    <col min="22" max="16384" width="10.7109375" style="6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63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76</v>
      </c>
      <c r="F4" s="39">
        <v>2023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77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78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53</v>
      </c>
      <c r="F10" s="45">
        <v>1</v>
      </c>
      <c r="G10" s="45">
        <v>0</v>
      </c>
      <c r="H10" s="46">
        <f t="shared" ref="H10:H37" si="0">SUM(E10:G10)</f>
        <v>54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79</v>
      </c>
      <c r="D11" s="48">
        <v>12</v>
      </c>
      <c r="E11" s="45">
        <v>0</v>
      </c>
      <c r="F11" s="45">
        <v>0</v>
      </c>
      <c r="G11" s="45">
        <v>0</v>
      </c>
      <c r="H11" s="46">
        <f t="shared" si="0"/>
        <v>0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80</v>
      </c>
      <c r="C12" s="49"/>
      <c r="D12" s="48">
        <v>11</v>
      </c>
      <c r="E12" s="45">
        <v>0</v>
      </c>
      <c r="F12" s="45">
        <v>0</v>
      </c>
      <c r="G12" s="45">
        <v>0</v>
      </c>
      <c r="H12" s="46">
        <f t="shared" si="0"/>
        <v>0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81</v>
      </c>
      <c r="C13" s="43"/>
      <c r="D13" s="48">
        <v>10</v>
      </c>
      <c r="E13" s="45">
        <v>0</v>
      </c>
      <c r="F13" s="45">
        <v>0</v>
      </c>
      <c r="G13" s="45">
        <v>0</v>
      </c>
      <c r="H13" s="46">
        <f t="shared" si="0"/>
        <v>0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80</v>
      </c>
      <c r="C14" s="47"/>
      <c r="D14" s="48">
        <v>9</v>
      </c>
      <c r="E14" s="45">
        <v>4</v>
      </c>
      <c r="F14" s="45">
        <v>0</v>
      </c>
      <c r="G14" s="45">
        <v>0</v>
      </c>
      <c r="H14" s="46">
        <f t="shared" si="0"/>
        <v>4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82</v>
      </c>
      <c r="C15" s="47" t="s">
        <v>83</v>
      </c>
      <c r="D15" s="48">
        <v>8</v>
      </c>
      <c r="E15" s="45">
        <v>5</v>
      </c>
      <c r="F15" s="45">
        <v>0</v>
      </c>
      <c r="G15" s="45">
        <v>0</v>
      </c>
      <c r="H15" s="46">
        <f t="shared" si="0"/>
        <v>5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84</v>
      </c>
      <c r="C16" s="47"/>
      <c r="D16" s="48">
        <v>7</v>
      </c>
      <c r="E16" s="45">
        <v>3</v>
      </c>
      <c r="F16" s="45">
        <v>1</v>
      </c>
      <c r="G16" s="45">
        <v>0</v>
      </c>
      <c r="H16" s="46">
        <f t="shared" si="0"/>
        <v>4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85</v>
      </c>
      <c r="C17" s="49"/>
      <c r="D17" s="48">
        <v>6</v>
      </c>
      <c r="E17" s="45">
        <v>3</v>
      </c>
      <c r="F17" s="45">
        <v>0</v>
      </c>
      <c r="G17" s="45">
        <v>0</v>
      </c>
      <c r="H17" s="46">
        <f t="shared" si="0"/>
        <v>3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86</v>
      </c>
      <c r="C18" s="43"/>
      <c r="D18" s="48">
        <v>5</v>
      </c>
      <c r="E18" s="45">
        <v>1</v>
      </c>
      <c r="F18" s="45">
        <v>0</v>
      </c>
      <c r="G18" s="45">
        <v>0</v>
      </c>
      <c r="H18" s="46">
        <f t="shared" si="0"/>
        <v>1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80</v>
      </c>
      <c r="C19" s="47"/>
      <c r="D19" s="48">
        <v>4</v>
      </c>
      <c r="E19" s="45">
        <v>0</v>
      </c>
      <c r="F19" s="45">
        <v>0</v>
      </c>
      <c r="G19" s="45">
        <v>0</v>
      </c>
      <c r="H19" s="46">
        <f t="shared" si="0"/>
        <v>0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80</v>
      </c>
      <c r="D20" s="48">
        <v>3</v>
      </c>
      <c r="E20" s="45">
        <v>2</v>
      </c>
      <c r="F20" s="45">
        <v>0</v>
      </c>
      <c r="G20" s="45">
        <v>0</v>
      </c>
      <c r="H20" s="46">
        <f t="shared" si="0"/>
        <v>2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3</v>
      </c>
      <c r="F21" s="45">
        <v>0</v>
      </c>
      <c r="G21" s="45">
        <v>0</v>
      </c>
      <c r="H21" s="46">
        <f t="shared" si="0"/>
        <v>3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1</v>
      </c>
      <c r="F22" s="45">
        <v>0</v>
      </c>
      <c r="G22" s="45">
        <v>0</v>
      </c>
      <c r="H22" s="46">
        <f t="shared" si="0"/>
        <v>1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87</v>
      </c>
      <c r="C23" s="106"/>
      <c r="D23" s="93"/>
      <c r="E23" s="51">
        <f>SUM(E10:E22)</f>
        <v>75</v>
      </c>
      <c r="F23" s="51">
        <f>SUM(F10:F22)</f>
        <v>2</v>
      </c>
      <c r="G23" s="51">
        <f>SUM(G10:G22)</f>
        <v>0</v>
      </c>
      <c r="H23" s="52">
        <f t="shared" si="0"/>
        <v>77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62</v>
      </c>
      <c r="F24" s="45">
        <v>2</v>
      </c>
      <c r="G24" s="45">
        <v>2</v>
      </c>
      <c r="H24" s="46">
        <f t="shared" si="0"/>
        <v>66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79</v>
      </c>
      <c r="D25" s="48">
        <v>12</v>
      </c>
      <c r="E25" s="45">
        <v>3</v>
      </c>
      <c r="F25" s="45">
        <v>1</v>
      </c>
      <c r="G25" s="45">
        <v>0</v>
      </c>
      <c r="H25" s="46">
        <f t="shared" si="0"/>
        <v>4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86</v>
      </c>
      <c r="C26" s="49"/>
      <c r="D26" s="48">
        <v>11</v>
      </c>
      <c r="E26" s="45">
        <v>1</v>
      </c>
      <c r="F26" s="45">
        <v>0</v>
      </c>
      <c r="G26" s="45">
        <v>0</v>
      </c>
      <c r="H26" s="46">
        <f t="shared" si="0"/>
        <v>1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88</v>
      </c>
      <c r="C27" s="43"/>
      <c r="D27" s="48">
        <v>10</v>
      </c>
      <c r="E27" s="45">
        <v>2</v>
      </c>
      <c r="F27" s="45">
        <v>0</v>
      </c>
      <c r="G27" s="45">
        <v>0</v>
      </c>
      <c r="H27" s="46">
        <f t="shared" si="0"/>
        <v>2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79</v>
      </c>
      <c r="C28" s="47"/>
      <c r="D28" s="48">
        <v>9</v>
      </c>
      <c r="E28" s="45">
        <v>8</v>
      </c>
      <c r="F28" s="45">
        <v>0</v>
      </c>
      <c r="G28" s="45">
        <v>0</v>
      </c>
      <c r="H28" s="46">
        <f t="shared" si="0"/>
        <v>8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81</v>
      </c>
      <c r="C29" s="47" t="s">
        <v>83</v>
      </c>
      <c r="D29" s="48">
        <v>8</v>
      </c>
      <c r="E29" s="45">
        <v>8</v>
      </c>
      <c r="F29" s="45">
        <v>0</v>
      </c>
      <c r="G29" s="45">
        <v>0</v>
      </c>
      <c r="H29" s="46">
        <f t="shared" si="0"/>
        <v>8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84</v>
      </c>
      <c r="C30" s="47"/>
      <c r="D30" s="48">
        <v>7</v>
      </c>
      <c r="E30" s="45">
        <v>4</v>
      </c>
      <c r="F30" s="45">
        <v>0</v>
      </c>
      <c r="G30" s="45">
        <v>0</v>
      </c>
      <c r="H30" s="46">
        <f t="shared" si="0"/>
        <v>4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79</v>
      </c>
      <c r="C31" s="49"/>
      <c r="D31" s="48">
        <v>6</v>
      </c>
      <c r="E31" s="45">
        <v>8</v>
      </c>
      <c r="F31" s="45">
        <v>0</v>
      </c>
      <c r="G31" s="45">
        <v>0</v>
      </c>
      <c r="H31" s="46">
        <f t="shared" si="0"/>
        <v>8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89</v>
      </c>
      <c r="C32" s="43"/>
      <c r="D32" s="48">
        <v>5</v>
      </c>
      <c r="E32" s="45">
        <v>1</v>
      </c>
      <c r="F32" s="45">
        <v>0</v>
      </c>
      <c r="G32" s="45">
        <v>0</v>
      </c>
      <c r="H32" s="46">
        <f t="shared" si="0"/>
        <v>1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0</v>
      </c>
      <c r="F33" s="45">
        <v>0</v>
      </c>
      <c r="G33" s="45">
        <v>0</v>
      </c>
      <c r="H33" s="46">
        <f t="shared" si="0"/>
        <v>0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80</v>
      </c>
      <c r="D34" s="48">
        <v>3</v>
      </c>
      <c r="E34" s="45">
        <v>4</v>
      </c>
      <c r="F34" s="45">
        <v>0</v>
      </c>
      <c r="G34" s="45">
        <v>0</v>
      </c>
      <c r="H34" s="46">
        <f t="shared" si="0"/>
        <v>4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5</v>
      </c>
      <c r="F35" s="45">
        <v>0</v>
      </c>
      <c r="G35" s="45">
        <v>0</v>
      </c>
      <c r="H35" s="46">
        <f t="shared" si="0"/>
        <v>5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1</v>
      </c>
      <c r="F36" s="45">
        <v>0</v>
      </c>
      <c r="G36" s="45">
        <v>0</v>
      </c>
      <c r="H36" s="46">
        <f t="shared" si="0"/>
        <v>1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90</v>
      </c>
      <c r="C37" s="106"/>
      <c r="D37" s="93"/>
      <c r="E37" s="51">
        <f>SUM(E24:E36)</f>
        <v>107</v>
      </c>
      <c r="F37" s="51">
        <f>SUM(F24:F36)</f>
        <v>3</v>
      </c>
      <c r="G37" s="51">
        <f>SUM(G24:G36)</f>
        <v>2</v>
      </c>
      <c r="H37" s="52">
        <f t="shared" si="0"/>
        <v>112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79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80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91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92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84</v>
      </c>
      <c r="C43" s="47" t="s">
        <v>83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82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84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80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93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80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94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95</v>
      </c>
      <c r="C52" s="102"/>
      <c r="D52" s="102"/>
      <c r="E52" s="55">
        <f>E23+E37+E51</f>
        <v>182</v>
      </c>
      <c r="F52" s="55">
        <f>F23+F37+F51</f>
        <v>5</v>
      </c>
      <c r="G52" s="55">
        <f>G23+G37+G51</f>
        <v>2</v>
      </c>
      <c r="H52" s="56">
        <f>H51+H37+H23</f>
        <v>189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J15" sqref="J15"/>
    </sheetView>
  </sheetViews>
  <sheetFormatPr defaultColWidth="10.7109375" defaultRowHeight="12.75"/>
  <cols>
    <col min="1" max="1" width="2.5703125" style="60" customWidth="1"/>
    <col min="2" max="4" width="12.7109375" style="60" customWidth="1"/>
    <col min="5" max="8" width="30.7109375" style="60" customWidth="1"/>
    <col min="9" max="21" width="10.7109375" style="60" customWidth="1"/>
    <col min="22" max="16384" width="10.7109375" style="6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65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76</v>
      </c>
      <c r="F4" s="39">
        <v>2023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77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78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150</v>
      </c>
      <c r="F10" s="45">
        <v>2</v>
      </c>
      <c r="G10" s="45">
        <v>0</v>
      </c>
      <c r="H10" s="46">
        <f t="shared" ref="H10:H37" si="0">SUM(E10:G10)</f>
        <v>152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79</v>
      </c>
      <c r="D11" s="48">
        <v>12</v>
      </c>
      <c r="E11" s="45">
        <v>1</v>
      </c>
      <c r="F11" s="45">
        <v>11</v>
      </c>
      <c r="G11" s="45">
        <v>0</v>
      </c>
      <c r="H11" s="46">
        <f t="shared" si="0"/>
        <v>12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80</v>
      </c>
      <c r="C12" s="49"/>
      <c r="D12" s="48">
        <v>11</v>
      </c>
      <c r="E12" s="45">
        <v>0</v>
      </c>
      <c r="F12" s="45">
        <v>1</v>
      </c>
      <c r="G12" s="45">
        <v>0</v>
      </c>
      <c r="H12" s="46">
        <f t="shared" si="0"/>
        <v>1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81</v>
      </c>
      <c r="C13" s="43"/>
      <c r="D13" s="48">
        <v>10</v>
      </c>
      <c r="E13" s="45">
        <v>4</v>
      </c>
      <c r="F13" s="45">
        <v>0</v>
      </c>
      <c r="G13" s="45">
        <v>0</v>
      </c>
      <c r="H13" s="46">
        <f t="shared" si="0"/>
        <v>4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80</v>
      </c>
      <c r="C14" s="47"/>
      <c r="D14" s="48">
        <v>9</v>
      </c>
      <c r="E14" s="45">
        <v>4</v>
      </c>
      <c r="F14" s="45">
        <v>0</v>
      </c>
      <c r="G14" s="45">
        <v>0</v>
      </c>
      <c r="H14" s="46">
        <f t="shared" si="0"/>
        <v>4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82</v>
      </c>
      <c r="C15" s="47" t="s">
        <v>83</v>
      </c>
      <c r="D15" s="48">
        <v>8</v>
      </c>
      <c r="E15" s="45">
        <v>5</v>
      </c>
      <c r="F15" s="45">
        <v>0</v>
      </c>
      <c r="G15" s="45">
        <v>0</v>
      </c>
      <c r="H15" s="46">
        <f t="shared" si="0"/>
        <v>5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84</v>
      </c>
      <c r="C16" s="47"/>
      <c r="D16" s="48">
        <v>7</v>
      </c>
      <c r="E16" s="45">
        <v>3</v>
      </c>
      <c r="F16" s="45">
        <v>0</v>
      </c>
      <c r="G16" s="45">
        <v>0</v>
      </c>
      <c r="H16" s="46">
        <f t="shared" si="0"/>
        <v>3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85</v>
      </c>
      <c r="C17" s="49"/>
      <c r="D17" s="48">
        <v>6</v>
      </c>
      <c r="E17" s="45">
        <v>7</v>
      </c>
      <c r="F17" s="45">
        <v>0</v>
      </c>
      <c r="G17" s="45">
        <v>0</v>
      </c>
      <c r="H17" s="46">
        <f t="shared" si="0"/>
        <v>7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86</v>
      </c>
      <c r="C18" s="43"/>
      <c r="D18" s="48">
        <v>5</v>
      </c>
      <c r="E18" s="45">
        <v>1</v>
      </c>
      <c r="F18" s="45">
        <v>0</v>
      </c>
      <c r="G18" s="45">
        <v>0</v>
      </c>
      <c r="H18" s="46">
        <f t="shared" si="0"/>
        <v>1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80</v>
      </c>
      <c r="C19" s="47"/>
      <c r="D19" s="48">
        <v>4</v>
      </c>
      <c r="E19" s="45">
        <v>0</v>
      </c>
      <c r="F19" s="45">
        <v>0</v>
      </c>
      <c r="G19" s="45">
        <v>0</v>
      </c>
      <c r="H19" s="46">
        <f t="shared" si="0"/>
        <v>0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80</v>
      </c>
      <c r="D20" s="4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5</v>
      </c>
      <c r="F21" s="45">
        <v>0</v>
      </c>
      <c r="G21" s="45">
        <v>0</v>
      </c>
      <c r="H21" s="46">
        <f t="shared" si="0"/>
        <v>5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0</v>
      </c>
      <c r="F22" s="45">
        <v>0</v>
      </c>
      <c r="G22" s="45">
        <v>0</v>
      </c>
      <c r="H22" s="46">
        <f t="shared" si="0"/>
        <v>0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87</v>
      </c>
      <c r="C23" s="106"/>
      <c r="D23" s="93"/>
      <c r="E23" s="51">
        <f>SUM(E10:E22)</f>
        <v>180</v>
      </c>
      <c r="F23" s="51">
        <f>SUM(F10:F22)</f>
        <v>14</v>
      </c>
      <c r="G23" s="51">
        <f>SUM(G10:G22)</f>
        <v>0</v>
      </c>
      <c r="H23" s="52">
        <f t="shared" si="0"/>
        <v>194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212</v>
      </c>
      <c r="F24" s="45">
        <v>7</v>
      </c>
      <c r="G24" s="45">
        <v>0</v>
      </c>
      <c r="H24" s="46">
        <f t="shared" si="0"/>
        <v>219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79</v>
      </c>
      <c r="D25" s="48">
        <v>12</v>
      </c>
      <c r="E25" s="45">
        <v>8</v>
      </c>
      <c r="F25" s="45">
        <v>0</v>
      </c>
      <c r="G25" s="45">
        <v>0</v>
      </c>
      <c r="H25" s="46">
        <f t="shared" si="0"/>
        <v>8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86</v>
      </c>
      <c r="C26" s="49"/>
      <c r="D26" s="48">
        <v>11</v>
      </c>
      <c r="E26" s="45">
        <v>10</v>
      </c>
      <c r="F26" s="45">
        <v>0</v>
      </c>
      <c r="G26" s="45">
        <v>0</v>
      </c>
      <c r="H26" s="46">
        <f t="shared" si="0"/>
        <v>10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88</v>
      </c>
      <c r="C27" s="43"/>
      <c r="D27" s="48">
        <v>10</v>
      </c>
      <c r="E27" s="45">
        <v>9</v>
      </c>
      <c r="F27" s="45">
        <v>0</v>
      </c>
      <c r="G27" s="45">
        <v>0</v>
      </c>
      <c r="H27" s="46">
        <f t="shared" si="0"/>
        <v>9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79</v>
      </c>
      <c r="C28" s="47"/>
      <c r="D28" s="48">
        <v>9</v>
      </c>
      <c r="E28" s="45">
        <v>5</v>
      </c>
      <c r="F28" s="45">
        <v>0</v>
      </c>
      <c r="G28" s="45">
        <v>0</v>
      </c>
      <c r="H28" s="46">
        <f t="shared" si="0"/>
        <v>5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81</v>
      </c>
      <c r="C29" s="47" t="s">
        <v>83</v>
      </c>
      <c r="D29" s="48">
        <v>8</v>
      </c>
      <c r="E29" s="45">
        <v>11</v>
      </c>
      <c r="F29" s="45">
        <v>0</v>
      </c>
      <c r="G29" s="45">
        <v>0</v>
      </c>
      <c r="H29" s="46">
        <f t="shared" si="0"/>
        <v>11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84</v>
      </c>
      <c r="C30" s="47"/>
      <c r="D30" s="48">
        <v>7</v>
      </c>
      <c r="E30" s="45">
        <v>10</v>
      </c>
      <c r="F30" s="45">
        <v>1</v>
      </c>
      <c r="G30" s="45">
        <v>0</v>
      </c>
      <c r="H30" s="46">
        <f t="shared" si="0"/>
        <v>11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79</v>
      </c>
      <c r="C31" s="49"/>
      <c r="D31" s="48">
        <v>6</v>
      </c>
      <c r="E31" s="45">
        <v>6</v>
      </c>
      <c r="F31" s="45">
        <v>5</v>
      </c>
      <c r="G31" s="45">
        <v>0</v>
      </c>
      <c r="H31" s="46">
        <f t="shared" si="0"/>
        <v>11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89</v>
      </c>
      <c r="C32" s="43"/>
      <c r="D32" s="48">
        <v>5</v>
      </c>
      <c r="E32" s="45">
        <v>0</v>
      </c>
      <c r="F32" s="45">
        <v>1</v>
      </c>
      <c r="G32" s="45">
        <v>0</v>
      </c>
      <c r="H32" s="46">
        <f t="shared" si="0"/>
        <v>1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0</v>
      </c>
      <c r="F33" s="45">
        <v>2</v>
      </c>
      <c r="G33" s="45">
        <v>0</v>
      </c>
      <c r="H33" s="46">
        <f t="shared" si="0"/>
        <v>2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80</v>
      </c>
      <c r="D34" s="48">
        <v>3</v>
      </c>
      <c r="E34" s="45">
        <v>0</v>
      </c>
      <c r="F34" s="45">
        <v>1</v>
      </c>
      <c r="G34" s="45">
        <v>0</v>
      </c>
      <c r="H34" s="46">
        <f t="shared" si="0"/>
        <v>1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0</v>
      </c>
      <c r="F35" s="45">
        <v>2</v>
      </c>
      <c r="G35" s="45">
        <v>0</v>
      </c>
      <c r="H35" s="46">
        <f t="shared" si="0"/>
        <v>2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0</v>
      </c>
      <c r="F36" s="45">
        <v>3</v>
      </c>
      <c r="G36" s="45">
        <v>0</v>
      </c>
      <c r="H36" s="46">
        <f t="shared" si="0"/>
        <v>3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90</v>
      </c>
      <c r="C37" s="106"/>
      <c r="D37" s="93"/>
      <c r="E37" s="51">
        <f>SUM(E24:E36)</f>
        <v>271</v>
      </c>
      <c r="F37" s="51">
        <f>SUM(F24:F36)</f>
        <v>22</v>
      </c>
      <c r="G37" s="51">
        <f>SUM(G24:G36)</f>
        <v>0</v>
      </c>
      <c r="H37" s="52">
        <f t="shared" si="0"/>
        <v>293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79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80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91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92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84</v>
      </c>
      <c r="C43" s="47" t="s">
        <v>83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82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84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80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93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80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94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95</v>
      </c>
      <c r="C52" s="102"/>
      <c r="D52" s="102"/>
      <c r="E52" s="55">
        <f>E23+E37+E51</f>
        <v>451</v>
      </c>
      <c r="F52" s="55">
        <f>F23+F37+F51</f>
        <v>36</v>
      </c>
      <c r="G52" s="55">
        <f>G23+G37+G51</f>
        <v>0</v>
      </c>
      <c r="H52" s="56">
        <f>H51+H37+H23</f>
        <v>487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J15" sqref="J15"/>
    </sheetView>
  </sheetViews>
  <sheetFormatPr defaultColWidth="10.7109375" defaultRowHeight="12.75"/>
  <cols>
    <col min="1" max="1" width="2.5703125" style="60" customWidth="1"/>
    <col min="2" max="4" width="12.7109375" style="60" customWidth="1"/>
    <col min="5" max="8" width="30.7109375" style="60" customWidth="1"/>
    <col min="9" max="21" width="10.7109375" style="60" customWidth="1"/>
    <col min="22" max="16384" width="10.7109375" style="6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67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76</v>
      </c>
      <c r="F4" s="39">
        <v>2023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77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78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508</v>
      </c>
      <c r="F10" s="45">
        <v>37</v>
      </c>
      <c r="G10" s="45">
        <v>0</v>
      </c>
      <c r="H10" s="46">
        <f t="shared" ref="H10:H37" si="0">SUM(E10:G10)</f>
        <v>545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79</v>
      </c>
      <c r="D11" s="48">
        <v>12</v>
      </c>
      <c r="E11" s="45">
        <v>0</v>
      </c>
      <c r="F11" s="45">
        <v>0</v>
      </c>
      <c r="G11" s="45">
        <v>0</v>
      </c>
      <c r="H11" s="46">
        <f t="shared" si="0"/>
        <v>0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80</v>
      </c>
      <c r="C12" s="49"/>
      <c r="D12" s="48">
        <v>11</v>
      </c>
      <c r="E12" s="45">
        <v>26</v>
      </c>
      <c r="F12" s="45">
        <v>5</v>
      </c>
      <c r="G12" s="45">
        <v>0</v>
      </c>
      <c r="H12" s="46">
        <f t="shared" si="0"/>
        <v>31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81</v>
      </c>
      <c r="C13" s="43"/>
      <c r="D13" s="48">
        <v>10</v>
      </c>
      <c r="E13" s="45">
        <v>16</v>
      </c>
      <c r="F13" s="45">
        <v>4</v>
      </c>
      <c r="G13" s="45">
        <v>0</v>
      </c>
      <c r="H13" s="46">
        <f t="shared" si="0"/>
        <v>20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80</v>
      </c>
      <c r="C14" s="47"/>
      <c r="D14" s="48">
        <v>9</v>
      </c>
      <c r="E14" s="45">
        <v>22</v>
      </c>
      <c r="F14" s="45">
        <v>3</v>
      </c>
      <c r="G14" s="45">
        <v>0</v>
      </c>
      <c r="H14" s="46">
        <f t="shared" si="0"/>
        <v>25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82</v>
      </c>
      <c r="C15" s="47" t="s">
        <v>83</v>
      </c>
      <c r="D15" s="48">
        <v>8</v>
      </c>
      <c r="E15" s="45">
        <v>28</v>
      </c>
      <c r="F15" s="45">
        <v>2</v>
      </c>
      <c r="G15" s="45">
        <v>0</v>
      </c>
      <c r="H15" s="46">
        <f t="shared" si="0"/>
        <v>30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84</v>
      </c>
      <c r="C16" s="47"/>
      <c r="D16" s="48">
        <v>7</v>
      </c>
      <c r="E16" s="45">
        <v>19</v>
      </c>
      <c r="F16" s="45">
        <v>1</v>
      </c>
      <c r="G16" s="45">
        <v>0</v>
      </c>
      <c r="H16" s="46">
        <f t="shared" si="0"/>
        <v>20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85</v>
      </c>
      <c r="C17" s="49"/>
      <c r="D17" s="48">
        <v>6</v>
      </c>
      <c r="E17" s="45">
        <v>44</v>
      </c>
      <c r="F17" s="45">
        <v>2</v>
      </c>
      <c r="G17" s="45">
        <v>0</v>
      </c>
      <c r="H17" s="46">
        <f t="shared" si="0"/>
        <v>46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86</v>
      </c>
      <c r="C18" s="43"/>
      <c r="D18" s="48">
        <v>5</v>
      </c>
      <c r="E18" s="45">
        <v>6</v>
      </c>
      <c r="F18" s="45">
        <v>0</v>
      </c>
      <c r="G18" s="45">
        <v>0</v>
      </c>
      <c r="H18" s="46">
        <f t="shared" si="0"/>
        <v>6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80</v>
      </c>
      <c r="C19" s="47"/>
      <c r="D19" s="48">
        <v>4</v>
      </c>
      <c r="E19" s="45">
        <v>13</v>
      </c>
      <c r="F19" s="45">
        <v>2</v>
      </c>
      <c r="G19" s="45">
        <v>0</v>
      </c>
      <c r="H19" s="46">
        <f t="shared" si="0"/>
        <v>15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80</v>
      </c>
      <c r="D20" s="48">
        <v>3</v>
      </c>
      <c r="E20" s="45">
        <v>32</v>
      </c>
      <c r="F20" s="45">
        <v>0</v>
      </c>
      <c r="G20" s="45">
        <v>0</v>
      </c>
      <c r="H20" s="46">
        <f t="shared" si="0"/>
        <v>32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18</v>
      </c>
      <c r="F21" s="45">
        <v>2</v>
      </c>
      <c r="G21" s="45">
        <v>1</v>
      </c>
      <c r="H21" s="46">
        <f t="shared" si="0"/>
        <v>21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90</v>
      </c>
      <c r="F22" s="45">
        <v>1</v>
      </c>
      <c r="G22" s="45">
        <v>0</v>
      </c>
      <c r="H22" s="46">
        <f t="shared" si="0"/>
        <v>91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87</v>
      </c>
      <c r="C23" s="106"/>
      <c r="D23" s="93"/>
      <c r="E23" s="51">
        <f>SUM(E10:E22)</f>
        <v>822</v>
      </c>
      <c r="F23" s="51">
        <f>SUM(F10:F22)</f>
        <v>59</v>
      </c>
      <c r="G23" s="51">
        <f>SUM(G10:G22)</f>
        <v>1</v>
      </c>
      <c r="H23" s="52">
        <f t="shared" si="0"/>
        <v>882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818</v>
      </c>
      <c r="F24" s="45">
        <v>28</v>
      </c>
      <c r="G24" s="45">
        <v>1</v>
      </c>
      <c r="H24" s="46">
        <f t="shared" si="0"/>
        <v>847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79</v>
      </c>
      <c r="D25" s="48">
        <v>12</v>
      </c>
      <c r="E25" s="45">
        <v>2</v>
      </c>
      <c r="F25" s="45">
        <v>2</v>
      </c>
      <c r="G25" s="45">
        <v>0</v>
      </c>
      <c r="H25" s="46">
        <f t="shared" si="0"/>
        <v>4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86</v>
      </c>
      <c r="C26" s="49"/>
      <c r="D26" s="48">
        <v>11</v>
      </c>
      <c r="E26" s="45">
        <v>22</v>
      </c>
      <c r="F26" s="45">
        <v>8</v>
      </c>
      <c r="G26" s="45">
        <v>1</v>
      </c>
      <c r="H26" s="46">
        <f t="shared" si="0"/>
        <v>31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88</v>
      </c>
      <c r="C27" s="43"/>
      <c r="D27" s="48">
        <v>10</v>
      </c>
      <c r="E27" s="45">
        <v>29</v>
      </c>
      <c r="F27" s="45">
        <v>9</v>
      </c>
      <c r="G27" s="45">
        <v>1</v>
      </c>
      <c r="H27" s="46">
        <f t="shared" si="0"/>
        <v>39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79</v>
      </c>
      <c r="C28" s="47"/>
      <c r="D28" s="48">
        <v>9</v>
      </c>
      <c r="E28" s="45">
        <v>13</v>
      </c>
      <c r="F28" s="45">
        <v>2</v>
      </c>
      <c r="G28" s="45">
        <v>1</v>
      </c>
      <c r="H28" s="46">
        <f t="shared" si="0"/>
        <v>16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81</v>
      </c>
      <c r="C29" s="47" t="s">
        <v>83</v>
      </c>
      <c r="D29" s="48">
        <v>8</v>
      </c>
      <c r="E29" s="45">
        <v>68</v>
      </c>
      <c r="F29" s="45">
        <v>12</v>
      </c>
      <c r="G29" s="45">
        <v>0</v>
      </c>
      <c r="H29" s="46">
        <f t="shared" si="0"/>
        <v>80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84</v>
      </c>
      <c r="C30" s="47"/>
      <c r="D30" s="48">
        <v>7</v>
      </c>
      <c r="E30" s="45">
        <v>14</v>
      </c>
      <c r="F30" s="45">
        <v>2</v>
      </c>
      <c r="G30" s="45">
        <v>0</v>
      </c>
      <c r="H30" s="46">
        <f t="shared" si="0"/>
        <v>16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79</v>
      </c>
      <c r="C31" s="49"/>
      <c r="D31" s="48">
        <v>6</v>
      </c>
      <c r="E31" s="45">
        <v>47</v>
      </c>
      <c r="F31" s="45">
        <v>1</v>
      </c>
      <c r="G31" s="45">
        <v>1</v>
      </c>
      <c r="H31" s="46">
        <f t="shared" si="0"/>
        <v>49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89</v>
      </c>
      <c r="C32" s="43"/>
      <c r="D32" s="48">
        <v>5</v>
      </c>
      <c r="E32" s="45">
        <v>1</v>
      </c>
      <c r="F32" s="45">
        <v>0</v>
      </c>
      <c r="G32" s="45">
        <v>0</v>
      </c>
      <c r="H32" s="46">
        <f t="shared" si="0"/>
        <v>1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18</v>
      </c>
      <c r="F33" s="45">
        <v>1</v>
      </c>
      <c r="G33" s="45">
        <v>0</v>
      </c>
      <c r="H33" s="46">
        <f t="shared" si="0"/>
        <v>19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80</v>
      </c>
      <c r="D34" s="48">
        <v>3</v>
      </c>
      <c r="E34" s="45">
        <v>51</v>
      </c>
      <c r="F34" s="45">
        <v>1</v>
      </c>
      <c r="G34" s="45">
        <v>0</v>
      </c>
      <c r="H34" s="46">
        <f t="shared" si="0"/>
        <v>52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60</v>
      </c>
      <c r="F35" s="45">
        <v>1</v>
      </c>
      <c r="G35" s="45">
        <v>0</v>
      </c>
      <c r="H35" s="46">
        <f t="shared" si="0"/>
        <v>61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143</v>
      </c>
      <c r="F36" s="45">
        <v>2</v>
      </c>
      <c r="G36" s="45">
        <v>0</v>
      </c>
      <c r="H36" s="46">
        <f t="shared" si="0"/>
        <v>145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90</v>
      </c>
      <c r="C37" s="106"/>
      <c r="D37" s="93"/>
      <c r="E37" s="51">
        <f>SUM(E24:E36)</f>
        <v>1286</v>
      </c>
      <c r="F37" s="51">
        <f>SUM(F24:F36)</f>
        <v>69</v>
      </c>
      <c r="G37" s="51">
        <f>SUM(G24:G36)</f>
        <v>5</v>
      </c>
      <c r="H37" s="52">
        <f t="shared" si="0"/>
        <v>1360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79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80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91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92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84</v>
      </c>
      <c r="C43" s="47" t="s">
        <v>83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82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84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80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93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80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94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95</v>
      </c>
      <c r="C52" s="102"/>
      <c r="D52" s="102"/>
      <c r="E52" s="55">
        <f>E23+E37+E51</f>
        <v>2108</v>
      </c>
      <c r="F52" s="55">
        <f>F23+F37+F51</f>
        <v>128</v>
      </c>
      <c r="G52" s="55">
        <f>G23+G37+G51</f>
        <v>6</v>
      </c>
      <c r="H52" s="56">
        <f>H51+H37+H23</f>
        <v>2242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J15" sqref="J15"/>
    </sheetView>
  </sheetViews>
  <sheetFormatPr defaultColWidth="10.7109375" defaultRowHeight="12.75"/>
  <cols>
    <col min="1" max="1" width="2.5703125" style="60" customWidth="1"/>
    <col min="2" max="4" width="12.7109375" style="60" customWidth="1"/>
    <col min="5" max="8" width="30.7109375" style="60" customWidth="1"/>
    <col min="9" max="21" width="10.7109375" style="60" customWidth="1"/>
    <col min="22" max="16384" width="10.7109375" style="6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69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76</v>
      </c>
      <c r="F4" s="39">
        <v>2023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77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78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67</v>
      </c>
      <c r="F10" s="45">
        <v>7</v>
      </c>
      <c r="G10" s="45">
        <v>0</v>
      </c>
      <c r="H10" s="46">
        <f t="shared" ref="H10:H37" si="0">SUM(E10:G10)</f>
        <v>74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79</v>
      </c>
      <c r="D11" s="48">
        <v>12</v>
      </c>
      <c r="E11" s="45">
        <v>2</v>
      </c>
      <c r="F11" s="45">
        <v>0</v>
      </c>
      <c r="G11" s="45">
        <v>0</v>
      </c>
      <c r="H11" s="46">
        <f t="shared" si="0"/>
        <v>2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80</v>
      </c>
      <c r="C12" s="49"/>
      <c r="D12" s="48">
        <v>11</v>
      </c>
      <c r="E12" s="45">
        <v>1</v>
      </c>
      <c r="F12" s="45">
        <v>0</v>
      </c>
      <c r="G12" s="45">
        <v>0</v>
      </c>
      <c r="H12" s="46">
        <f t="shared" si="0"/>
        <v>1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81</v>
      </c>
      <c r="C13" s="43"/>
      <c r="D13" s="48">
        <v>10</v>
      </c>
      <c r="E13" s="45">
        <v>0</v>
      </c>
      <c r="F13" s="45">
        <v>0</v>
      </c>
      <c r="G13" s="45">
        <v>0</v>
      </c>
      <c r="H13" s="46">
        <f t="shared" si="0"/>
        <v>0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80</v>
      </c>
      <c r="C14" s="47"/>
      <c r="D14" s="48">
        <v>9</v>
      </c>
      <c r="E14" s="45">
        <v>0</v>
      </c>
      <c r="F14" s="45">
        <v>0</v>
      </c>
      <c r="G14" s="45">
        <v>0</v>
      </c>
      <c r="H14" s="46">
        <f t="shared" si="0"/>
        <v>0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82</v>
      </c>
      <c r="C15" s="47" t="s">
        <v>83</v>
      </c>
      <c r="D15" s="48">
        <v>8</v>
      </c>
      <c r="E15" s="45">
        <v>0</v>
      </c>
      <c r="F15" s="45">
        <v>1</v>
      </c>
      <c r="G15" s="45">
        <v>0</v>
      </c>
      <c r="H15" s="46">
        <f t="shared" si="0"/>
        <v>1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84</v>
      </c>
      <c r="C16" s="47"/>
      <c r="D16" s="48">
        <v>7</v>
      </c>
      <c r="E16" s="45">
        <v>3</v>
      </c>
      <c r="F16" s="45">
        <v>1</v>
      </c>
      <c r="G16" s="45">
        <v>0</v>
      </c>
      <c r="H16" s="46">
        <f t="shared" si="0"/>
        <v>4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85</v>
      </c>
      <c r="C17" s="49"/>
      <c r="D17" s="48">
        <v>6</v>
      </c>
      <c r="E17" s="45">
        <v>0</v>
      </c>
      <c r="F17" s="45">
        <v>0</v>
      </c>
      <c r="G17" s="45">
        <v>0</v>
      </c>
      <c r="H17" s="46">
        <f t="shared" si="0"/>
        <v>0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86</v>
      </c>
      <c r="C18" s="43"/>
      <c r="D18" s="48">
        <v>5</v>
      </c>
      <c r="E18" s="45">
        <v>1</v>
      </c>
      <c r="F18" s="45">
        <v>0</v>
      </c>
      <c r="G18" s="45">
        <v>0</v>
      </c>
      <c r="H18" s="46">
        <f t="shared" si="0"/>
        <v>1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80</v>
      </c>
      <c r="C19" s="47"/>
      <c r="D19" s="48">
        <v>4</v>
      </c>
      <c r="E19" s="45">
        <v>2</v>
      </c>
      <c r="F19" s="45">
        <v>1</v>
      </c>
      <c r="G19" s="45">
        <v>0</v>
      </c>
      <c r="H19" s="46">
        <f t="shared" si="0"/>
        <v>3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80</v>
      </c>
      <c r="D20" s="4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0</v>
      </c>
      <c r="F21" s="45">
        <v>0</v>
      </c>
      <c r="G21" s="45">
        <v>0</v>
      </c>
      <c r="H21" s="46">
        <f t="shared" si="0"/>
        <v>0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0</v>
      </c>
      <c r="F22" s="45">
        <v>0</v>
      </c>
      <c r="G22" s="45">
        <v>0</v>
      </c>
      <c r="H22" s="46">
        <f t="shared" si="0"/>
        <v>0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87</v>
      </c>
      <c r="C23" s="106"/>
      <c r="D23" s="93"/>
      <c r="E23" s="51">
        <f>SUM(E10:E22)</f>
        <v>76</v>
      </c>
      <c r="F23" s="51">
        <f>SUM(F10:F22)</f>
        <v>10</v>
      </c>
      <c r="G23" s="51">
        <f>SUM(G10:G22)</f>
        <v>0</v>
      </c>
      <c r="H23" s="52">
        <f t="shared" si="0"/>
        <v>86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95</v>
      </c>
      <c r="F24" s="45">
        <v>9</v>
      </c>
      <c r="G24" s="45">
        <v>0</v>
      </c>
      <c r="H24" s="46">
        <f t="shared" si="0"/>
        <v>104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79</v>
      </c>
      <c r="D25" s="48">
        <v>12</v>
      </c>
      <c r="E25" s="45">
        <v>2</v>
      </c>
      <c r="F25" s="45">
        <v>0</v>
      </c>
      <c r="G25" s="45">
        <v>0</v>
      </c>
      <c r="H25" s="46">
        <f t="shared" si="0"/>
        <v>2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86</v>
      </c>
      <c r="C26" s="49"/>
      <c r="D26" s="48">
        <v>11</v>
      </c>
      <c r="E26" s="45">
        <v>1</v>
      </c>
      <c r="F26" s="45">
        <v>0</v>
      </c>
      <c r="G26" s="45">
        <v>0</v>
      </c>
      <c r="H26" s="46">
        <f t="shared" si="0"/>
        <v>1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88</v>
      </c>
      <c r="C27" s="43"/>
      <c r="D27" s="48">
        <v>10</v>
      </c>
      <c r="E27" s="45">
        <v>0</v>
      </c>
      <c r="F27" s="45">
        <v>0</v>
      </c>
      <c r="G27" s="45">
        <v>0</v>
      </c>
      <c r="H27" s="46">
        <f t="shared" si="0"/>
        <v>0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79</v>
      </c>
      <c r="C28" s="47"/>
      <c r="D28" s="48">
        <v>9</v>
      </c>
      <c r="E28" s="45">
        <v>0</v>
      </c>
      <c r="F28" s="45">
        <v>0</v>
      </c>
      <c r="G28" s="45">
        <v>0</v>
      </c>
      <c r="H28" s="46">
        <f t="shared" si="0"/>
        <v>0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81</v>
      </c>
      <c r="C29" s="47" t="s">
        <v>83</v>
      </c>
      <c r="D29" s="48">
        <v>8</v>
      </c>
      <c r="E29" s="45">
        <v>0</v>
      </c>
      <c r="F29" s="45">
        <v>1</v>
      </c>
      <c r="G29" s="45">
        <v>0</v>
      </c>
      <c r="H29" s="46">
        <f t="shared" si="0"/>
        <v>1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84</v>
      </c>
      <c r="C30" s="47"/>
      <c r="D30" s="48">
        <v>7</v>
      </c>
      <c r="E30" s="45">
        <v>11</v>
      </c>
      <c r="F30" s="45">
        <v>1</v>
      </c>
      <c r="G30" s="45">
        <v>0</v>
      </c>
      <c r="H30" s="46">
        <f t="shared" si="0"/>
        <v>12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79</v>
      </c>
      <c r="C31" s="49"/>
      <c r="D31" s="48">
        <v>6</v>
      </c>
      <c r="E31" s="45">
        <v>5</v>
      </c>
      <c r="F31" s="45">
        <v>1</v>
      </c>
      <c r="G31" s="45">
        <v>0</v>
      </c>
      <c r="H31" s="46">
        <f t="shared" si="0"/>
        <v>6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89</v>
      </c>
      <c r="C32" s="43"/>
      <c r="D32" s="48">
        <v>5</v>
      </c>
      <c r="E32" s="45">
        <v>1</v>
      </c>
      <c r="F32" s="45">
        <v>0</v>
      </c>
      <c r="G32" s="45">
        <v>0</v>
      </c>
      <c r="H32" s="46">
        <f t="shared" si="0"/>
        <v>1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1</v>
      </c>
      <c r="F33" s="45">
        <v>0</v>
      </c>
      <c r="G33" s="45">
        <v>0</v>
      </c>
      <c r="H33" s="46">
        <f t="shared" si="0"/>
        <v>1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80</v>
      </c>
      <c r="D34" s="48">
        <v>3</v>
      </c>
      <c r="E34" s="45">
        <v>0</v>
      </c>
      <c r="F34" s="45">
        <v>0</v>
      </c>
      <c r="G34" s="45">
        <v>0</v>
      </c>
      <c r="H34" s="46">
        <f t="shared" si="0"/>
        <v>0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4</v>
      </c>
      <c r="F35" s="45">
        <v>0</v>
      </c>
      <c r="G35" s="45">
        <v>0</v>
      </c>
      <c r="H35" s="46">
        <f t="shared" si="0"/>
        <v>4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0</v>
      </c>
      <c r="F36" s="45">
        <v>0</v>
      </c>
      <c r="G36" s="45">
        <v>0</v>
      </c>
      <c r="H36" s="46">
        <f t="shared" si="0"/>
        <v>0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90</v>
      </c>
      <c r="C37" s="106"/>
      <c r="D37" s="93"/>
      <c r="E37" s="51">
        <f>SUM(E24:E36)</f>
        <v>120</v>
      </c>
      <c r="F37" s="51">
        <f>SUM(F24:F36)</f>
        <v>12</v>
      </c>
      <c r="G37" s="51">
        <f>SUM(G24:G36)</f>
        <v>0</v>
      </c>
      <c r="H37" s="52">
        <f t="shared" si="0"/>
        <v>132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79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80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91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92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84</v>
      </c>
      <c r="C43" s="47" t="s">
        <v>83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82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84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80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93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80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94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95</v>
      </c>
      <c r="C52" s="102"/>
      <c r="D52" s="102"/>
      <c r="E52" s="55">
        <f>E23+E37+E51</f>
        <v>196</v>
      </c>
      <c r="F52" s="55">
        <f>F23+F37+F51</f>
        <v>22</v>
      </c>
      <c r="G52" s="55">
        <f>G23+G37+G51</f>
        <v>0</v>
      </c>
      <c r="H52" s="56">
        <f>H51+H37+H23</f>
        <v>218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J15" sqref="J15"/>
    </sheetView>
  </sheetViews>
  <sheetFormatPr defaultColWidth="10.7109375" defaultRowHeight="12.75"/>
  <cols>
    <col min="1" max="1" width="2.5703125" style="60" customWidth="1"/>
    <col min="2" max="4" width="12.7109375" style="60" customWidth="1"/>
    <col min="5" max="8" width="30.7109375" style="60" customWidth="1"/>
    <col min="9" max="21" width="10.7109375" style="60" customWidth="1"/>
    <col min="22" max="16384" width="10.7109375" style="6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71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76</v>
      </c>
      <c r="F4" s="39">
        <v>2023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77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78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50</v>
      </c>
      <c r="F10" s="45">
        <v>4</v>
      </c>
      <c r="G10" s="45">
        <v>0</v>
      </c>
      <c r="H10" s="46">
        <f t="shared" ref="H10:H37" si="0">SUM(E10:G10)</f>
        <v>54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79</v>
      </c>
      <c r="D11" s="48">
        <v>12</v>
      </c>
      <c r="E11" s="45">
        <v>4</v>
      </c>
      <c r="F11" s="45">
        <v>2</v>
      </c>
      <c r="G11" s="45">
        <v>0</v>
      </c>
      <c r="H11" s="46">
        <f t="shared" si="0"/>
        <v>6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80</v>
      </c>
      <c r="C12" s="49"/>
      <c r="D12" s="48">
        <v>11</v>
      </c>
      <c r="E12" s="45">
        <v>1</v>
      </c>
      <c r="F12" s="45">
        <v>0</v>
      </c>
      <c r="G12" s="45">
        <v>0</v>
      </c>
      <c r="H12" s="46">
        <f t="shared" si="0"/>
        <v>1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81</v>
      </c>
      <c r="C13" s="43"/>
      <c r="D13" s="48">
        <v>10</v>
      </c>
      <c r="E13" s="45">
        <v>2</v>
      </c>
      <c r="F13" s="45">
        <v>0</v>
      </c>
      <c r="G13" s="45">
        <v>0</v>
      </c>
      <c r="H13" s="46">
        <f t="shared" si="0"/>
        <v>2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80</v>
      </c>
      <c r="C14" s="47"/>
      <c r="D14" s="48">
        <v>9</v>
      </c>
      <c r="E14" s="45">
        <v>2</v>
      </c>
      <c r="F14" s="45">
        <v>0</v>
      </c>
      <c r="G14" s="45">
        <v>0</v>
      </c>
      <c r="H14" s="46">
        <f t="shared" si="0"/>
        <v>2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82</v>
      </c>
      <c r="C15" s="47" t="s">
        <v>83</v>
      </c>
      <c r="D15" s="48">
        <v>8</v>
      </c>
      <c r="E15" s="45">
        <v>0</v>
      </c>
      <c r="F15" s="45">
        <v>0</v>
      </c>
      <c r="G15" s="45">
        <v>0</v>
      </c>
      <c r="H15" s="46">
        <f t="shared" si="0"/>
        <v>0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84</v>
      </c>
      <c r="C16" s="47"/>
      <c r="D16" s="48">
        <v>7</v>
      </c>
      <c r="E16" s="45">
        <v>0</v>
      </c>
      <c r="F16" s="45">
        <v>0</v>
      </c>
      <c r="G16" s="45">
        <v>0</v>
      </c>
      <c r="H16" s="46">
        <f t="shared" si="0"/>
        <v>0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85</v>
      </c>
      <c r="C17" s="49"/>
      <c r="D17" s="48">
        <v>6</v>
      </c>
      <c r="E17" s="45">
        <v>0</v>
      </c>
      <c r="F17" s="45">
        <v>0</v>
      </c>
      <c r="G17" s="45">
        <v>0</v>
      </c>
      <c r="H17" s="46">
        <f t="shared" si="0"/>
        <v>0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86</v>
      </c>
      <c r="C18" s="43"/>
      <c r="D18" s="48">
        <v>5</v>
      </c>
      <c r="E18" s="45">
        <v>2</v>
      </c>
      <c r="F18" s="45">
        <v>0</v>
      </c>
      <c r="G18" s="45">
        <v>0</v>
      </c>
      <c r="H18" s="46">
        <f t="shared" si="0"/>
        <v>2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80</v>
      </c>
      <c r="C19" s="47"/>
      <c r="D19" s="48">
        <v>4</v>
      </c>
      <c r="E19" s="45">
        <v>4</v>
      </c>
      <c r="F19" s="45">
        <v>0</v>
      </c>
      <c r="G19" s="45">
        <v>0</v>
      </c>
      <c r="H19" s="46">
        <f t="shared" si="0"/>
        <v>4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80</v>
      </c>
      <c r="D20" s="48">
        <v>3</v>
      </c>
      <c r="E20" s="45">
        <v>2</v>
      </c>
      <c r="F20" s="45">
        <v>0</v>
      </c>
      <c r="G20" s="45">
        <v>0</v>
      </c>
      <c r="H20" s="46">
        <f t="shared" si="0"/>
        <v>2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1</v>
      </c>
      <c r="F21" s="45">
        <v>0</v>
      </c>
      <c r="G21" s="45">
        <v>0</v>
      </c>
      <c r="H21" s="46">
        <f t="shared" si="0"/>
        <v>1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7</v>
      </c>
      <c r="F22" s="45">
        <v>0</v>
      </c>
      <c r="G22" s="45">
        <v>0</v>
      </c>
      <c r="H22" s="46">
        <f t="shared" si="0"/>
        <v>7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87</v>
      </c>
      <c r="C23" s="106"/>
      <c r="D23" s="93"/>
      <c r="E23" s="51">
        <f>SUM(E10:E22)</f>
        <v>75</v>
      </c>
      <c r="F23" s="51">
        <f>SUM(F10:F22)</f>
        <v>6</v>
      </c>
      <c r="G23" s="51">
        <f>SUM(G10:G22)</f>
        <v>0</v>
      </c>
      <c r="H23" s="52">
        <f t="shared" si="0"/>
        <v>81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90</v>
      </c>
      <c r="F24" s="45">
        <v>10</v>
      </c>
      <c r="G24" s="45">
        <v>0</v>
      </c>
      <c r="H24" s="46">
        <f t="shared" si="0"/>
        <v>100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79</v>
      </c>
      <c r="D25" s="48">
        <v>12</v>
      </c>
      <c r="E25" s="45">
        <v>3</v>
      </c>
      <c r="F25" s="45">
        <v>0</v>
      </c>
      <c r="G25" s="45">
        <v>0</v>
      </c>
      <c r="H25" s="46">
        <f t="shared" si="0"/>
        <v>3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86</v>
      </c>
      <c r="C26" s="49"/>
      <c r="D26" s="48">
        <v>11</v>
      </c>
      <c r="E26" s="45">
        <v>0</v>
      </c>
      <c r="F26" s="45">
        <v>0</v>
      </c>
      <c r="G26" s="45">
        <v>0</v>
      </c>
      <c r="H26" s="46">
        <f t="shared" si="0"/>
        <v>0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88</v>
      </c>
      <c r="C27" s="43"/>
      <c r="D27" s="48">
        <v>10</v>
      </c>
      <c r="E27" s="45">
        <v>3</v>
      </c>
      <c r="F27" s="45">
        <v>0</v>
      </c>
      <c r="G27" s="45">
        <v>0</v>
      </c>
      <c r="H27" s="46">
        <f t="shared" si="0"/>
        <v>3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79</v>
      </c>
      <c r="C28" s="47"/>
      <c r="D28" s="48">
        <v>9</v>
      </c>
      <c r="E28" s="45">
        <v>3</v>
      </c>
      <c r="F28" s="45">
        <v>0</v>
      </c>
      <c r="G28" s="45">
        <v>0</v>
      </c>
      <c r="H28" s="46">
        <f t="shared" si="0"/>
        <v>3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81</v>
      </c>
      <c r="C29" s="47" t="s">
        <v>83</v>
      </c>
      <c r="D29" s="48">
        <v>8</v>
      </c>
      <c r="E29" s="45">
        <v>1</v>
      </c>
      <c r="F29" s="45">
        <v>1</v>
      </c>
      <c r="G29" s="45">
        <v>0</v>
      </c>
      <c r="H29" s="46">
        <f t="shared" si="0"/>
        <v>2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84</v>
      </c>
      <c r="C30" s="47"/>
      <c r="D30" s="48">
        <v>7</v>
      </c>
      <c r="E30" s="45">
        <v>0</v>
      </c>
      <c r="F30" s="45">
        <v>0</v>
      </c>
      <c r="G30" s="45">
        <v>0</v>
      </c>
      <c r="H30" s="46">
        <f t="shared" si="0"/>
        <v>0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79</v>
      </c>
      <c r="C31" s="49"/>
      <c r="D31" s="48">
        <v>6</v>
      </c>
      <c r="E31" s="45">
        <v>0</v>
      </c>
      <c r="F31" s="45">
        <v>0</v>
      </c>
      <c r="G31" s="45">
        <v>0</v>
      </c>
      <c r="H31" s="46">
        <f t="shared" si="0"/>
        <v>0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89</v>
      </c>
      <c r="C32" s="43"/>
      <c r="D32" s="48">
        <v>5</v>
      </c>
      <c r="E32" s="45">
        <v>1</v>
      </c>
      <c r="F32" s="45">
        <v>0</v>
      </c>
      <c r="G32" s="45">
        <v>0</v>
      </c>
      <c r="H32" s="46">
        <f t="shared" si="0"/>
        <v>1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3</v>
      </c>
      <c r="F33" s="45">
        <v>0</v>
      </c>
      <c r="G33" s="45">
        <v>0</v>
      </c>
      <c r="H33" s="46">
        <f t="shared" si="0"/>
        <v>3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80</v>
      </c>
      <c r="D34" s="48">
        <v>3</v>
      </c>
      <c r="E34" s="45">
        <v>2</v>
      </c>
      <c r="F34" s="45">
        <v>0</v>
      </c>
      <c r="G34" s="45">
        <v>0</v>
      </c>
      <c r="H34" s="46">
        <f t="shared" si="0"/>
        <v>2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3</v>
      </c>
      <c r="F35" s="45">
        <v>0</v>
      </c>
      <c r="G35" s="45">
        <v>0</v>
      </c>
      <c r="H35" s="46">
        <f t="shared" si="0"/>
        <v>3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3</v>
      </c>
      <c r="F36" s="45">
        <v>0</v>
      </c>
      <c r="G36" s="45">
        <v>0</v>
      </c>
      <c r="H36" s="46">
        <f t="shared" si="0"/>
        <v>3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90</v>
      </c>
      <c r="C37" s="106"/>
      <c r="D37" s="93"/>
      <c r="E37" s="51">
        <f>SUM(E24:E36)</f>
        <v>112</v>
      </c>
      <c r="F37" s="51">
        <f>SUM(F24:F36)</f>
        <v>11</v>
      </c>
      <c r="G37" s="51">
        <f>SUM(G24:G36)</f>
        <v>0</v>
      </c>
      <c r="H37" s="52">
        <f t="shared" si="0"/>
        <v>123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79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80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91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92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84</v>
      </c>
      <c r="C43" s="47" t="s">
        <v>83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82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84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80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93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80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94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95</v>
      </c>
      <c r="C52" s="102"/>
      <c r="D52" s="102"/>
      <c r="E52" s="55">
        <f>E23+E37+E51</f>
        <v>187</v>
      </c>
      <c r="F52" s="55">
        <f>F23+F37+F51</f>
        <v>17</v>
      </c>
      <c r="G52" s="55">
        <f>G23+G37+G51</f>
        <v>0</v>
      </c>
      <c r="H52" s="56">
        <f>H51+H37+H23</f>
        <v>204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J15" sqref="J15"/>
    </sheetView>
  </sheetViews>
  <sheetFormatPr defaultColWidth="10.7109375" defaultRowHeight="12.75"/>
  <cols>
    <col min="1" max="1" width="2.5703125" style="60" customWidth="1"/>
    <col min="2" max="4" width="12.7109375" style="60" customWidth="1"/>
    <col min="5" max="8" width="30.7109375" style="60" customWidth="1"/>
    <col min="9" max="21" width="10.7109375" style="60" customWidth="1"/>
    <col min="22" max="16384" width="10.7109375" style="6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73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76</v>
      </c>
      <c r="F4" s="39">
        <v>2023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77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78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23</v>
      </c>
      <c r="F10" s="45">
        <v>3</v>
      </c>
      <c r="G10" s="45">
        <v>0</v>
      </c>
      <c r="H10" s="46">
        <f t="shared" ref="H10:H37" si="0">SUM(E10:G10)</f>
        <v>26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79</v>
      </c>
      <c r="D11" s="48">
        <v>12</v>
      </c>
      <c r="E11" s="45">
        <v>0</v>
      </c>
      <c r="F11" s="45">
        <v>0</v>
      </c>
      <c r="G11" s="45">
        <v>0</v>
      </c>
      <c r="H11" s="46">
        <f t="shared" si="0"/>
        <v>0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80</v>
      </c>
      <c r="C12" s="49"/>
      <c r="D12" s="48">
        <v>11</v>
      </c>
      <c r="E12" s="45">
        <v>0</v>
      </c>
      <c r="F12" s="45">
        <v>0</v>
      </c>
      <c r="G12" s="45">
        <v>0</v>
      </c>
      <c r="H12" s="46">
        <f t="shared" si="0"/>
        <v>0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81</v>
      </c>
      <c r="C13" s="43"/>
      <c r="D13" s="48">
        <v>10</v>
      </c>
      <c r="E13" s="45">
        <v>0</v>
      </c>
      <c r="F13" s="45">
        <v>0</v>
      </c>
      <c r="G13" s="45">
        <v>0</v>
      </c>
      <c r="H13" s="46">
        <f t="shared" si="0"/>
        <v>0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80</v>
      </c>
      <c r="C14" s="47"/>
      <c r="D14" s="48">
        <v>9</v>
      </c>
      <c r="E14" s="45">
        <v>0</v>
      </c>
      <c r="F14" s="45">
        <v>0</v>
      </c>
      <c r="G14" s="45">
        <v>0</v>
      </c>
      <c r="H14" s="46">
        <f t="shared" si="0"/>
        <v>0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82</v>
      </c>
      <c r="C15" s="47" t="s">
        <v>83</v>
      </c>
      <c r="D15" s="48">
        <v>8</v>
      </c>
      <c r="E15" s="45">
        <v>2</v>
      </c>
      <c r="F15" s="45">
        <v>0</v>
      </c>
      <c r="G15" s="45">
        <v>0</v>
      </c>
      <c r="H15" s="46">
        <f t="shared" si="0"/>
        <v>2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84</v>
      </c>
      <c r="C16" s="47"/>
      <c r="D16" s="48">
        <v>7</v>
      </c>
      <c r="E16" s="45">
        <v>3</v>
      </c>
      <c r="F16" s="45">
        <v>2</v>
      </c>
      <c r="G16" s="45">
        <v>0</v>
      </c>
      <c r="H16" s="46">
        <f t="shared" si="0"/>
        <v>5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85</v>
      </c>
      <c r="C17" s="49"/>
      <c r="D17" s="48">
        <v>6</v>
      </c>
      <c r="E17" s="45">
        <v>3</v>
      </c>
      <c r="F17" s="45">
        <v>1</v>
      </c>
      <c r="G17" s="45">
        <v>0</v>
      </c>
      <c r="H17" s="46">
        <f t="shared" si="0"/>
        <v>4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86</v>
      </c>
      <c r="C18" s="43"/>
      <c r="D18" s="48">
        <v>5</v>
      </c>
      <c r="E18" s="45">
        <v>1</v>
      </c>
      <c r="F18" s="45">
        <v>0</v>
      </c>
      <c r="G18" s="45">
        <v>0</v>
      </c>
      <c r="H18" s="46">
        <f t="shared" si="0"/>
        <v>1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80</v>
      </c>
      <c r="C19" s="47"/>
      <c r="D19" s="48">
        <v>4</v>
      </c>
      <c r="E19" s="45">
        <v>0</v>
      </c>
      <c r="F19" s="45">
        <v>0</v>
      </c>
      <c r="G19" s="45">
        <v>0</v>
      </c>
      <c r="H19" s="46">
        <f t="shared" si="0"/>
        <v>0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80</v>
      </c>
      <c r="D20" s="4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2</v>
      </c>
      <c r="F21" s="45">
        <v>0</v>
      </c>
      <c r="G21" s="45">
        <v>0</v>
      </c>
      <c r="H21" s="46">
        <f t="shared" si="0"/>
        <v>2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1</v>
      </c>
      <c r="F22" s="45">
        <v>0</v>
      </c>
      <c r="G22" s="45">
        <v>0</v>
      </c>
      <c r="H22" s="46">
        <f t="shared" si="0"/>
        <v>1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87</v>
      </c>
      <c r="C23" s="106"/>
      <c r="D23" s="93"/>
      <c r="E23" s="51">
        <f>SUM(E10:E22)</f>
        <v>35</v>
      </c>
      <c r="F23" s="51">
        <f>SUM(F10:F22)</f>
        <v>6</v>
      </c>
      <c r="G23" s="51">
        <f>SUM(G10:G22)</f>
        <v>0</v>
      </c>
      <c r="H23" s="52">
        <f t="shared" si="0"/>
        <v>41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41</v>
      </c>
      <c r="F24" s="45">
        <v>3</v>
      </c>
      <c r="G24" s="45">
        <v>0</v>
      </c>
      <c r="H24" s="46">
        <f t="shared" si="0"/>
        <v>44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79</v>
      </c>
      <c r="D25" s="48">
        <v>12</v>
      </c>
      <c r="E25" s="45">
        <v>0</v>
      </c>
      <c r="F25" s="45">
        <v>0</v>
      </c>
      <c r="G25" s="45">
        <v>0</v>
      </c>
      <c r="H25" s="46">
        <f t="shared" si="0"/>
        <v>0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86</v>
      </c>
      <c r="C26" s="49"/>
      <c r="D26" s="48">
        <v>11</v>
      </c>
      <c r="E26" s="45">
        <v>0</v>
      </c>
      <c r="F26" s="45">
        <v>0</v>
      </c>
      <c r="G26" s="45">
        <v>0</v>
      </c>
      <c r="H26" s="46">
        <f t="shared" si="0"/>
        <v>0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88</v>
      </c>
      <c r="C27" s="43"/>
      <c r="D27" s="48">
        <v>10</v>
      </c>
      <c r="E27" s="45">
        <v>0</v>
      </c>
      <c r="F27" s="45">
        <v>0</v>
      </c>
      <c r="G27" s="45">
        <v>0</v>
      </c>
      <c r="H27" s="46">
        <f t="shared" si="0"/>
        <v>0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79</v>
      </c>
      <c r="C28" s="47"/>
      <c r="D28" s="48">
        <v>9</v>
      </c>
      <c r="E28" s="45">
        <v>1</v>
      </c>
      <c r="F28" s="45">
        <v>0</v>
      </c>
      <c r="G28" s="45">
        <v>0</v>
      </c>
      <c r="H28" s="46">
        <f t="shared" si="0"/>
        <v>1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81</v>
      </c>
      <c r="C29" s="47" t="s">
        <v>83</v>
      </c>
      <c r="D29" s="48">
        <v>8</v>
      </c>
      <c r="E29" s="45">
        <v>4</v>
      </c>
      <c r="F29" s="45">
        <v>0</v>
      </c>
      <c r="G29" s="45">
        <v>0</v>
      </c>
      <c r="H29" s="46">
        <f t="shared" si="0"/>
        <v>4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84</v>
      </c>
      <c r="C30" s="47"/>
      <c r="D30" s="48">
        <v>7</v>
      </c>
      <c r="E30" s="45">
        <v>2</v>
      </c>
      <c r="F30" s="45">
        <v>0</v>
      </c>
      <c r="G30" s="45">
        <v>0</v>
      </c>
      <c r="H30" s="46">
        <f t="shared" si="0"/>
        <v>2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79</v>
      </c>
      <c r="C31" s="49"/>
      <c r="D31" s="48">
        <v>6</v>
      </c>
      <c r="E31" s="45">
        <v>2</v>
      </c>
      <c r="F31" s="45">
        <v>1</v>
      </c>
      <c r="G31" s="45">
        <v>0</v>
      </c>
      <c r="H31" s="46">
        <f t="shared" si="0"/>
        <v>3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89</v>
      </c>
      <c r="C32" s="43"/>
      <c r="D32" s="48">
        <v>5</v>
      </c>
      <c r="E32" s="45">
        <v>0</v>
      </c>
      <c r="F32" s="45">
        <v>0</v>
      </c>
      <c r="G32" s="45">
        <v>0</v>
      </c>
      <c r="H32" s="46">
        <f t="shared" si="0"/>
        <v>0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3</v>
      </c>
      <c r="F33" s="45">
        <v>0</v>
      </c>
      <c r="G33" s="45">
        <v>0</v>
      </c>
      <c r="H33" s="46">
        <f t="shared" si="0"/>
        <v>3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80</v>
      </c>
      <c r="D34" s="48">
        <v>3</v>
      </c>
      <c r="E34" s="45">
        <v>3</v>
      </c>
      <c r="F34" s="45">
        <v>1</v>
      </c>
      <c r="G34" s="45">
        <v>0</v>
      </c>
      <c r="H34" s="46">
        <f t="shared" si="0"/>
        <v>4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3</v>
      </c>
      <c r="F35" s="45">
        <v>0</v>
      </c>
      <c r="G35" s="45">
        <v>0</v>
      </c>
      <c r="H35" s="46">
        <f t="shared" si="0"/>
        <v>3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4</v>
      </c>
      <c r="F36" s="45">
        <v>1</v>
      </c>
      <c r="G36" s="45">
        <v>0</v>
      </c>
      <c r="H36" s="46">
        <f t="shared" si="0"/>
        <v>5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90</v>
      </c>
      <c r="C37" s="106"/>
      <c r="D37" s="93"/>
      <c r="E37" s="51">
        <f>SUM(E24:E36)</f>
        <v>63</v>
      </c>
      <c r="F37" s="51">
        <f>SUM(F24:F36)</f>
        <v>6</v>
      </c>
      <c r="G37" s="51">
        <f>SUM(G24:G36)</f>
        <v>0</v>
      </c>
      <c r="H37" s="52">
        <f t="shared" si="0"/>
        <v>69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79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80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91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92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84</v>
      </c>
      <c r="C43" s="47" t="s">
        <v>83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82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84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80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93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80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94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95</v>
      </c>
      <c r="C52" s="102"/>
      <c r="D52" s="102"/>
      <c r="E52" s="55">
        <f>E23+E37+E51</f>
        <v>98</v>
      </c>
      <c r="F52" s="55">
        <f>F23+F37+F51</f>
        <v>12</v>
      </c>
      <c r="G52" s="55">
        <f>G23+G37+G51</f>
        <v>0</v>
      </c>
      <c r="H52" s="56">
        <f>H51+H37+H23</f>
        <v>110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J15" sqref="J15"/>
    </sheetView>
  </sheetViews>
  <sheetFormatPr defaultColWidth="10.7109375" defaultRowHeight="12.75"/>
  <cols>
    <col min="1" max="1" width="2.5703125" style="60" customWidth="1"/>
    <col min="2" max="4" width="12.7109375" style="60" customWidth="1"/>
    <col min="5" max="8" width="30.7109375" style="60" customWidth="1"/>
    <col min="9" max="21" width="10.7109375" style="60" customWidth="1"/>
    <col min="22" max="16384" width="10.7109375" style="6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21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76</v>
      </c>
      <c r="F4" s="39">
        <v>2023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77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78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205</v>
      </c>
      <c r="F10" s="45">
        <v>41</v>
      </c>
      <c r="G10" s="45">
        <v>1</v>
      </c>
      <c r="H10" s="46">
        <f t="shared" ref="H10:H37" si="0">SUM(E10:G10)</f>
        <v>247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79</v>
      </c>
      <c r="D11" s="48">
        <v>12</v>
      </c>
      <c r="E11" s="45">
        <v>8</v>
      </c>
      <c r="F11" s="45">
        <v>0</v>
      </c>
      <c r="G11" s="45">
        <v>0</v>
      </c>
      <c r="H11" s="46">
        <f t="shared" si="0"/>
        <v>8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80</v>
      </c>
      <c r="C12" s="49"/>
      <c r="D12" s="48">
        <v>11</v>
      </c>
      <c r="E12" s="45">
        <v>7</v>
      </c>
      <c r="F12" s="45">
        <v>0</v>
      </c>
      <c r="G12" s="45">
        <v>0</v>
      </c>
      <c r="H12" s="46">
        <f t="shared" si="0"/>
        <v>7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81</v>
      </c>
      <c r="C13" s="43"/>
      <c r="D13" s="48">
        <v>10</v>
      </c>
      <c r="E13" s="45">
        <v>10</v>
      </c>
      <c r="F13" s="45">
        <v>1</v>
      </c>
      <c r="G13" s="45">
        <v>0</v>
      </c>
      <c r="H13" s="46">
        <f t="shared" si="0"/>
        <v>11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80</v>
      </c>
      <c r="C14" s="47"/>
      <c r="D14" s="48">
        <v>9</v>
      </c>
      <c r="E14" s="45">
        <v>10</v>
      </c>
      <c r="F14" s="45">
        <v>3</v>
      </c>
      <c r="G14" s="45">
        <v>0</v>
      </c>
      <c r="H14" s="46">
        <f t="shared" si="0"/>
        <v>13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82</v>
      </c>
      <c r="C15" s="47" t="s">
        <v>83</v>
      </c>
      <c r="D15" s="48">
        <v>8</v>
      </c>
      <c r="E15" s="45">
        <v>36</v>
      </c>
      <c r="F15" s="45">
        <v>2</v>
      </c>
      <c r="G15" s="45">
        <v>0</v>
      </c>
      <c r="H15" s="46">
        <f t="shared" si="0"/>
        <v>38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84</v>
      </c>
      <c r="C16" s="47"/>
      <c r="D16" s="48">
        <v>7</v>
      </c>
      <c r="E16" s="45">
        <v>58</v>
      </c>
      <c r="F16" s="45">
        <v>7</v>
      </c>
      <c r="G16" s="45">
        <v>0</v>
      </c>
      <c r="H16" s="46">
        <f t="shared" si="0"/>
        <v>65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85</v>
      </c>
      <c r="C17" s="49"/>
      <c r="D17" s="48">
        <v>6</v>
      </c>
      <c r="E17" s="45">
        <v>6</v>
      </c>
      <c r="F17" s="45">
        <v>0</v>
      </c>
      <c r="G17" s="45">
        <v>1</v>
      </c>
      <c r="H17" s="46">
        <f t="shared" si="0"/>
        <v>7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86</v>
      </c>
      <c r="C18" s="43"/>
      <c r="D18" s="48">
        <v>5</v>
      </c>
      <c r="E18" s="45">
        <v>1</v>
      </c>
      <c r="F18" s="45">
        <v>0</v>
      </c>
      <c r="G18" s="45">
        <v>1</v>
      </c>
      <c r="H18" s="46">
        <f t="shared" si="0"/>
        <v>2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80</v>
      </c>
      <c r="C19" s="47"/>
      <c r="D19" s="48">
        <v>4</v>
      </c>
      <c r="E19" s="45">
        <v>12</v>
      </c>
      <c r="F19" s="45">
        <v>0</v>
      </c>
      <c r="G19" s="45">
        <v>0</v>
      </c>
      <c r="H19" s="46">
        <f t="shared" si="0"/>
        <v>12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80</v>
      </c>
      <c r="D20" s="48">
        <v>3</v>
      </c>
      <c r="E20" s="45">
        <v>4</v>
      </c>
      <c r="F20" s="45">
        <v>0</v>
      </c>
      <c r="G20" s="45">
        <v>0</v>
      </c>
      <c r="H20" s="46">
        <f t="shared" si="0"/>
        <v>4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5</v>
      </c>
      <c r="F21" s="45">
        <v>0</v>
      </c>
      <c r="G21" s="45">
        <v>0</v>
      </c>
      <c r="H21" s="46">
        <f t="shared" si="0"/>
        <v>5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6</v>
      </c>
      <c r="F22" s="45">
        <v>0</v>
      </c>
      <c r="G22" s="45">
        <v>0</v>
      </c>
      <c r="H22" s="46">
        <f t="shared" si="0"/>
        <v>6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87</v>
      </c>
      <c r="C23" s="106"/>
      <c r="D23" s="93"/>
      <c r="E23" s="51">
        <f>SUM(E10:E22)</f>
        <v>368</v>
      </c>
      <c r="F23" s="51">
        <f>SUM(F10:F22)</f>
        <v>54</v>
      </c>
      <c r="G23" s="51">
        <f>SUM(G10:G22)</f>
        <v>3</v>
      </c>
      <c r="H23" s="52">
        <f t="shared" si="0"/>
        <v>425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285</v>
      </c>
      <c r="F24" s="45">
        <v>32</v>
      </c>
      <c r="G24" s="45">
        <v>0</v>
      </c>
      <c r="H24" s="46">
        <f t="shared" si="0"/>
        <v>317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79</v>
      </c>
      <c r="D25" s="48">
        <v>12</v>
      </c>
      <c r="E25" s="45">
        <v>13</v>
      </c>
      <c r="F25" s="45">
        <v>1</v>
      </c>
      <c r="G25" s="45">
        <v>0</v>
      </c>
      <c r="H25" s="46">
        <f t="shared" si="0"/>
        <v>14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86</v>
      </c>
      <c r="C26" s="49"/>
      <c r="D26" s="48">
        <v>11</v>
      </c>
      <c r="E26" s="45">
        <v>7</v>
      </c>
      <c r="F26" s="45">
        <v>3</v>
      </c>
      <c r="G26" s="45">
        <v>0</v>
      </c>
      <c r="H26" s="46">
        <f t="shared" si="0"/>
        <v>10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88</v>
      </c>
      <c r="C27" s="43"/>
      <c r="D27" s="48">
        <v>10</v>
      </c>
      <c r="E27" s="45">
        <v>13</v>
      </c>
      <c r="F27" s="45">
        <v>3</v>
      </c>
      <c r="G27" s="45">
        <v>0</v>
      </c>
      <c r="H27" s="46">
        <f t="shared" si="0"/>
        <v>16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79</v>
      </c>
      <c r="C28" s="47"/>
      <c r="D28" s="48">
        <v>9</v>
      </c>
      <c r="E28" s="45">
        <v>16</v>
      </c>
      <c r="F28" s="45">
        <v>2</v>
      </c>
      <c r="G28" s="45">
        <v>1</v>
      </c>
      <c r="H28" s="46">
        <f t="shared" si="0"/>
        <v>19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81</v>
      </c>
      <c r="C29" s="47" t="s">
        <v>83</v>
      </c>
      <c r="D29" s="48">
        <v>8</v>
      </c>
      <c r="E29" s="45">
        <v>29</v>
      </c>
      <c r="F29" s="45">
        <v>2</v>
      </c>
      <c r="G29" s="45">
        <v>0</v>
      </c>
      <c r="H29" s="46">
        <f t="shared" si="0"/>
        <v>31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84</v>
      </c>
      <c r="C30" s="47"/>
      <c r="D30" s="48">
        <v>7</v>
      </c>
      <c r="E30" s="45">
        <v>5</v>
      </c>
      <c r="F30" s="45">
        <v>1</v>
      </c>
      <c r="G30" s="45">
        <v>0</v>
      </c>
      <c r="H30" s="46">
        <f t="shared" si="0"/>
        <v>6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79</v>
      </c>
      <c r="C31" s="49"/>
      <c r="D31" s="48">
        <v>6</v>
      </c>
      <c r="E31" s="45">
        <v>16</v>
      </c>
      <c r="F31" s="45">
        <v>0</v>
      </c>
      <c r="G31" s="45">
        <v>0</v>
      </c>
      <c r="H31" s="46">
        <f t="shared" si="0"/>
        <v>16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89</v>
      </c>
      <c r="C32" s="43"/>
      <c r="D32" s="48">
        <v>5</v>
      </c>
      <c r="E32" s="45">
        <v>3</v>
      </c>
      <c r="F32" s="45">
        <v>0</v>
      </c>
      <c r="G32" s="45">
        <v>0</v>
      </c>
      <c r="H32" s="46">
        <f t="shared" si="0"/>
        <v>3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5</v>
      </c>
      <c r="F33" s="45">
        <v>0</v>
      </c>
      <c r="G33" s="45">
        <v>0</v>
      </c>
      <c r="H33" s="46">
        <f t="shared" si="0"/>
        <v>5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80</v>
      </c>
      <c r="D34" s="48">
        <v>3</v>
      </c>
      <c r="E34" s="45">
        <v>11</v>
      </c>
      <c r="F34" s="45">
        <v>0</v>
      </c>
      <c r="G34" s="45">
        <v>0</v>
      </c>
      <c r="H34" s="46">
        <f t="shared" si="0"/>
        <v>11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4</v>
      </c>
      <c r="F35" s="45">
        <v>0</v>
      </c>
      <c r="G35" s="45">
        <v>0</v>
      </c>
      <c r="H35" s="46">
        <f t="shared" si="0"/>
        <v>4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3</v>
      </c>
      <c r="F36" s="45">
        <v>0</v>
      </c>
      <c r="G36" s="45">
        <v>0</v>
      </c>
      <c r="H36" s="46">
        <f t="shared" si="0"/>
        <v>3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90</v>
      </c>
      <c r="C37" s="106"/>
      <c r="D37" s="93"/>
      <c r="E37" s="51">
        <f>SUM(E24:E36)</f>
        <v>410</v>
      </c>
      <c r="F37" s="51">
        <f>SUM(F24:F36)</f>
        <v>44</v>
      </c>
      <c r="G37" s="51">
        <f>SUM(G24:G36)</f>
        <v>1</v>
      </c>
      <c r="H37" s="52">
        <f t="shared" si="0"/>
        <v>455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79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80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91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92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84</v>
      </c>
      <c r="C43" s="47" t="s">
        <v>83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82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84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80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93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80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94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95</v>
      </c>
      <c r="C52" s="102"/>
      <c r="D52" s="102"/>
      <c r="E52" s="55">
        <f>E23+E37+E51</f>
        <v>778</v>
      </c>
      <c r="F52" s="55">
        <f>F23+F37+F51</f>
        <v>98</v>
      </c>
      <c r="G52" s="55">
        <f>G23+G37+G51</f>
        <v>4</v>
      </c>
      <c r="H52" s="56">
        <f>H51+H37+H23</f>
        <v>880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J15" sqref="J15"/>
    </sheetView>
  </sheetViews>
  <sheetFormatPr defaultColWidth="10.7109375" defaultRowHeight="12.75"/>
  <cols>
    <col min="1" max="1" width="2.5703125" style="60" customWidth="1"/>
    <col min="2" max="4" width="12.7109375" style="60" customWidth="1"/>
    <col min="5" max="8" width="30.7109375" style="60" customWidth="1"/>
    <col min="9" max="21" width="10.7109375" style="60" customWidth="1"/>
    <col min="22" max="16384" width="10.7109375" style="6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75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76</v>
      </c>
      <c r="F4" s="39">
        <v>2023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77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78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26</v>
      </c>
      <c r="F10" s="45">
        <v>2</v>
      </c>
      <c r="G10" s="45">
        <v>0</v>
      </c>
      <c r="H10" s="46">
        <f t="shared" ref="H10:H37" si="0">SUM(E10:G10)</f>
        <v>28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79</v>
      </c>
      <c r="D11" s="48">
        <v>12</v>
      </c>
      <c r="E11" s="45">
        <v>2</v>
      </c>
      <c r="F11" s="45">
        <v>0</v>
      </c>
      <c r="G11" s="45">
        <v>0</v>
      </c>
      <c r="H11" s="46">
        <f t="shared" si="0"/>
        <v>2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80</v>
      </c>
      <c r="C12" s="49"/>
      <c r="D12" s="48">
        <v>11</v>
      </c>
      <c r="E12" s="45">
        <v>2</v>
      </c>
      <c r="F12" s="45">
        <v>0</v>
      </c>
      <c r="G12" s="45">
        <v>0</v>
      </c>
      <c r="H12" s="46">
        <f t="shared" si="0"/>
        <v>2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81</v>
      </c>
      <c r="C13" s="43"/>
      <c r="D13" s="48">
        <v>10</v>
      </c>
      <c r="E13" s="45">
        <v>1</v>
      </c>
      <c r="F13" s="45">
        <v>0</v>
      </c>
      <c r="G13" s="45">
        <v>0</v>
      </c>
      <c r="H13" s="46">
        <f t="shared" si="0"/>
        <v>1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80</v>
      </c>
      <c r="C14" s="47"/>
      <c r="D14" s="48">
        <v>9</v>
      </c>
      <c r="E14" s="45">
        <v>0</v>
      </c>
      <c r="F14" s="45">
        <v>0</v>
      </c>
      <c r="G14" s="45">
        <v>0</v>
      </c>
      <c r="H14" s="46">
        <f t="shared" si="0"/>
        <v>0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82</v>
      </c>
      <c r="C15" s="47" t="s">
        <v>83</v>
      </c>
      <c r="D15" s="48">
        <v>8</v>
      </c>
      <c r="E15" s="45">
        <v>1</v>
      </c>
      <c r="F15" s="45">
        <v>0</v>
      </c>
      <c r="G15" s="45">
        <v>0</v>
      </c>
      <c r="H15" s="46">
        <f t="shared" si="0"/>
        <v>1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84</v>
      </c>
      <c r="C16" s="47"/>
      <c r="D16" s="48">
        <v>7</v>
      </c>
      <c r="E16" s="45">
        <v>4</v>
      </c>
      <c r="F16" s="45">
        <v>0</v>
      </c>
      <c r="G16" s="45">
        <v>0</v>
      </c>
      <c r="H16" s="46">
        <f t="shared" si="0"/>
        <v>4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85</v>
      </c>
      <c r="C17" s="49"/>
      <c r="D17" s="48">
        <v>6</v>
      </c>
      <c r="E17" s="45">
        <v>2</v>
      </c>
      <c r="F17" s="45">
        <v>0</v>
      </c>
      <c r="G17" s="45">
        <v>0</v>
      </c>
      <c r="H17" s="46">
        <f t="shared" si="0"/>
        <v>2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86</v>
      </c>
      <c r="C18" s="43"/>
      <c r="D18" s="48">
        <v>5</v>
      </c>
      <c r="E18" s="45">
        <v>0</v>
      </c>
      <c r="F18" s="45">
        <v>0</v>
      </c>
      <c r="G18" s="45">
        <v>0</v>
      </c>
      <c r="H18" s="46">
        <f t="shared" si="0"/>
        <v>0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80</v>
      </c>
      <c r="C19" s="47"/>
      <c r="D19" s="48">
        <v>4</v>
      </c>
      <c r="E19" s="45">
        <v>0</v>
      </c>
      <c r="F19" s="45">
        <v>0</v>
      </c>
      <c r="G19" s="45">
        <v>0</v>
      </c>
      <c r="H19" s="46">
        <f t="shared" si="0"/>
        <v>0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80</v>
      </c>
      <c r="D20" s="48">
        <v>3</v>
      </c>
      <c r="E20" s="45">
        <v>2</v>
      </c>
      <c r="F20" s="45">
        <v>0</v>
      </c>
      <c r="G20" s="45">
        <v>0</v>
      </c>
      <c r="H20" s="46">
        <f t="shared" si="0"/>
        <v>2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2</v>
      </c>
      <c r="F21" s="45">
        <v>0</v>
      </c>
      <c r="G21" s="45">
        <v>0</v>
      </c>
      <c r="H21" s="46">
        <f t="shared" si="0"/>
        <v>2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0</v>
      </c>
      <c r="F22" s="45">
        <v>0</v>
      </c>
      <c r="G22" s="45">
        <v>0</v>
      </c>
      <c r="H22" s="46">
        <f t="shared" si="0"/>
        <v>0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87</v>
      </c>
      <c r="C23" s="106"/>
      <c r="D23" s="93"/>
      <c r="E23" s="51">
        <f>SUM(E10:E22)</f>
        <v>42</v>
      </c>
      <c r="F23" s="51">
        <f>SUM(F10:F22)</f>
        <v>2</v>
      </c>
      <c r="G23" s="51">
        <f>SUM(G10:G22)</f>
        <v>0</v>
      </c>
      <c r="H23" s="52">
        <f t="shared" si="0"/>
        <v>44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47</v>
      </c>
      <c r="F24" s="45">
        <v>3</v>
      </c>
      <c r="G24" s="45">
        <v>0</v>
      </c>
      <c r="H24" s="46">
        <f t="shared" si="0"/>
        <v>50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79</v>
      </c>
      <c r="D25" s="48">
        <v>12</v>
      </c>
      <c r="E25" s="45">
        <v>1</v>
      </c>
      <c r="F25" s="45">
        <v>0</v>
      </c>
      <c r="G25" s="45">
        <v>0</v>
      </c>
      <c r="H25" s="46">
        <f t="shared" si="0"/>
        <v>1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86</v>
      </c>
      <c r="C26" s="49"/>
      <c r="D26" s="48">
        <v>11</v>
      </c>
      <c r="E26" s="45">
        <v>0</v>
      </c>
      <c r="F26" s="45">
        <v>0</v>
      </c>
      <c r="G26" s="45">
        <v>0</v>
      </c>
      <c r="H26" s="46">
        <f t="shared" si="0"/>
        <v>0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88</v>
      </c>
      <c r="C27" s="43"/>
      <c r="D27" s="48">
        <v>10</v>
      </c>
      <c r="E27" s="45">
        <v>1</v>
      </c>
      <c r="F27" s="45">
        <v>0</v>
      </c>
      <c r="G27" s="45">
        <v>0</v>
      </c>
      <c r="H27" s="46">
        <f t="shared" si="0"/>
        <v>1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79</v>
      </c>
      <c r="C28" s="47"/>
      <c r="D28" s="48">
        <v>9</v>
      </c>
      <c r="E28" s="45">
        <v>5</v>
      </c>
      <c r="F28" s="45">
        <v>0</v>
      </c>
      <c r="G28" s="45">
        <v>0</v>
      </c>
      <c r="H28" s="46">
        <f t="shared" si="0"/>
        <v>5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81</v>
      </c>
      <c r="C29" s="47" t="s">
        <v>83</v>
      </c>
      <c r="D29" s="48">
        <v>8</v>
      </c>
      <c r="E29" s="45">
        <v>2</v>
      </c>
      <c r="F29" s="45">
        <v>0</v>
      </c>
      <c r="G29" s="45">
        <v>0</v>
      </c>
      <c r="H29" s="46">
        <f t="shared" si="0"/>
        <v>2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84</v>
      </c>
      <c r="C30" s="47"/>
      <c r="D30" s="48">
        <v>7</v>
      </c>
      <c r="E30" s="45">
        <v>4</v>
      </c>
      <c r="F30" s="45">
        <v>0</v>
      </c>
      <c r="G30" s="45">
        <v>0</v>
      </c>
      <c r="H30" s="46">
        <f t="shared" si="0"/>
        <v>4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79</v>
      </c>
      <c r="C31" s="49"/>
      <c r="D31" s="48">
        <v>6</v>
      </c>
      <c r="E31" s="45">
        <v>0</v>
      </c>
      <c r="F31" s="45">
        <v>0</v>
      </c>
      <c r="G31" s="45">
        <v>0</v>
      </c>
      <c r="H31" s="46">
        <f t="shared" si="0"/>
        <v>0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89</v>
      </c>
      <c r="C32" s="43"/>
      <c r="D32" s="48">
        <v>5</v>
      </c>
      <c r="E32" s="45">
        <v>0</v>
      </c>
      <c r="F32" s="45">
        <v>0</v>
      </c>
      <c r="G32" s="45">
        <v>0</v>
      </c>
      <c r="H32" s="46">
        <f t="shared" si="0"/>
        <v>0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3</v>
      </c>
      <c r="F33" s="45">
        <v>0</v>
      </c>
      <c r="G33" s="45">
        <v>0</v>
      </c>
      <c r="H33" s="46">
        <f t="shared" si="0"/>
        <v>3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80</v>
      </c>
      <c r="D34" s="48">
        <v>3</v>
      </c>
      <c r="E34" s="45">
        <v>1</v>
      </c>
      <c r="F34" s="45">
        <v>0</v>
      </c>
      <c r="G34" s="45">
        <v>0</v>
      </c>
      <c r="H34" s="46">
        <f t="shared" si="0"/>
        <v>1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6</v>
      </c>
      <c r="F35" s="45">
        <v>0</v>
      </c>
      <c r="G35" s="45">
        <v>0</v>
      </c>
      <c r="H35" s="46">
        <f t="shared" si="0"/>
        <v>6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2</v>
      </c>
      <c r="F36" s="45">
        <v>0</v>
      </c>
      <c r="G36" s="45">
        <v>0</v>
      </c>
      <c r="H36" s="46">
        <f t="shared" si="0"/>
        <v>2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90</v>
      </c>
      <c r="C37" s="106"/>
      <c r="D37" s="93"/>
      <c r="E37" s="51">
        <f>SUM(E24:E36)</f>
        <v>72</v>
      </c>
      <c r="F37" s="51">
        <f>SUM(F24:F36)</f>
        <v>3</v>
      </c>
      <c r="G37" s="51">
        <f>SUM(G24:G36)</f>
        <v>0</v>
      </c>
      <c r="H37" s="52">
        <f t="shared" si="0"/>
        <v>75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79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80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91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92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84</v>
      </c>
      <c r="C43" s="47" t="s">
        <v>83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82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84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80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93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80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94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95</v>
      </c>
      <c r="C52" s="102"/>
      <c r="D52" s="102"/>
      <c r="E52" s="55">
        <f>E23+E37+E51</f>
        <v>114</v>
      </c>
      <c r="F52" s="55">
        <f>F23+F37+F51</f>
        <v>5</v>
      </c>
      <c r="G52" s="55">
        <f>G23+G37+G51</f>
        <v>0</v>
      </c>
      <c r="H52" s="56">
        <f>H51+H37+H23</f>
        <v>119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J15" sqref="J15"/>
    </sheetView>
  </sheetViews>
  <sheetFormatPr defaultColWidth="10.7109375" defaultRowHeight="12.75"/>
  <cols>
    <col min="1" max="1" width="2.5703125" style="60" customWidth="1"/>
    <col min="2" max="4" width="12.7109375" style="60" customWidth="1"/>
    <col min="5" max="8" width="30.7109375" style="60" customWidth="1"/>
    <col min="9" max="21" width="10.7109375" style="60" customWidth="1"/>
    <col min="22" max="16384" width="10.7109375" style="6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23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76</v>
      </c>
      <c r="F4" s="39">
        <v>2023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77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78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30</v>
      </c>
      <c r="F10" s="45">
        <v>2</v>
      </c>
      <c r="G10" s="45">
        <v>0</v>
      </c>
      <c r="H10" s="46">
        <f t="shared" ref="H10:H37" si="0">SUM(E10:G10)</f>
        <v>32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79</v>
      </c>
      <c r="D11" s="48">
        <v>12</v>
      </c>
      <c r="E11" s="45">
        <v>0</v>
      </c>
      <c r="F11" s="45">
        <v>0</v>
      </c>
      <c r="G11" s="45">
        <v>0</v>
      </c>
      <c r="H11" s="46">
        <f t="shared" si="0"/>
        <v>0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80</v>
      </c>
      <c r="C12" s="49"/>
      <c r="D12" s="48">
        <v>11</v>
      </c>
      <c r="E12" s="45">
        <v>1</v>
      </c>
      <c r="F12" s="45">
        <v>0</v>
      </c>
      <c r="G12" s="45">
        <v>0</v>
      </c>
      <c r="H12" s="46">
        <f t="shared" si="0"/>
        <v>1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81</v>
      </c>
      <c r="C13" s="43"/>
      <c r="D13" s="48">
        <v>10</v>
      </c>
      <c r="E13" s="45">
        <v>0</v>
      </c>
      <c r="F13" s="45">
        <v>0</v>
      </c>
      <c r="G13" s="45">
        <v>0</v>
      </c>
      <c r="H13" s="46">
        <f t="shared" si="0"/>
        <v>0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80</v>
      </c>
      <c r="C14" s="47"/>
      <c r="D14" s="48">
        <v>9</v>
      </c>
      <c r="E14" s="45">
        <v>0</v>
      </c>
      <c r="F14" s="45">
        <v>0</v>
      </c>
      <c r="G14" s="45">
        <v>0</v>
      </c>
      <c r="H14" s="46">
        <f t="shared" si="0"/>
        <v>0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82</v>
      </c>
      <c r="C15" s="47" t="s">
        <v>83</v>
      </c>
      <c r="D15" s="48">
        <v>8</v>
      </c>
      <c r="E15" s="45">
        <v>3</v>
      </c>
      <c r="F15" s="45">
        <v>0</v>
      </c>
      <c r="G15" s="45">
        <v>0</v>
      </c>
      <c r="H15" s="46">
        <f t="shared" si="0"/>
        <v>3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84</v>
      </c>
      <c r="C16" s="47"/>
      <c r="D16" s="48">
        <v>7</v>
      </c>
      <c r="E16" s="45">
        <v>2</v>
      </c>
      <c r="F16" s="45">
        <v>0</v>
      </c>
      <c r="G16" s="45">
        <v>0</v>
      </c>
      <c r="H16" s="46">
        <f t="shared" si="0"/>
        <v>2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85</v>
      </c>
      <c r="C17" s="49"/>
      <c r="D17" s="48">
        <v>6</v>
      </c>
      <c r="E17" s="45">
        <v>1</v>
      </c>
      <c r="F17" s="45">
        <v>1</v>
      </c>
      <c r="G17" s="45">
        <v>0</v>
      </c>
      <c r="H17" s="46">
        <f t="shared" si="0"/>
        <v>2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86</v>
      </c>
      <c r="C18" s="43"/>
      <c r="D18" s="48">
        <v>5</v>
      </c>
      <c r="E18" s="45">
        <v>0</v>
      </c>
      <c r="F18" s="45">
        <v>1</v>
      </c>
      <c r="G18" s="45">
        <v>0</v>
      </c>
      <c r="H18" s="46">
        <f t="shared" si="0"/>
        <v>1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80</v>
      </c>
      <c r="C19" s="47"/>
      <c r="D19" s="48">
        <v>4</v>
      </c>
      <c r="E19" s="45">
        <v>1</v>
      </c>
      <c r="F19" s="45">
        <v>0</v>
      </c>
      <c r="G19" s="45">
        <v>0</v>
      </c>
      <c r="H19" s="46">
        <f t="shared" si="0"/>
        <v>1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80</v>
      </c>
      <c r="D20" s="4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1</v>
      </c>
      <c r="F21" s="45">
        <v>0</v>
      </c>
      <c r="G21" s="45">
        <v>0</v>
      </c>
      <c r="H21" s="46">
        <f t="shared" si="0"/>
        <v>1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0</v>
      </c>
      <c r="F22" s="45">
        <v>0</v>
      </c>
      <c r="G22" s="45">
        <v>0</v>
      </c>
      <c r="H22" s="46">
        <f t="shared" si="0"/>
        <v>0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87</v>
      </c>
      <c r="C23" s="106"/>
      <c r="D23" s="93"/>
      <c r="E23" s="51">
        <f>SUM(E10:E22)</f>
        <v>39</v>
      </c>
      <c r="F23" s="51">
        <f>SUM(F10:F22)</f>
        <v>4</v>
      </c>
      <c r="G23" s="51">
        <f>SUM(G10:G22)</f>
        <v>0</v>
      </c>
      <c r="H23" s="52">
        <f t="shared" si="0"/>
        <v>43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52</v>
      </c>
      <c r="F24" s="45">
        <v>2</v>
      </c>
      <c r="G24" s="45">
        <v>0</v>
      </c>
      <c r="H24" s="46">
        <f t="shared" si="0"/>
        <v>54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79</v>
      </c>
      <c r="D25" s="48">
        <v>12</v>
      </c>
      <c r="E25" s="45">
        <v>0</v>
      </c>
      <c r="F25" s="45">
        <v>0</v>
      </c>
      <c r="G25" s="45">
        <v>0</v>
      </c>
      <c r="H25" s="46">
        <f t="shared" si="0"/>
        <v>0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86</v>
      </c>
      <c r="C26" s="49"/>
      <c r="D26" s="48">
        <v>11</v>
      </c>
      <c r="E26" s="45">
        <v>0</v>
      </c>
      <c r="F26" s="45">
        <v>0</v>
      </c>
      <c r="G26" s="45">
        <v>0</v>
      </c>
      <c r="H26" s="46">
        <f t="shared" si="0"/>
        <v>0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88</v>
      </c>
      <c r="C27" s="43"/>
      <c r="D27" s="48">
        <v>10</v>
      </c>
      <c r="E27" s="45">
        <v>1</v>
      </c>
      <c r="F27" s="45">
        <v>1</v>
      </c>
      <c r="G27" s="45">
        <v>0</v>
      </c>
      <c r="H27" s="46">
        <f t="shared" si="0"/>
        <v>2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79</v>
      </c>
      <c r="C28" s="47"/>
      <c r="D28" s="48">
        <v>9</v>
      </c>
      <c r="E28" s="45">
        <v>4</v>
      </c>
      <c r="F28" s="45">
        <v>0</v>
      </c>
      <c r="G28" s="45">
        <v>0</v>
      </c>
      <c r="H28" s="46">
        <f t="shared" si="0"/>
        <v>4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81</v>
      </c>
      <c r="C29" s="47" t="s">
        <v>83</v>
      </c>
      <c r="D29" s="48">
        <v>8</v>
      </c>
      <c r="E29" s="45">
        <v>0</v>
      </c>
      <c r="F29" s="45">
        <v>0</v>
      </c>
      <c r="G29" s="45">
        <v>0</v>
      </c>
      <c r="H29" s="46">
        <f t="shared" si="0"/>
        <v>0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84</v>
      </c>
      <c r="C30" s="47"/>
      <c r="D30" s="48">
        <v>7</v>
      </c>
      <c r="E30" s="45">
        <v>2</v>
      </c>
      <c r="F30" s="45">
        <v>0</v>
      </c>
      <c r="G30" s="45">
        <v>0</v>
      </c>
      <c r="H30" s="46">
        <f t="shared" si="0"/>
        <v>2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79</v>
      </c>
      <c r="C31" s="49"/>
      <c r="D31" s="48">
        <v>6</v>
      </c>
      <c r="E31" s="45">
        <v>4</v>
      </c>
      <c r="F31" s="45">
        <v>0</v>
      </c>
      <c r="G31" s="45">
        <v>0</v>
      </c>
      <c r="H31" s="46">
        <f t="shared" si="0"/>
        <v>4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89</v>
      </c>
      <c r="C32" s="43"/>
      <c r="D32" s="48">
        <v>5</v>
      </c>
      <c r="E32" s="45">
        <v>1</v>
      </c>
      <c r="F32" s="45">
        <v>0</v>
      </c>
      <c r="G32" s="45">
        <v>0</v>
      </c>
      <c r="H32" s="46">
        <f t="shared" si="0"/>
        <v>1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1</v>
      </c>
      <c r="F33" s="45">
        <v>0</v>
      </c>
      <c r="G33" s="45">
        <v>0</v>
      </c>
      <c r="H33" s="46">
        <f t="shared" si="0"/>
        <v>1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80</v>
      </c>
      <c r="D34" s="48">
        <v>3</v>
      </c>
      <c r="E34" s="45">
        <v>0</v>
      </c>
      <c r="F34" s="45">
        <v>0</v>
      </c>
      <c r="G34" s="45">
        <v>0</v>
      </c>
      <c r="H34" s="46">
        <f t="shared" si="0"/>
        <v>0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2</v>
      </c>
      <c r="F35" s="45">
        <v>0</v>
      </c>
      <c r="G35" s="45">
        <v>0</v>
      </c>
      <c r="H35" s="46">
        <f t="shared" si="0"/>
        <v>2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0</v>
      </c>
      <c r="F36" s="45">
        <v>0</v>
      </c>
      <c r="G36" s="45">
        <v>0</v>
      </c>
      <c r="H36" s="46">
        <f t="shared" si="0"/>
        <v>0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90</v>
      </c>
      <c r="C37" s="106"/>
      <c r="D37" s="93"/>
      <c r="E37" s="51">
        <f>SUM(E24:E36)</f>
        <v>67</v>
      </c>
      <c r="F37" s="51">
        <f>SUM(F24:F36)</f>
        <v>3</v>
      </c>
      <c r="G37" s="51">
        <f>SUM(G24:G36)</f>
        <v>0</v>
      </c>
      <c r="H37" s="52">
        <f t="shared" si="0"/>
        <v>70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79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80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91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92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84</v>
      </c>
      <c r="C43" s="47" t="s">
        <v>83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82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84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80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93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80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94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95</v>
      </c>
      <c r="C52" s="102"/>
      <c r="D52" s="102"/>
      <c r="E52" s="55">
        <f>E23+E37+E51</f>
        <v>106</v>
      </c>
      <c r="F52" s="55">
        <f>F23+F37+F51</f>
        <v>7</v>
      </c>
      <c r="G52" s="55">
        <f>G23+G37+G51</f>
        <v>0</v>
      </c>
      <c r="H52" s="56">
        <f>H51+H37+H23</f>
        <v>113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J15" sqref="J15"/>
    </sheetView>
  </sheetViews>
  <sheetFormatPr defaultColWidth="10.7109375" defaultRowHeight="12.75"/>
  <cols>
    <col min="1" max="1" width="2.5703125" style="60" customWidth="1"/>
    <col min="2" max="4" width="12.7109375" style="60" customWidth="1"/>
    <col min="5" max="8" width="30.7109375" style="60" customWidth="1"/>
    <col min="9" max="21" width="10.7109375" style="60" customWidth="1"/>
    <col min="22" max="16384" width="10.7109375" style="6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25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76</v>
      </c>
      <c r="F4" s="39">
        <v>2023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77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78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90</v>
      </c>
      <c r="F10" s="45">
        <v>14</v>
      </c>
      <c r="G10" s="45">
        <v>0</v>
      </c>
      <c r="H10" s="46">
        <f t="shared" ref="H10:H37" si="0">SUM(E10:G10)</f>
        <v>104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79</v>
      </c>
      <c r="D11" s="48">
        <v>12</v>
      </c>
      <c r="E11" s="45">
        <v>2</v>
      </c>
      <c r="F11" s="45">
        <v>0</v>
      </c>
      <c r="G11" s="45">
        <v>0</v>
      </c>
      <c r="H11" s="46">
        <f t="shared" si="0"/>
        <v>2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80</v>
      </c>
      <c r="C12" s="49"/>
      <c r="D12" s="48">
        <v>11</v>
      </c>
      <c r="E12" s="45">
        <v>2</v>
      </c>
      <c r="F12" s="45">
        <v>3</v>
      </c>
      <c r="G12" s="45">
        <v>0</v>
      </c>
      <c r="H12" s="46">
        <f t="shared" si="0"/>
        <v>5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81</v>
      </c>
      <c r="C13" s="43"/>
      <c r="D13" s="48">
        <v>10</v>
      </c>
      <c r="E13" s="45">
        <v>2</v>
      </c>
      <c r="F13" s="45">
        <v>0</v>
      </c>
      <c r="G13" s="45">
        <v>0</v>
      </c>
      <c r="H13" s="46">
        <f t="shared" si="0"/>
        <v>2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80</v>
      </c>
      <c r="C14" s="47"/>
      <c r="D14" s="48">
        <v>9</v>
      </c>
      <c r="E14" s="45">
        <v>0</v>
      </c>
      <c r="F14" s="45">
        <v>0</v>
      </c>
      <c r="G14" s="45">
        <v>0</v>
      </c>
      <c r="H14" s="46">
        <f t="shared" si="0"/>
        <v>0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82</v>
      </c>
      <c r="C15" s="47" t="s">
        <v>83</v>
      </c>
      <c r="D15" s="48">
        <v>8</v>
      </c>
      <c r="E15" s="45">
        <v>1</v>
      </c>
      <c r="F15" s="45">
        <v>0</v>
      </c>
      <c r="G15" s="45">
        <v>0</v>
      </c>
      <c r="H15" s="46">
        <f t="shared" si="0"/>
        <v>1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84</v>
      </c>
      <c r="C16" s="47"/>
      <c r="D16" s="48">
        <v>7</v>
      </c>
      <c r="E16" s="45">
        <v>0</v>
      </c>
      <c r="F16" s="45">
        <v>0</v>
      </c>
      <c r="G16" s="45">
        <v>0</v>
      </c>
      <c r="H16" s="46">
        <f t="shared" si="0"/>
        <v>0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85</v>
      </c>
      <c r="C17" s="49"/>
      <c r="D17" s="48">
        <v>6</v>
      </c>
      <c r="E17" s="45">
        <v>0</v>
      </c>
      <c r="F17" s="45">
        <v>0</v>
      </c>
      <c r="G17" s="45">
        <v>0</v>
      </c>
      <c r="H17" s="46">
        <f t="shared" si="0"/>
        <v>0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86</v>
      </c>
      <c r="C18" s="43"/>
      <c r="D18" s="48">
        <v>5</v>
      </c>
      <c r="E18" s="45">
        <v>0</v>
      </c>
      <c r="F18" s="45">
        <v>0</v>
      </c>
      <c r="G18" s="45">
        <v>0</v>
      </c>
      <c r="H18" s="46">
        <f t="shared" si="0"/>
        <v>0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80</v>
      </c>
      <c r="C19" s="47"/>
      <c r="D19" s="48">
        <v>4</v>
      </c>
      <c r="E19" s="45">
        <v>0</v>
      </c>
      <c r="F19" s="45">
        <v>0</v>
      </c>
      <c r="G19" s="45">
        <v>0</v>
      </c>
      <c r="H19" s="46">
        <f t="shared" si="0"/>
        <v>0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80</v>
      </c>
      <c r="D20" s="4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3</v>
      </c>
      <c r="F21" s="45">
        <v>0</v>
      </c>
      <c r="G21" s="45">
        <v>0</v>
      </c>
      <c r="H21" s="46">
        <f t="shared" si="0"/>
        <v>3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0</v>
      </c>
      <c r="F22" s="45">
        <v>0</v>
      </c>
      <c r="G22" s="45">
        <v>0</v>
      </c>
      <c r="H22" s="46">
        <f t="shared" si="0"/>
        <v>0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87</v>
      </c>
      <c r="C23" s="106"/>
      <c r="D23" s="93"/>
      <c r="E23" s="51">
        <f>SUM(E10:E22)</f>
        <v>100</v>
      </c>
      <c r="F23" s="51">
        <f>SUM(F10:F22)</f>
        <v>17</v>
      </c>
      <c r="G23" s="51">
        <f>SUM(G10:G22)</f>
        <v>0</v>
      </c>
      <c r="H23" s="52">
        <f t="shared" si="0"/>
        <v>117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128</v>
      </c>
      <c r="F24" s="45">
        <v>9</v>
      </c>
      <c r="G24" s="45">
        <v>0</v>
      </c>
      <c r="H24" s="46">
        <f t="shared" si="0"/>
        <v>137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79</v>
      </c>
      <c r="D25" s="48">
        <v>12</v>
      </c>
      <c r="E25" s="45">
        <v>2</v>
      </c>
      <c r="F25" s="45">
        <v>0</v>
      </c>
      <c r="G25" s="45">
        <v>0</v>
      </c>
      <c r="H25" s="46">
        <f t="shared" si="0"/>
        <v>2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86</v>
      </c>
      <c r="C26" s="49"/>
      <c r="D26" s="48">
        <v>11</v>
      </c>
      <c r="E26" s="45">
        <v>7</v>
      </c>
      <c r="F26" s="45">
        <v>0</v>
      </c>
      <c r="G26" s="45">
        <v>0</v>
      </c>
      <c r="H26" s="46">
        <f t="shared" si="0"/>
        <v>7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88</v>
      </c>
      <c r="C27" s="43"/>
      <c r="D27" s="48">
        <v>10</v>
      </c>
      <c r="E27" s="45">
        <v>5</v>
      </c>
      <c r="F27" s="45">
        <v>1</v>
      </c>
      <c r="G27" s="45">
        <v>0</v>
      </c>
      <c r="H27" s="46">
        <f t="shared" si="0"/>
        <v>6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79</v>
      </c>
      <c r="C28" s="47"/>
      <c r="D28" s="48">
        <v>9</v>
      </c>
      <c r="E28" s="45">
        <v>2</v>
      </c>
      <c r="F28" s="45">
        <v>2</v>
      </c>
      <c r="G28" s="45">
        <v>0</v>
      </c>
      <c r="H28" s="46">
        <f t="shared" si="0"/>
        <v>4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81</v>
      </c>
      <c r="C29" s="47" t="s">
        <v>83</v>
      </c>
      <c r="D29" s="48">
        <v>8</v>
      </c>
      <c r="E29" s="45">
        <v>2</v>
      </c>
      <c r="F29" s="45">
        <v>0</v>
      </c>
      <c r="G29" s="45">
        <v>0</v>
      </c>
      <c r="H29" s="46">
        <f t="shared" si="0"/>
        <v>2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84</v>
      </c>
      <c r="C30" s="47"/>
      <c r="D30" s="48">
        <v>7</v>
      </c>
      <c r="E30" s="45">
        <v>1</v>
      </c>
      <c r="F30" s="45">
        <v>0</v>
      </c>
      <c r="G30" s="45">
        <v>0</v>
      </c>
      <c r="H30" s="46">
        <f t="shared" si="0"/>
        <v>1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79</v>
      </c>
      <c r="C31" s="49"/>
      <c r="D31" s="48">
        <v>6</v>
      </c>
      <c r="E31" s="45">
        <v>0</v>
      </c>
      <c r="F31" s="45">
        <v>0</v>
      </c>
      <c r="G31" s="45">
        <v>0</v>
      </c>
      <c r="H31" s="46">
        <f t="shared" si="0"/>
        <v>0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89</v>
      </c>
      <c r="C32" s="43"/>
      <c r="D32" s="48">
        <v>5</v>
      </c>
      <c r="E32" s="45">
        <v>0</v>
      </c>
      <c r="F32" s="45">
        <v>0</v>
      </c>
      <c r="G32" s="45">
        <v>0</v>
      </c>
      <c r="H32" s="46">
        <f t="shared" si="0"/>
        <v>0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0</v>
      </c>
      <c r="F33" s="45">
        <v>0</v>
      </c>
      <c r="G33" s="45">
        <v>0</v>
      </c>
      <c r="H33" s="46">
        <f t="shared" si="0"/>
        <v>0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80</v>
      </c>
      <c r="D34" s="48">
        <v>3</v>
      </c>
      <c r="E34" s="45">
        <v>0</v>
      </c>
      <c r="F34" s="45">
        <v>0</v>
      </c>
      <c r="G34" s="45">
        <v>0</v>
      </c>
      <c r="H34" s="46">
        <f t="shared" si="0"/>
        <v>0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12</v>
      </c>
      <c r="F35" s="45">
        <v>0</v>
      </c>
      <c r="G35" s="45">
        <v>0</v>
      </c>
      <c r="H35" s="46">
        <f t="shared" si="0"/>
        <v>12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0</v>
      </c>
      <c r="F36" s="45">
        <v>0</v>
      </c>
      <c r="G36" s="45">
        <v>0</v>
      </c>
      <c r="H36" s="46">
        <f t="shared" si="0"/>
        <v>0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90</v>
      </c>
      <c r="C37" s="106"/>
      <c r="D37" s="93"/>
      <c r="E37" s="51">
        <f>SUM(E24:E36)</f>
        <v>159</v>
      </c>
      <c r="F37" s="51">
        <f>SUM(F24:F36)</f>
        <v>12</v>
      </c>
      <c r="G37" s="51">
        <f>SUM(G24:G36)</f>
        <v>0</v>
      </c>
      <c r="H37" s="52">
        <f t="shared" si="0"/>
        <v>171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79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80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91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92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84</v>
      </c>
      <c r="C43" s="47" t="s">
        <v>83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82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84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80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93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80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94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95</v>
      </c>
      <c r="C52" s="102"/>
      <c r="D52" s="102"/>
      <c r="E52" s="55">
        <f>E23+E37+E51</f>
        <v>259</v>
      </c>
      <c r="F52" s="55">
        <f>F23+F37+F51</f>
        <v>29</v>
      </c>
      <c r="G52" s="55">
        <f>G23+G37+G51</f>
        <v>0</v>
      </c>
      <c r="H52" s="56">
        <f>H51+H37+H23</f>
        <v>288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J15" sqref="J15"/>
    </sheetView>
  </sheetViews>
  <sheetFormatPr defaultColWidth="10.7109375" defaultRowHeight="12.75"/>
  <cols>
    <col min="1" max="1" width="2.5703125" style="60" customWidth="1"/>
    <col min="2" max="4" width="12.7109375" style="60" customWidth="1"/>
    <col min="5" max="8" width="30.7109375" style="60" customWidth="1"/>
    <col min="9" max="21" width="10.7109375" style="60" customWidth="1"/>
    <col min="22" max="16384" width="10.7109375" style="6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27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76</v>
      </c>
      <c r="F4" s="39">
        <v>2023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77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78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95</v>
      </c>
      <c r="F10" s="45">
        <v>2</v>
      </c>
      <c r="G10" s="45">
        <v>0</v>
      </c>
      <c r="H10" s="46">
        <f t="shared" ref="H10:H37" si="0">SUM(E10:G10)</f>
        <v>97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79</v>
      </c>
      <c r="D11" s="48">
        <v>12</v>
      </c>
      <c r="E11" s="45">
        <v>2</v>
      </c>
      <c r="F11" s="45">
        <v>0</v>
      </c>
      <c r="G11" s="45">
        <v>0</v>
      </c>
      <c r="H11" s="46">
        <f t="shared" si="0"/>
        <v>2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80</v>
      </c>
      <c r="C12" s="49"/>
      <c r="D12" s="48">
        <v>11</v>
      </c>
      <c r="E12" s="45">
        <v>0</v>
      </c>
      <c r="F12" s="45">
        <v>0</v>
      </c>
      <c r="G12" s="45">
        <v>0</v>
      </c>
      <c r="H12" s="46">
        <f t="shared" si="0"/>
        <v>0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81</v>
      </c>
      <c r="C13" s="43"/>
      <c r="D13" s="48">
        <v>10</v>
      </c>
      <c r="E13" s="45">
        <v>9</v>
      </c>
      <c r="F13" s="45">
        <v>1</v>
      </c>
      <c r="G13" s="45">
        <v>0</v>
      </c>
      <c r="H13" s="46">
        <f t="shared" si="0"/>
        <v>10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80</v>
      </c>
      <c r="C14" s="47"/>
      <c r="D14" s="48">
        <v>9</v>
      </c>
      <c r="E14" s="45">
        <v>6</v>
      </c>
      <c r="F14" s="45">
        <v>0</v>
      </c>
      <c r="G14" s="45">
        <v>0</v>
      </c>
      <c r="H14" s="46">
        <f t="shared" si="0"/>
        <v>6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82</v>
      </c>
      <c r="C15" s="47" t="s">
        <v>83</v>
      </c>
      <c r="D15" s="48">
        <v>8</v>
      </c>
      <c r="E15" s="45">
        <v>2</v>
      </c>
      <c r="F15" s="45">
        <v>0</v>
      </c>
      <c r="G15" s="45">
        <v>0</v>
      </c>
      <c r="H15" s="46">
        <f t="shared" si="0"/>
        <v>2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84</v>
      </c>
      <c r="C16" s="47"/>
      <c r="D16" s="48">
        <v>7</v>
      </c>
      <c r="E16" s="45">
        <v>3</v>
      </c>
      <c r="F16" s="45">
        <v>0</v>
      </c>
      <c r="G16" s="45">
        <v>0</v>
      </c>
      <c r="H16" s="46">
        <f t="shared" si="0"/>
        <v>3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85</v>
      </c>
      <c r="C17" s="49"/>
      <c r="D17" s="48">
        <v>6</v>
      </c>
      <c r="E17" s="45">
        <v>5</v>
      </c>
      <c r="F17" s="45">
        <v>0</v>
      </c>
      <c r="G17" s="45">
        <v>0</v>
      </c>
      <c r="H17" s="46">
        <f t="shared" si="0"/>
        <v>5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86</v>
      </c>
      <c r="C18" s="43"/>
      <c r="D18" s="48">
        <v>5</v>
      </c>
      <c r="E18" s="45">
        <v>0</v>
      </c>
      <c r="F18" s="45">
        <v>0</v>
      </c>
      <c r="G18" s="45">
        <v>0</v>
      </c>
      <c r="H18" s="46">
        <f t="shared" si="0"/>
        <v>0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80</v>
      </c>
      <c r="C19" s="47"/>
      <c r="D19" s="48">
        <v>4</v>
      </c>
      <c r="E19" s="45">
        <v>1</v>
      </c>
      <c r="F19" s="45">
        <v>0</v>
      </c>
      <c r="G19" s="45">
        <v>0</v>
      </c>
      <c r="H19" s="46">
        <f t="shared" si="0"/>
        <v>1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80</v>
      </c>
      <c r="D20" s="48">
        <v>3</v>
      </c>
      <c r="E20" s="45">
        <v>0</v>
      </c>
      <c r="F20" s="45">
        <v>0</v>
      </c>
      <c r="G20" s="45">
        <v>0</v>
      </c>
      <c r="H20" s="46">
        <f t="shared" si="0"/>
        <v>0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2</v>
      </c>
      <c r="F21" s="45">
        <v>0</v>
      </c>
      <c r="G21" s="45">
        <v>0</v>
      </c>
      <c r="H21" s="46">
        <f t="shared" si="0"/>
        <v>2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0</v>
      </c>
      <c r="F22" s="45">
        <v>0</v>
      </c>
      <c r="G22" s="45">
        <v>0</v>
      </c>
      <c r="H22" s="46">
        <f t="shared" si="0"/>
        <v>0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87</v>
      </c>
      <c r="C23" s="106"/>
      <c r="D23" s="93"/>
      <c r="E23" s="51">
        <f>SUM(E10:E22)</f>
        <v>125</v>
      </c>
      <c r="F23" s="51">
        <f>SUM(F10:F22)</f>
        <v>3</v>
      </c>
      <c r="G23" s="51">
        <f>SUM(G10:G22)</f>
        <v>0</v>
      </c>
      <c r="H23" s="52">
        <f t="shared" si="0"/>
        <v>128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108</v>
      </c>
      <c r="F24" s="45">
        <v>6</v>
      </c>
      <c r="G24" s="45">
        <v>0</v>
      </c>
      <c r="H24" s="46">
        <f t="shared" si="0"/>
        <v>114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79</v>
      </c>
      <c r="D25" s="48">
        <v>12</v>
      </c>
      <c r="E25" s="45">
        <v>2</v>
      </c>
      <c r="F25" s="45">
        <v>2</v>
      </c>
      <c r="G25" s="45">
        <v>0</v>
      </c>
      <c r="H25" s="46">
        <f t="shared" si="0"/>
        <v>4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86</v>
      </c>
      <c r="C26" s="49"/>
      <c r="D26" s="48">
        <v>11</v>
      </c>
      <c r="E26" s="45">
        <v>1</v>
      </c>
      <c r="F26" s="45">
        <v>1</v>
      </c>
      <c r="G26" s="45">
        <v>0</v>
      </c>
      <c r="H26" s="46">
        <f t="shared" si="0"/>
        <v>2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88</v>
      </c>
      <c r="C27" s="43"/>
      <c r="D27" s="48">
        <v>10</v>
      </c>
      <c r="E27" s="45">
        <v>11</v>
      </c>
      <c r="F27" s="45">
        <v>0</v>
      </c>
      <c r="G27" s="45">
        <v>0</v>
      </c>
      <c r="H27" s="46">
        <f t="shared" si="0"/>
        <v>11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79</v>
      </c>
      <c r="C28" s="47"/>
      <c r="D28" s="48">
        <v>9</v>
      </c>
      <c r="E28" s="45">
        <v>8</v>
      </c>
      <c r="F28" s="45">
        <v>1</v>
      </c>
      <c r="G28" s="45">
        <v>0</v>
      </c>
      <c r="H28" s="46">
        <f t="shared" si="0"/>
        <v>9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81</v>
      </c>
      <c r="C29" s="47" t="s">
        <v>83</v>
      </c>
      <c r="D29" s="48">
        <v>8</v>
      </c>
      <c r="E29" s="45">
        <v>12</v>
      </c>
      <c r="F29" s="45">
        <v>0</v>
      </c>
      <c r="G29" s="45">
        <v>0</v>
      </c>
      <c r="H29" s="46">
        <f t="shared" si="0"/>
        <v>12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84</v>
      </c>
      <c r="C30" s="47"/>
      <c r="D30" s="48">
        <v>7</v>
      </c>
      <c r="E30" s="45">
        <v>6</v>
      </c>
      <c r="F30" s="45">
        <v>1</v>
      </c>
      <c r="G30" s="45">
        <v>0</v>
      </c>
      <c r="H30" s="46">
        <f t="shared" si="0"/>
        <v>7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79</v>
      </c>
      <c r="C31" s="49"/>
      <c r="D31" s="48">
        <v>6</v>
      </c>
      <c r="E31" s="45">
        <v>6</v>
      </c>
      <c r="F31" s="45">
        <v>1</v>
      </c>
      <c r="G31" s="45">
        <v>0</v>
      </c>
      <c r="H31" s="46">
        <f t="shared" si="0"/>
        <v>7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89</v>
      </c>
      <c r="C32" s="43"/>
      <c r="D32" s="48">
        <v>5</v>
      </c>
      <c r="E32" s="45">
        <v>0</v>
      </c>
      <c r="F32" s="45">
        <v>0</v>
      </c>
      <c r="G32" s="45">
        <v>0</v>
      </c>
      <c r="H32" s="46">
        <f t="shared" si="0"/>
        <v>0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2</v>
      </c>
      <c r="F33" s="45">
        <v>0</v>
      </c>
      <c r="G33" s="45">
        <v>0</v>
      </c>
      <c r="H33" s="46">
        <f t="shared" si="0"/>
        <v>2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80</v>
      </c>
      <c r="D34" s="48">
        <v>3</v>
      </c>
      <c r="E34" s="45">
        <v>0</v>
      </c>
      <c r="F34" s="45">
        <v>0</v>
      </c>
      <c r="G34" s="45">
        <v>0</v>
      </c>
      <c r="H34" s="46">
        <f t="shared" si="0"/>
        <v>0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0</v>
      </c>
      <c r="F35" s="45">
        <v>0</v>
      </c>
      <c r="G35" s="45">
        <v>0</v>
      </c>
      <c r="H35" s="46">
        <f t="shared" si="0"/>
        <v>0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0</v>
      </c>
      <c r="F36" s="45">
        <v>0</v>
      </c>
      <c r="G36" s="45">
        <v>0</v>
      </c>
      <c r="H36" s="46">
        <f t="shared" si="0"/>
        <v>0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90</v>
      </c>
      <c r="C37" s="106"/>
      <c r="D37" s="93"/>
      <c r="E37" s="51">
        <f>SUM(E24:E36)</f>
        <v>156</v>
      </c>
      <c r="F37" s="51">
        <f>SUM(F24:F36)</f>
        <v>12</v>
      </c>
      <c r="G37" s="51">
        <f>SUM(G24:G36)</f>
        <v>0</v>
      </c>
      <c r="H37" s="52">
        <f t="shared" si="0"/>
        <v>168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79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80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91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92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84</v>
      </c>
      <c r="C43" s="47" t="s">
        <v>83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82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84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80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93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80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94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95</v>
      </c>
      <c r="C52" s="102"/>
      <c r="D52" s="102"/>
      <c r="E52" s="55">
        <f>E23+E37+E51</f>
        <v>281</v>
      </c>
      <c r="F52" s="55">
        <f>F23+F37+F51</f>
        <v>15</v>
      </c>
      <c r="G52" s="55">
        <f>G23+G37+G51</f>
        <v>0</v>
      </c>
      <c r="H52" s="56">
        <f>H51+H37+H23</f>
        <v>296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J15" sqref="J15"/>
    </sheetView>
  </sheetViews>
  <sheetFormatPr defaultColWidth="10.7109375" defaultRowHeight="12.75"/>
  <cols>
    <col min="1" max="1" width="2.5703125" style="60" customWidth="1"/>
    <col min="2" max="4" width="12.7109375" style="60" customWidth="1"/>
    <col min="5" max="8" width="30.7109375" style="60" customWidth="1"/>
    <col min="9" max="21" width="10.7109375" style="60" customWidth="1"/>
    <col min="22" max="16384" width="10.7109375" style="6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29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76</v>
      </c>
      <c r="F4" s="39">
        <v>2023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77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78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267</v>
      </c>
      <c r="F10" s="45">
        <v>16</v>
      </c>
      <c r="G10" s="45">
        <v>2</v>
      </c>
      <c r="H10" s="46">
        <f t="shared" ref="H10:H37" si="0">SUM(E10:G10)</f>
        <v>285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79</v>
      </c>
      <c r="D11" s="48">
        <v>12</v>
      </c>
      <c r="E11" s="45">
        <v>7</v>
      </c>
      <c r="F11" s="45">
        <v>3</v>
      </c>
      <c r="G11" s="45">
        <v>0</v>
      </c>
      <c r="H11" s="46">
        <f t="shared" si="0"/>
        <v>10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80</v>
      </c>
      <c r="C12" s="49"/>
      <c r="D12" s="48">
        <v>11</v>
      </c>
      <c r="E12" s="45">
        <v>5</v>
      </c>
      <c r="F12" s="45">
        <v>0</v>
      </c>
      <c r="G12" s="45">
        <v>0</v>
      </c>
      <c r="H12" s="46">
        <f t="shared" si="0"/>
        <v>5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81</v>
      </c>
      <c r="C13" s="43"/>
      <c r="D13" s="48">
        <v>10</v>
      </c>
      <c r="E13" s="45">
        <v>7</v>
      </c>
      <c r="F13" s="45">
        <v>1</v>
      </c>
      <c r="G13" s="45">
        <v>0</v>
      </c>
      <c r="H13" s="46">
        <f t="shared" si="0"/>
        <v>8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80</v>
      </c>
      <c r="C14" s="47"/>
      <c r="D14" s="48">
        <v>9</v>
      </c>
      <c r="E14" s="45">
        <v>9</v>
      </c>
      <c r="F14" s="45">
        <v>2</v>
      </c>
      <c r="G14" s="45">
        <v>0</v>
      </c>
      <c r="H14" s="46">
        <f t="shared" si="0"/>
        <v>11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82</v>
      </c>
      <c r="C15" s="47" t="s">
        <v>83</v>
      </c>
      <c r="D15" s="48">
        <v>8</v>
      </c>
      <c r="E15" s="45">
        <v>1</v>
      </c>
      <c r="F15" s="45">
        <v>0</v>
      </c>
      <c r="G15" s="45">
        <v>0</v>
      </c>
      <c r="H15" s="46">
        <f t="shared" si="0"/>
        <v>1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84</v>
      </c>
      <c r="C16" s="47"/>
      <c r="D16" s="48">
        <v>7</v>
      </c>
      <c r="E16" s="45">
        <v>2</v>
      </c>
      <c r="F16" s="45">
        <v>0</v>
      </c>
      <c r="G16" s="45">
        <v>0</v>
      </c>
      <c r="H16" s="46">
        <f t="shared" si="0"/>
        <v>2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85</v>
      </c>
      <c r="C17" s="49"/>
      <c r="D17" s="48">
        <v>6</v>
      </c>
      <c r="E17" s="45">
        <v>20</v>
      </c>
      <c r="F17" s="45">
        <v>1</v>
      </c>
      <c r="G17" s="45">
        <v>0</v>
      </c>
      <c r="H17" s="46">
        <f t="shared" si="0"/>
        <v>21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86</v>
      </c>
      <c r="C18" s="43"/>
      <c r="D18" s="48">
        <v>5</v>
      </c>
      <c r="E18" s="45">
        <v>2</v>
      </c>
      <c r="F18" s="45">
        <v>0</v>
      </c>
      <c r="G18" s="45">
        <v>0</v>
      </c>
      <c r="H18" s="46">
        <f t="shared" si="0"/>
        <v>2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80</v>
      </c>
      <c r="C19" s="47"/>
      <c r="D19" s="48">
        <v>4</v>
      </c>
      <c r="E19" s="45">
        <v>0</v>
      </c>
      <c r="F19" s="45">
        <v>0</v>
      </c>
      <c r="G19" s="45">
        <v>0</v>
      </c>
      <c r="H19" s="46">
        <f t="shared" si="0"/>
        <v>0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80</v>
      </c>
      <c r="D20" s="48">
        <v>3</v>
      </c>
      <c r="E20" s="45">
        <v>7</v>
      </c>
      <c r="F20" s="45">
        <v>1</v>
      </c>
      <c r="G20" s="45">
        <v>0</v>
      </c>
      <c r="H20" s="46">
        <f t="shared" si="0"/>
        <v>8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9</v>
      </c>
      <c r="F21" s="45">
        <v>0</v>
      </c>
      <c r="G21" s="45">
        <v>0</v>
      </c>
      <c r="H21" s="46">
        <f t="shared" si="0"/>
        <v>9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9</v>
      </c>
      <c r="F22" s="45">
        <v>0</v>
      </c>
      <c r="G22" s="45">
        <v>0</v>
      </c>
      <c r="H22" s="46">
        <f t="shared" si="0"/>
        <v>9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87</v>
      </c>
      <c r="C23" s="106"/>
      <c r="D23" s="93"/>
      <c r="E23" s="51">
        <f>SUM(E10:E22)</f>
        <v>345</v>
      </c>
      <c r="F23" s="51">
        <f>SUM(F10:F22)</f>
        <v>24</v>
      </c>
      <c r="G23" s="51">
        <f>SUM(G10:G22)</f>
        <v>2</v>
      </c>
      <c r="H23" s="52">
        <f t="shared" si="0"/>
        <v>371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373</v>
      </c>
      <c r="F24" s="45">
        <v>25</v>
      </c>
      <c r="G24" s="45">
        <v>7</v>
      </c>
      <c r="H24" s="46">
        <f t="shared" si="0"/>
        <v>405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79</v>
      </c>
      <c r="D25" s="48">
        <v>12</v>
      </c>
      <c r="E25" s="45">
        <v>5</v>
      </c>
      <c r="F25" s="45">
        <v>1</v>
      </c>
      <c r="G25" s="45">
        <v>0</v>
      </c>
      <c r="H25" s="46">
        <f t="shared" si="0"/>
        <v>6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86</v>
      </c>
      <c r="C26" s="49"/>
      <c r="D26" s="48">
        <v>11</v>
      </c>
      <c r="E26" s="45">
        <v>18</v>
      </c>
      <c r="F26" s="45">
        <v>2</v>
      </c>
      <c r="G26" s="45">
        <v>0</v>
      </c>
      <c r="H26" s="46">
        <f t="shared" si="0"/>
        <v>20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88</v>
      </c>
      <c r="C27" s="43"/>
      <c r="D27" s="48">
        <v>10</v>
      </c>
      <c r="E27" s="45">
        <v>12</v>
      </c>
      <c r="F27" s="45">
        <v>1</v>
      </c>
      <c r="G27" s="45">
        <v>0</v>
      </c>
      <c r="H27" s="46">
        <f t="shared" si="0"/>
        <v>13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79</v>
      </c>
      <c r="C28" s="47"/>
      <c r="D28" s="48">
        <v>9</v>
      </c>
      <c r="E28" s="45">
        <v>13</v>
      </c>
      <c r="F28" s="45">
        <v>2</v>
      </c>
      <c r="G28" s="45">
        <v>0</v>
      </c>
      <c r="H28" s="46">
        <f t="shared" si="0"/>
        <v>15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81</v>
      </c>
      <c r="C29" s="47" t="s">
        <v>83</v>
      </c>
      <c r="D29" s="48">
        <v>8</v>
      </c>
      <c r="E29" s="45">
        <v>2</v>
      </c>
      <c r="F29" s="45">
        <v>0</v>
      </c>
      <c r="G29" s="45">
        <v>0</v>
      </c>
      <c r="H29" s="46">
        <f t="shared" si="0"/>
        <v>2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84</v>
      </c>
      <c r="C30" s="47"/>
      <c r="D30" s="48">
        <v>7</v>
      </c>
      <c r="E30" s="45">
        <v>1</v>
      </c>
      <c r="F30" s="45">
        <v>0</v>
      </c>
      <c r="G30" s="45">
        <v>0</v>
      </c>
      <c r="H30" s="46">
        <f t="shared" si="0"/>
        <v>1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79</v>
      </c>
      <c r="C31" s="49"/>
      <c r="D31" s="48">
        <v>6</v>
      </c>
      <c r="E31" s="45">
        <v>19</v>
      </c>
      <c r="F31" s="45">
        <v>0</v>
      </c>
      <c r="G31" s="45">
        <v>0</v>
      </c>
      <c r="H31" s="46">
        <f t="shared" si="0"/>
        <v>19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89</v>
      </c>
      <c r="C32" s="43"/>
      <c r="D32" s="48">
        <v>5</v>
      </c>
      <c r="E32" s="45">
        <v>4</v>
      </c>
      <c r="F32" s="45">
        <v>0</v>
      </c>
      <c r="G32" s="45">
        <v>1</v>
      </c>
      <c r="H32" s="46">
        <f t="shared" si="0"/>
        <v>5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0</v>
      </c>
      <c r="F33" s="45">
        <v>0</v>
      </c>
      <c r="G33" s="45">
        <v>0</v>
      </c>
      <c r="H33" s="46">
        <f t="shared" si="0"/>
        <v>0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80</v>
      </c>
      <c r="D34" s="48">
        <v>3</v>
      </c>
      <c r="E34" s="45">
        <v>14</v>
      </c>
      <c r="F34" s="45">
        <v>1</v>
      </c>
      <c r="G34" s="45">
        <v>0</v>
      </c>
      <c r="H34" s="46">
        <f t="shared" si="0"/>
        <v>15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22</v>
      </c>
      <c r="F35" s="45">
        <v>0</v>
      </c>
      <c r="G35" s="45">
        <v>0</v>
      </c>
      <c r="H35" s="46">
        <f t="shared" si="0"/>
        <v>22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6</v>
      </c>
      <c r="F36" s="45">
        <v>0</v>
      </c>
      <c r="G36" s="45">
        <v>0</v>
      </c>
      <c r="H36" s="46">
        <f t="shared" si="0"/>
        <v>6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90</v>
      </c>
      <c r="C37" s="106"/>
      <c r="D37" s="93"/>
      <c r="E37" s="51">
        <f>SUM(E24:E36)</f>
        <v>489</v>
      </c>
      <c r="F37" s="51">
        <f>SUM(F24:F36)</f>
        <v>32</v>
      </c>
      <c r="G37" s="51">
        <f>SUM(G24:G36)</f>
        <v>8</v>
      </c>
      <c r="H37" s="52">
        <f t="shared" si="0"/>
        <v>529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79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80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91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92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84</v>
      </c>
      <c r="C43" s="47" t="s">
        <v>83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82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84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80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93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80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94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95</v>
      </c>
      <c r="C52" s="102"/>
      <c r="D52" s="102"/>
      <c r="E52" s="55">
        <f>E23+E37+E51</f>
        <v>834</v>
      </c>
      <c r="F52" s="55">
        <f>F23+F37+F51</f>
        <v>56</v>
      </c>
      <c r="G52" s="55">
        <f>G23+G37+G51</f>
        <v>10</v>
      </c>
      <c r="H52" s="56">
        <f>H51+H37+H23</f>
        <v>900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J15" sqref="J15"/>
    </sheetView>
  </sheetViews>
  <sheetFormatPr defaultColWidth="10.7109375" defaultRowHeight="12.75"/>
  <cols>
    <col min="1" max="1" width="2.5703125" style="60" customWidth="1"/>
    <col min="2" max="4" width="12.7109375" style="60" customWidth="1"/>
    <col min="5" max="8" width="30.7109375" style="60" customWidth="1"/>
    <col min="9" max="21" width="10.7109375" style="60" customWidth="1"/>
    <col min="22" max="16384" width="10.7109375" style="6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31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76</v>
      </c>
      <c r="F4" s="39">
        <v>2023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77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78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181</v>
      </c>
      <c r="F10" s="45">
        <v>11</v>
      </c>
      <c r="G10" s="45">
        <v>0</v>
      </c>
      <c r="H10" s="46">
        <f t="shared" ref="H10:H37" si="0">SUM(E10:G10)</f>
        <v>192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79</v>
      </c>
      <c r="D11" s="48">
        <v>12</v>
      </c>
      <c r="E11" s="45">
        <v>0</v>
      </c>
      <c r="F11" s="45">
        <v>1</v>
      </c>
      <c r="G11" s="45">
        <v>0</v>
      </c>
      <c r="H11" s="46">
        <f t="shared" si="0"/>
        <v>1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80</v>
      </c>
      <c r="C12" s="49"/>
      <c r="D12" s="48">
        <v>11</v>
      </c>
      <c r="E12" s="45">
        <v>9</v>
      </c>
      <c r="F12" s="45">
        <v>3</v>
      </c>
      <c r="G12" s="45">
        <v>0</v>
      </c>
      <c r="H12" s="46">
        <f t="shared" si="0"/>
        <v>12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81</v>
      </c>
      <c r="C13" s="43"/>
      <c r="D13" s="48">
        <v>10</v>
      </c>
      <c r="E13" s="45">
        <v>6</v>
      </c>
      <c r="F13" s="45">
        <v>1</v>
      </c>
      <c r="G13" s="45">
        <v>0</v>
      </c>
      <c r="H13" s="46">
        <f t="shared" si="0"/>
        <v>7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80</v>
      </c>
      <c r="C14" s="47"/>
      <c r="D14" s="48">
        <v>9</v>
      </c>
      <c r="E14" s="45">
        <v>2</v>
      </c>
      <c r="F14" s="45">
        <v>0</v>
      </c>
      <c r="G14" s="45">
        <v>0</v>
      </c>
      <c r="H14" s="46">
        <f t="shared" si="0"/>
        <v>2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82</v>
      </c>
      <c r="C15" s="47" t="s">
        <v>83</v>
      </c>
      <c r="D15" s="48">
        <v>8</v>
      </c>
      <c r="E15" s="45">
        <v>3</v>
      </c>
      <c r="F15" s="45">
        <v>4</v>
      </c>
      <c r="G15" s="45">
        <v>0</v>
      </c>
      <c r="H15" s="46">
        <f t="shared" si="0"/>
        <v>7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84</v>
      </c>
      <c r="C16" s="47"/>
      <c r="D16" s="48">
        <v>7</v>
      </c>
      <c r="E16" s="45">
        <v>3</v>
      </c>
      <c r="F16" s="45">
        <v>0</v>
      </c>
      <c r="G16" s="45">
        <v>0</v>
      </c>
      <c r="H16" s="46">
        <f t="shared" si="0"/>
        <v>3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85</v>
      </c>
      <c r="C17" s="49"/>
      <c r="D17" s="48">
        <v>6</v>
      </c>
      <c r="E17" s="45">
        <v>1</v>
      </c>
      <c r="F17" s="45">
        <v>0</v>
      </c>
      <c r="G17" s="45">
        <v>0</v>
      </c>
      <c r="H17" s="46">
        <f t="shared" si="0"/>
        <v>1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86</v>
      </c>
      <c r="C18" s="43"/>
      <c r="D18" s="48">
        <v>5</v>
      </c>
      <c r="E18" s="45">
        <v>0</v>
      </c>
      <c r="F18" s="45">
        <v>0</v>
      </c>
      <c r="G18" s="45">
        <v>0</v>
      </c>
      <c r="H18" s="46">
        <f t="shared" si="0"/>
        <v>0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80</v>
      </c>
      <c r="C19" s="47"/>
      <c r="D19" s="48">
        <v>4</v>
      </c>
      <c r="E19" s="45">
        <v>5</v>
      </c>
      <c r="F19" s="45">
        <v>1</v>
      </c>
      <c r="G19" s="45">
        <v>0</v>
      </c>
      <c r="H19" s="46">
        <f t="shared" si="0"/>
        <v>6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80</v>
      </c>
      <c r="D20" s="48">
        <v>3</v>
      </c>
      <c r="E20" s="45">
        <v>6</v>
      </c>
      <c r="F20" s="45">
        <v>0</v>
      </c>
      <c r="G20" s="45">
        <v>0</v>
      </c>
      <c r="H20" s="46">
        <f t="shared" si="0"/>
        <v>6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1</v>
      </c>
      <c r="F21" s="45">
        <v>0</v>
      </c>
      <c r="G21" s="45">
        <v>0</v>
      </c>
      <c r="H21" s="46">
        <f t="shared" si="0"/>
        <v>1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1</v>
      </c>
      <c r="F22" s="45">
        <v>0</v>
      </c>
      <c r="G22" s="45">
        <v>0</v>
      </c>
      <c r="H22" s="46">
        <f t="shared" si="0"/>
        <v>1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87</v>
      </c>
      <c r="C23" s="106"/>
      <c r="D23" s="93"/>
      <c r="E23" s="51">
        <f>SUM(E10:E22)</f>
        <v>218</v>
      </c>
      <c r="F23" s="51">
        <f>SUM(F10:F22)</f>
        <v>21</v>
      </c>
      <c r="G23" s="51">
        <f>SUM(G10:G22)</f>
        <v>0</v>
      </c>
      <c r="H23" s="52">
        <f t="shared" si="0"/>
        <v>239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285</v>
      </c>
      <c r="F24" s="45">
        <v>8</v>
      </c>
      <c r="G24" s="45">
        <v>0</v>
      </c>
      <c r="H24" s="46">
        <f t="shared" si="0"/>
        <v>293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79</v>
      </c>
      <c r="D25" s="48">
        <v>12</v>
      </c>
      <c r="E25" s="45">
        <v>1</v>
      </c>
      <c r="F25" s="45">
        <v>0</v>
      </c>
      <c r="G25" s="45">
        <v>0</v>
      </c>
      <c r="H25" s="46">
        <f t="shared" si="0"/>
        <v>1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86</v>
      </c>
      <c r="C26" s="49"/>
      <c r="D26" s="48">
        <v>11</v>
      </c>
      <c r="E26" s="45">
        <v>17</v>
      </c>
      <c r="F26" s="45">
        <v>2</v>
      </c>
      <c r="G26" s="45">
        <v>1</v>
      </c>
      <c r="H26" s="46">
        <f t="shared" si="0"/>
        <v>20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88</v>
      </c>
      <c r="C27" s="43"/>
      <c r="D27" s="48">
        <v>10</v>
      </c>
      <c r="E27" s="45">
        <v>9</v>
      </c>
      <c r="F27" s="45">
        <v>3</v>
      </c>
      <c r="G27" s="45">
        <v>0</v>
      </c>
      <c r="H27" s="46">
        <f t="shared" si="0"/>
        <v>12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79</v>
      </c>
      <c r="C28" s="47"/>
      <c r="D28" s="48">
        <v>9</v>
      </c>
      <c r="E28" s="45">
        <v>3</v>
      </c>
      <c r="F28" s="45">
        <v>0</v>
      </c>
      <c r="G28" s="45">
        <v>0</v>
      </c>
      <c r="H28" s="46">
        <f t="shared" si="0"/>
        <v>3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81</v>
      </c>
      <c r="C29" s="47" t="s">
        <v>83</v>
      </c>
      <c r="D29" s="48">
        <v>8</v>
      </c>
      <c r="E29" s="45">
        <v>18</v>
      </c>
      <c r="F29" s="45">
        <v>2</v>
      </c>
      <c r="G29" s="45">
        <v>0</v>
      </c>
      <c r="H29" s="46">
        <f t="shared" si="0"/>
        <v>20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84</v>
      </c>
      <c r="C30" s="47"/>
      <c r="D30" s="48">
        <v>7</v>
      </c>
      <c r="E30" s="45">
        <v>5</v>
      </c>
      <c r="F30" s="45">
        <v>1</v>
      </c>
      <c r="G30" s="45">
        <v>0</v>
      </c>
      <c r="H30" s="46">
        <f t="shared" si="0"/>
        <v>6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79</v>
      </c>
      <c r="C31" s="49"/>
      <c r="D31" s="48">
        <v>6</v>
      </c>
      <c r="E31" s="45">
        <v>0</v>
      </c>
      <c r="F31" s="45">
        <v>0</v>
      </c>
      <c r="G31" s="45">
        <v>0</v>
      </c>
      <c r="H31" s="46">
        <f t="shared" si="0"/>
        <v>0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89</v>
      </c>
      <c r="C32" s="43"/>
      <c r="D32" s="48">
        <v>5</v>
      </c>
      <c r="E32" s="45">
        <v>0</v>
      </c>
      <c r="F32" s="45">
        <v>0</v>
      </c>
      <c r="G32" s="45">
        <v>0</v>
      </c>
      <c r="H32" s="46">
        <f t="shared" si="0"/>
        <v>0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1</v>
      </c>
      <c r="F33" s="45">
        <v>0</v>
      </c>
      <c r="G33" s="45">
        <v>0</v>
      </c>
      <c r="H33" s="46">
        <f t="shared" si="0"/>
        <v>1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80</v>
      </c>
      <c r="D34" s="48">
        <v>3</v>
      </c>
      <c r="E34" s="45">
        <v>4</v>
      </c>
      <c r="F34" s="45">
        <v>0</v>
      </c>
      <c r="G34" s="45">
        <v>0</v>
      </c>
      <c r="H34" s="46">
        <f t="shared" si="0"/>
        <v>4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4</v>
      </c>
      <c r="F35" s="45">
        <v>0</v>
      </c>
      <c r="G35" s="45">
        <v>0</v>
      </c>
      <c r="H35" s="46">
        <f t="shared" si="0"/>
        <v>4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1</v>
      </c>
      <c r="F36" s="45">
        <v>0</v>
      </c>
      <c r="G36" s="45">
        <v>0</v>
      </c>
      <c r="H36" s="46">
        <f t="shared" si="0"/>
        <v>1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90</v>
      </c>
      <c r="C37" s="106"/>
      <c r="D37" s="93"/>
      <c r="E37" s="51">
        <f>SUM(E24:E36)</f>
        <v>348</v>
      </c>
      <c r="F37" s="51">
        <f>SUM(F24:F36)</f>
        <v>16</v>
      </c>
      <c r="G37" s="51">
        <f>SUM(G24:G36)</f>
        <v>1</v>
      </c>
      <c r="H37" s="52">
        <f t="shared" si="0"/>
        <v>365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79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80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91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92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84</v>
      </c>
      <c r="C43" s="47" t="s">
        <v>83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82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84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80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93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80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94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95</v>
      </c>
      <c r="C52" s="102"/>
      <c r="D52" s="102"/>
      <c r="E52" s="55">
        <f>E23+E37+E51</f>
        <v>566</v>
      </c>
      <c r="F52" s="55">
        <f>F23+F37+F51</f>
        <v>37</v>
      </c>
      <c r="G52" s="55">
        <f>G23+G37+G51</f>
        <v>1</v>
      </c>
      <c r="H52" s="56">
        <f>H51+H37+H23</f>
        <v>604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>
      <selection activeCell="J15" sqref="J15"/>
    </sheetView>
  </sheetViews>
  <sheetFormatPr defaultColWidth="10.7109375" defaultRowHeight="12.75"/>
  <cols>
    <col min="1" max="1" width="2.5703125" style="60" customWidth="1"/>
    <col min="2" max="4" width="12.7109375" style="60" customWidth="1"/>
    <col min="5" max="8" width="30.7109375" style="60" customWidth="1"/>
    <col min="9" max="21" width="10.7109375" style="60" customWidth="1"/>
    <col min="22" max="16384" width="10.7109375" style="6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4"/>
      <c r="B2" s="34" t="s">
        <v>1</v>
      </c>
      <c r="C2" s="34"/>
      <c r="D2" s="34"/>
      <c r="E2" s="35" t="s">
        <v>2</v>
      </c>
      <c r="F2" s="34"/>
      <c r="G2" s="34"/>
      <c r="H2" s="35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0" customHeight="1">
      <c r="A3" s="34"/>
      <c r="B3" s="34" t="s">
        <v>3</v>
      </c>
      <c r="C3" s="34"/>
      <c r="D3" s="34"/>
      <c r="E3" s="36" t="s">
        <v>33</v>
      </c>
      <c r="F3" s="36"/>
      <c r="G3" s="34"/>
      <c r="H3" s="35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30" customHeight="1">
      <c r="A4" s="34"/>
      <c r="B4" s="34" t="s">
        <v>5</v>
      </c>
      <c r="C4" s="34"/>
      <c r="D4" s="34"/>
      <c r="E4" s="37" t="s">
        <v>76</v>
      </c>
      <c r="F4" s="39">
        <v>2023</v>
      </c>
      <c r="G4" s="34"/>
      <c r="H4" s="35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9.5" customHeight="1">
      <c r="A5" s="34"/>
      <c r="B5" s="38"/>
      <c r="C5" s="34"/>
      <c r="D5" s="34"/>
      <c r="E5" s="34"/>
      <c r="F5" s="34"/>
      <c r="G5" s="34"/>
      <c r="H5" s="35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6" spans="1:20" ht="49.5" customHeight="1">
      <c r="A6" s="34"/>
      <c r="B6" s="107" t="s">
        <v>6</v>
      </c>
      <c r="C6" s="107"/>
      <c r="D6" s="107"/>
      <c r="E6" s="107"/>
      <c r="F6" s="107"/>
      <c r="G6" s="107"/>
      <c r="H6" s="107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49.5" customHeight="1">
      <c r="A7" s="34"/>
      <c r="B7" s="35" t="s">
        <v>77</v>
      </c>
      <c r="C7" s="34"/>
      <c r="D7" s="34"/>
      <c r="E7" s="34"/>
      <c r="F7" s="34"/>
      <c r="G7" s="34"/>
      <c r="H7" s="35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39.75" customHeight="1">
      <c r="A8" s="41"/>
      <c r="B8" s="103" t="s">
        <v>78</v>
      </c>
      <c r="C8" s="104"/>
      <c r="D8" s="104"/>
      <c r="E8" s="104" t="s">
        <v>9</v>
      </c>
      <c r="F8" s="104"/>
      <c r="G8" s="104"/>
      <c r="H8" s="92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1:20" ht="39.75" customHeight="1">
      <c r="A9" s="41"/>
      <c r="B9" s="105"/>
      <c r="C9" s="106"/>
      <c r="D9" s="106"/>
      <c r="E9" s="40" t="s">
        <v>16</v>
      </c>
      <c r="F9" s="40" t="s">
        <v>17</v>
      </c>
      <c r="G9" s="40" t="s">
        <v>18</v>
      </c>
      <c r="H9" s="10" t="s">
        <v>10</v>
      </c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4.75" customHeight="1">
      <c r="A10" s="41"/>
      <c r="B10" s="42"/>
      <c r="C10" s="43"/>
      <c r="D10" s="44">
        <v>13</v>
      </c>
      <c r="E10" s="45">
        <v>49</v>
      </c>
      <c r="F10" s="45">
        <v>6</v>
      </c>
      <c r="G10" s="45">
        <v>0</v>
      </c>
      <c r="H10" s="46">
        <f t="shared" ref="H10:H37" si="0">SUM(E10:G10)</f>
        <v>55</v>
      </c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ht="24.75" customHeight="1">
      <c r="A11" s="41"/>
      <c r="B11" s="42"/>
      <c r="C11" s="47" t="s">
        <v>79</v>
      </c>
      <c r="D11" s="48">
        <v>12</v>
      </c>
      <c r="E11" s="45">
        <v>1</v>
      </c>
      <c r="F11" s="45">
        <v>0</v>
      </c>
      <c r="G11" s="45">
        <v>0</v>
      </c>
      <c r="H11" s="46">
        <f t="shared" si="0"/>
        <v>1</v>
      </c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24.75" customHeight="1">
      <c r="A12" s="41"/>
      <c r="B12" s="42" t="s">
        <v>80</v>
      </c>
      <c r="C12" s="49"/>
      <c r="D12" s="48">
        <v>11</v>
      </c>
      <c r="E12" s="45">
        <v>2</v>
      </c>
      <c r="F12" s="45">
        <v>0</v>
      </c>
      <c r="G12" s="45">
        <v>1</v>
      </c>
      <c r="H12" s="46">
        <f t="shared" si="0"/>
        <v>3</v>
      </c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24.75" customHeight="1">
      <c r="A13" s="41"/>
      <c r="B13" s="42" t="s">
        <v>81</v>
      </c>
      <c r="C13" s="43"/>
      <c r="D13" s="48">
        <v>10</v>
      </c>
      <c r="E13" s="45">
        <v>1</v>
      </c>
      <c r="F13" s="45">
        <v>0</v>
      </c>
      <c r="G13" s="45">
        <v>0</v>
      </c>
      <c r="H13" s="46">
        <f t="shared" si="0"/>
        <v>1</v>
      </c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ht="24.75" customHeight="1">
      <c r="A14" s="41"/>
      <c r="B14" s="42" t="s">
        <v>80</v>
      </c>
      <c r="C14" s="47"/>
      <c r="D14" s="48">
        <v>9</v>
      </c>
      <c r="E14" s="45">
        <v>3</v>
      </c>
      <c r="F14" s="45">
        <v>0</v>
      </c>
      <c r="G14" s="45">
        <v>0</v>
      </c>
      <c r="H14" s="46">
        <f t="shared" si="0"/>
        <v>3</v>
      </c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4.75" customHeight="1">
      <c r="A15" s="41"/>
      <c r="B15" s="42" t="s">
        <v>82</v>
      </c>
      <c r="C15" s="47" t="s">
        <v>83</v>
      </c>
      <c r="D15" s="48">
        <v>8</v>
      </c>
      <c r="E15" s="45">
        <v>2</v>
      </c>
      <c r="F15" s="45">
        <v>0</v>
      </c>
      <c r="G15" s="45">
        <v>0</v>
      </c>
      <c r="H15" s="46">
        <f t="shared" si="0"/>
        <v>2</v>
      </c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ht="24.75" customHeight="1">
      <c r="A16" s="41"/>
      <c r="B16" s="42" t="s">
        <v>84</v>
      </c>
      <c r="C16" s="47"/>
      <c r="D16" s="48">
        <v>7</v>
      </c>
      <c r="E16" s="45">
        <v>8</v>
      </c>
      <c r="F16" s="45">
        <v>0</v>
      </c>
      <c r="G16" s="45">
        <v>0</v>
      </c>
      <c r="H16" s="46">
        <f t="shared" si="0"/>
        <v>8</v>
      </c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 ht="24.75" customHeight="1">
      <c r="A17" s="41"/>
      <c r="B17" s="42" t="s">
        <v>85</v>
      </c>
      <c r="C17" s="49"/>
      <c r="D17" s="48">
        <v>6</v>
      </c>
      <c r="E17" s="45">
        <v>4</v>
      </c>
      <c r="F17" s="45">
        <v>0</v>
      </c>
      <c r="G17" s="45">
        <v>0</v>
      </c>
      <c r="H17" s="46">
        <f t="shared" si="0"/>
        <v>4</v>
      </c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</row>
    <row r="18" spans="1:20" ht="24.75" customHeight="1">
      <c r="A18" s="41"/>
      <c r="B18" s="42" t="s">
        <v>86</v>
      </c>
      <c r="C18" s="43"/>
      <c r="D18" s="48">
        <v>5</v>
      </c>
      <c r="E18" s="45">
        <v>0</v>
      </c>
      <c r="F18" s="45">
        <v>0</v>
      </c>
      <c r="G18" s="45">
        <v>0</v>
      </c>
      <c r="H18" s="46">
        <f t="shared" si="0"/>
        <v>0</v>
      </c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ht="24.75" customHeight="1">
      <c r="A19" s="41"/>
      <c r="B19" s="42" t="s">
        <v>80</v>
      </c>
      <c r="C19" s="47"/>
      <c r="D19" s="48">
        <v>4</v>
      </c>
      <c r="E19" s="45">
        <v>1</v>
      </c>
      <c r="F19" s="45">
        <v>0</v>
      </c>
      <c r="G19" s="45">
        <v>0</v>
      </c>
      <c r="H19" s="46">
        <f t="shared" si="0"/>
        <v>1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24.75" customHeight="1">
      <c r="A20" s="41"/>
      <c r="B20" s="42"/>
      <c r="C20" s="47" t="s">
        <v>80</v>
      </c>
      <c r="D20" s="48">
        <v>3</v>
      </c>
      <c r="E20" s="45">
        <v>0</v>
      </c>
      <c r="F20" s="45">
        <v>1</v>
      </c>
      <c r="G20" s="45">
        <v>0</v>
      </c>
      <c r="H20" s="46">
        <f t="shared" si="0"/>
        <v>1</v>
      </c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 ht="24.75" customHeight="1">
      <c r="A21" s="41"/>
      <c r="B21" s="42"/>
      <c r="C21" s="47"/>
      <c r="D21" s="48">
        <v>2</v>
      </c>
      <c r="E21" s="45">
        <v>4</v>
      </c>
      <c r="F21" s="45">
        <v>0</v>
      </c>
      <c r="G21" s="45">
        <v>0</v>
      </c>
      <c r="H21" s="46">
        <f t="shared" si="0"/>
        <v>4</v>
      </c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</row>
    <row r="22" spans="1:20" ht="24.75" customHeight="1">
      <c r="A22" s="41"/>
      <c r="B22" s="50"/>
      <c r="C22" s="49"/>
      <c r="D22" s="48">
        <v>1</v>
      </c>
      <c r="E22" s="45">
        <v>2</v>
      </c>
      <c r="F22" s="45">
        <v>0</v>
      </c>
      <c r="G22" s="45">
        <v>0</v>
      </c>
      <c r="H22" s="46">
        <f t="shared" si="0"/>
        <v>2</v>
      </c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</row>
    <row r="23" spans="1:20" ht="24.75" customHeight="1">
      <c r="A23" s="41"/>
      <c r="B23" s="105" t="s">
        <v>87</v>
      </c>
      <c r="C23" s="106"/>
      <c r="D23" s="93"/>
      <c r="E23" s="51">
        <f>SUM(E10:E22)</f>
        <v>77</v>
      </c>
      <c r="F23" s="51">
        <f>SUM(F10:F22)</f>
        <v>7</v>
      </c>
      <c r="G23" s="51">
        <f>SUM(G10:G22)</f>
        <v>1</v>
      </c>
      <c r="H23" s="52">
        <f t="shared" si="0"/>
        <v>85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</row>
    <row r="24" spans="1:20" ht="24.75" customHeight="1">
      <c r="A24" s="41"/>
      <c r="B24" s="42"/>
      <c r="C24" s="43"/>
      <c r="D24" s="44">
        <v>13</v>
      </c>
      <c r="E24" s="45">
        <v>94</v>
      </c>
      <c r="F24" s="45">
        <v>5</v>
      </c>
      <c r="G24" s="45">
        <v>0</v>
      </c>
      <c r="H24" s="46">
        <f t="shared" si="0"/>
        <v>99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</row>
    <row r="25" spans="1:20" ht="24.75" customHeight="1">
      <c r="A25" s="41"/>
      <c r="B25" s="42"/>
      <c r="C25" s="47" t="s">
        <v>79</v>
      </c>
      <c r="D25" s="48">
        <v>12</v>
      </c>
      <c r="E25" s="45">
        <v>2</v>
      </c>
      <c r="F25" s="45">
        <v>0</v>
      </c>
      <c r="G25" s="45">
        <v>0</v>
      </c>
      <c r="H25" s="46">
        <f t="shared" si="0"/>
        <v>2</v>
      </c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</row>
    <row r="26" spans="1:20" ht="24.75" customHeight="1">
      <c r="A26" s="41"/>
      <c r="B26" s="42" t="s">
        <v>86</v>
      </c>
      <c r="C26" s="49"/>
      <c r="D26" s="48">
        <v>11</v>
      </c>
      <c r="E26" s="45">
        <v>3</v>
      </c>
      <c r="F26" s="45">
        <v>0</v>
      </c>
      <c r="G26" s="45">
        <v>0</v>
      </c>
      <c r="H26" s="46">
        <f t="shared" si="0"/>
        <v>3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</row>
    <row r="27" spans="1:20" ht="24.75" customHeight="1">
      <c r="A27" s="41"/>
      <c r="B27" s="42" t="s">
        <v>88</v>
      </c>
      <c r="C27" s="43"/>
      <c r="D27" s="48">
        <v>10</v>
      </c>
      <c r="E27" s="45">
        <v>2</v>
      </c>
      <c r="F27" s="45">
        <v>0</v>
      </c>
      <c r="G27" s="45">
        <v>0</v>
      </c>
      <c r="H27" s="46">
        <f t="shared" si="0"/>
        <v>2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 ht="24.75" customHeight="1">
      <c r="A28" s="41"/>
      <c r="B28" s="42" t="s">
        <v>79</v>
      </c>
      <c r="C28" s="47"/>
      <c r="D28" s="48">
        <v>9</v>
      </c>
      <c r="E28" s="45">
        <v>3</v>
      </c>
      <c r="F28" s="45">
        <v>0</v>
      </c>
      <c r="G28" s="45">
        <v>0</v>
      </c>
      <c r="H28" s="46">
        <f t="shared" si="0"/>
        <v>3</v>
      </c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 ht="24.75" customHeight="1">
      <c r="A29" s="41"/>
      <c r="B29" s="42" t="s">
        <v>81</v>
      </c>
      <c r="C29" s="47" t="s">
        <v>83</v>
      </c>
      <c r="D29" s="48">
        <v>8</v>
      </c>
      <c r="E29" s="45">
        <v>1</v>
      </c>
      <c r="F29" s="45">
        <v>0</v>
      </c>
      <c r="G29" s="45">
        <v>0</v>
      </c>
      <c r="H29" s="46">
        <f t="shared" si="0"/>
        <v>1</v>
      </c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</row>
    <row r="30" spans="1:20" ht="24.75" customHeight="1">
      <c r="A30" s="41"/>
      <c r="B30" s="42" t="s">
        <v>84</v>
      </c>
      <c r="C30" s="47"/>
      <c r="D30" s="48">
        <v>7</v>
      </c>
      <c r="E30" s="45">
        <v>3</v>
      </c>
      <c r="F30" s="45">
        <v>0</v>
      </c>
      <c r="G30" s="45">
        <v>0</v>
      </c>
      <c r="H30" s="46">
        <f t="shared" si="0"/>
        <v>3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</row>
    <row r="31" spans="1:20" ht="24.75" customHeight="1">
      <c r="A31" s="41"/>
      <c r="B31" s="42" t="s">
        <v>79</v>
      </c>
      <c r="C31" s="49"/>
      <c r="D31" s="48">
        <v>6</v>
      </c>
      <c r="E31" s="45">
        <v>5</v>
      </c>
      <c r="F31" s="45">
        <v>0</v>
      </c>
      <c r="G31" s="45">
        <v>0</v>
      </c>
      <c r="H31" s="46">
        <f t="shared" si="0"/>
        <v>5</v>
      </c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</row>
    <row r="32" spans="1:20" ht="24.75" customHeight="1">
      <c r="A32" s="41"/>
      <c r="B32" s="42" t="s">
        <v>89</v>
      </c>
      <c r="C32" s="43"/>
      <c r="D32" s="48">
        <v>5</v>
      </c>
      <c r="E32" s="45">
        <v>0</v>
      </c>
      <c r="F32" s="45">
        <v>0</v>
      </c>
      <c r="G32" s="45">
        <v>0</v>
      </c>
      <c r="H32" s="46">
        <f t="shared" si="0"/>
        <v>0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</row>
    <row r="33" spans="1:20" ht="24.75" customHeight="1">
      <c r="A33" s="41"/>
      <c r="B33" s="42"/>
      <c r="C33" s="47"/>
      <c r="D33" s="48">
        <v>4</v>
      </c>
      <c r="E33" s="45">
        <v>0</v>
      </c>
      <c r="F33" s="45">
        <v>0</v>
      </c>
      <c r="G33" s="45">
        <v>0</v>
      </c>
      <c r="H33" s="46">
        <f t="shared" si="0"/>
        <v>0</v>
      </c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</row>
    <row r="34" spans="1:20" ht="24.75" customHeight="1">
      <c r="A34" s="41"/>
      <c r="B34" s="42"/>
      <c r="C34" s="47" t="s">
        <v>80</v>
      </c>
      <c r="D34" s="48">
        <v>3</v>
      </c>
      <c r="E34" s="45">
        <v>2</v>
      </c>
      <c r="F34" s="45">
        <v>1</v>
      </c>
      <c r="G34" s="45">
        <v>0</v>
      </c>
      <c r="H34" s="46">
        <f t="shared" si="0"/>
        <v>3</v>
      </c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</row>
    <row r="35" spans="1:20" ht="24.75" customHeight="1">
      <c r="A35" s="41"/>
      <c r="B35" s="42"/>
      <c r="C35" s="47"/>
      <c r="D35" s="48">
        <v>2</v>
      </c>
      <c r="E35" s="45">
        <v>5</v>
      </c>
      <c r="F35" s="45">
        <v>0</v>
      </c>
      <c r="G35" s="45">
        <v>0</v>
      </c>
      <c r="H35" s="46">
        <f t="shared" si="0"/>
        <v>5</v>
      </c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</row>
    <row r="36" spans="1:20" ht="24.75" customHeight="1">
      <c r="A36" s="41"/>
      <c r="B36" s="50"/>
      <c r="C36" s="49"/>
      <c r="D36" s="48">
        <v>1</v>
      </c>
      <c r="E36" s="45">
        <v>3</v>
      </c>
      <c r="F36" s="45">
        <v>0</v>
      </c>
      <c r="G36" s="45">
        <v>0</v>
      </c>
      <c r="H36" s="46">
        <f t="shared" si="0"/>
        <v>3</v>
      </c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</row>
    <row r="37" spans="1:20" ht="24.75" customHeight="1">
      <c r="A37" s="41"/>
      <c r="B37" s="105" t="s">
        <v>90</v>
      </c>
      <c r="C37" s="106"/>
      <c r="D37" s="93"/>
      <c r="E37" s="51">
        <f>SUM(E24:E36)</f>
        <v>123</v>
      </c>
      <c r="F37" s="51">
        <f>SUM(F24:F36)</f>
        <v>6</v>
      </c>
      <c r="G37" s="51">
        <f>SUM(G24:G36)</f>
        <v>0</v>
      </c>
      <c r="H37" s="52">
        <f t="shared" si="0"/>
        <v>129</v>
      </c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</row>
    <row r="38" spans="1:20" ht="24.75" customHeight="1">
      <c r="A38" s="41"/>
      <c r="B38" s="42"/>
      <c r="C38" s="43"/>
      <c r="D38" s="44">
        <v>13</v>
      </c>
      <c r="E38" s="45">
        <v>0</v>
      </c>
      <c r="F38" s="45">
        <v>0</v>
      </c>
      <c r="G38" s="45">
        <v>0</v>
      </c>
      <c r="H38" s="46">
        <v>0</v>
      </c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</row>
    <row r="39" spans="1:20" ht="24.75" customHeight="1">
      <c r="A39" s="41"/>
      <c r="B39" s="42"/>
      <c r="C39" s="47" t="s">
        <v>79</v>
      </c>
      <c r="D39" s="48">
        <v>12</v>
      </c>
      <c r="E39" s="45">
        <v>0</v>
      </c>
      <c r="F39" s="45">
        <v>0</v>
      </c>
      <c r="G39" s="45">
        <v>0</v>
      </c>
      <c r="H39" s="46">
        <f t="shared" ref="H39:H51" si="1">SUM(E39:G39)</f>
        <v>0</v>
      </c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</row>
    <row r="40" spans="1:20" ht="24.75" customHeight="1">
      <c r="A40" s="41"/>
      <c r="B40" s="42" t="s">
        <v>80</v>
      </c>
      <c r="C40" s="49"/>
      <c r="D40" s="48">
        <v>11</v>
      </c>
      <c r="E40" s="45">
        <v>0</v>
      </c>
      <c r="F40" s="45">
        <v>0</v>
      </c>
      <c r="G40" s="45">
        <v>0</v>
      </c>
      <c r="H40" s="46">
        <f t="shared" si="1"/>
        <v>0</v>
      </c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</row>
    <row r="41" spans="1:20" ht="24.75" customHeight="1">
      <c r="A41" s="41"/>
      <c r="B41" s="42" t="s">
        <v>91</v>
      </c>
      <c r="C41" s="43"/>
      <c r="D41" s="48">
        <v>10</v>
      </c>
      <c r="E41" s="45">
        <v>0</v>
      </c>
      <c r="F41" s="45">
        <v>0</v>
      </c>
      <c r="G41" s="45">
        <v>0</v>
      </c>
      <c r="H41" s="46">
        <f t="shared" si="1"/>
        <v>0</v>
      </c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</row>
    <row r="42" spans="1:20" ht="24.75" customHeight="1">
      <c r="A42" s="41"/>
      <c r="B42" s="42" t="s">
        <v>92</v>
      </c>
      <c r="C42" s="47"/>
      <c r="D42" s="48">
        <v>9</v>
      </c>
      <c r="E42" s="45">
        <v>0</v>
      </c>
      <c r="F42" s="45">
        <v>0</v>
      </c>
      <c r="G42" s="45">
        <v>0</v>
      </c>
      <c r="H42" s="46">
        <f t="shared" si="1"/>
        <v>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</row>
    <row r="43" spans="1:20" ht="24.75" customHeight="1">
      <c r="A43" s="41"/>
      <c r="B43" s="42" t="s">
        <v>84</v>
      </c>
      <c r="C43" s="47" t="s">
        <v>83</v>
      </c>
      <c r="D43" s="48">
        <v>8</v>
      </c>
      <c r="E43" s="45">
        <v>0</v>
      </c>
      <c r="F43" s="45">
        <v>0</v>
      </c>
      <c r="G43" s="45">
        <v>0</v>
      </c>
      <c r="H43" s="46">
        <f t="shared" si="1"/>
        <v>0</v>
      </c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</row>
    <row r="44" spans="1:20" ht="24.75" customHeight="1">
      <c r="A44" s="41"/>
      <c r="B44" s="42" t="s">
        <v>82</v>
      </c>
      <c r="C44" s="47"/>
      <c r="D44" s="48">
        <v>7</v>
      </c>
      <c r="E44" s="45">
        <v>0</v>
      </c>
      <c r="F44" s="45">
        <v>0</v>
      </c>
      <c r="G44" s="45">
        <v>0</v>
      </c>
      <c r="H44" s="46">
        <f t="shared" si="1"/>
        <v>0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</row>
    <row r="45" spans="1:20" ht="24.75" customHeight="1">
      <c r="A45" s="41"/>
      <c r="B45" s="42" t="s">
        <v>84</v>
      </c>
      <c r="C45" s="49"/>
      <c r="D45" s="48">
        <v>6</v>
      </c>
      <c r="E45" s="45">
        <v>0</v>
      </c>
      <c r="F45" s="45">
        <v>0</v>
      </c>
      <c r="G45" s="45">
        <v>0</v>
      </c>
      <c r="H45" s="46">
        <f t="shared" si="1"/>
        <v>0</v>
      </c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</row>
    <row r="46" spans="1:20" ht="24.75" customHeight="1">
      <c r="A46" s="41"/>
      <c r="B46" s="42" t="s">
        <v>80</v>
      </c>
      <c r="C46" s="43"/>
      <c r="D46" s="48">
        <v>5</v>
      </c>
      <c r="E46" s="45">
        <v>0</v>
      </c>
      <c r="F46" s="45">
        <v>0</v>
      </c>
      <c r="G46" s="45">
        <v>0</v>
      </c>
      <c r="H46" s="46">
        <f t="shared" si="1"/>
        <v>0</v>
      </c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</row>
    <row r="47" spans="1:20" ht="24.75" customHeight="1">
      <c r="A47" s="41"/>
      <c r="B47" s="42" t="s">
        <v>93</v>
      </c>
      <c r="C47" s="47"/>
      <c r="D47" s="48">
        <v>4</v>
      </c>
      <c r="E47" s="45">
        <v>0</v>
      </c>
      <c r="F47" s="45">
        <v>0</v>
      </c>
      <c r="G47" s="45">
        <v>0</v>
      </c>
      <c r="H47" s="46">
        <f t="shared" si="1"/>
        <v>0</v>
      </c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</row>
    <row r="48" spans="1:20" ht="24.75" customHeight="1">
      <c r="A48" s="41"/>
      <c r="B48" s="42"/>
      <c r="C48" s="47" t="s">
        <v>80</v>
      </c>
      <c r="D48" s="48">
        <v>3</v>
      </c>
      <c r="E48" s="45">
        <v>0</v>
      </c>
      <c r="F48" s="45">
        <v>0</v>
      </c>
      <c r="G48" s="45">
        <v>0</v>
      </c>
      <c r="H48" s="46">
        <f t="shared" si="1"/>
        <v>0</v>
      </c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</row>
    <row r="49" spans="1:20" ht="24.75" customHeight="1">
      <c r="A49" s="41"/>
      <c r="B49" s="42"/>
      <c r="C49" s="47"/>
      <c r="D49" s="48">
        <v>2</v>
      </c>
      <c r="E49" s="45">
        <v>0</v>
      </c>
      <c r="F49" s="45">
        <v>0</v>
      </c>
      <c r="G49" s="45">
        <v>0</v>
      </c>
      <c r="H49" s="46">
        <f t="shared" si="1"/>
        <v>0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</row>
    <row r="50" spans="1:20" ht="24.75" customHeight="1">
      <c r="A50" s="41"/>
      <c r="B50" s="50"/>
      <c r="C50" s="49"/>
      <c r="D50" s="48">
        <v>1</v>
      </c>
      <c r="E50" s="45">
        <v>0</v>
      </c>
      <c r="F50" s="45">
        <v>0</v>
      </c>
      <c r="G50" s="45">
        <v>0</v>
      </c>
      <c r="H50" s="46">
        <f t="shared" si="1"/>
        <v>0</v>
      </c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</row>
    <row r="51" spans="1:20" ht="24.75" customHeight="1">
      <c r="A51" s="41"/>
      <c r="B51" s="105" t="s">
        <v>94</v>
      </c>
      <c r="C51" s="106"/>
      <c r="D51" s="106"/>
      <c r="E51" s="53">
        <f>SUM(E38:E50)</f>
        <v>0</v>
      </c>
      <c r="F51" s="53">
        <f>SUM(F38:F50)</f>
        <v>0</v>
      </c>
      <c r="G51" s="53">
        <f>SUM(G38:G50)</f>
        <v>0</v>
      </c>
      <c r="H51" s="54">
        <f t="shared" si="1"/>
        <v>0</v>
      </c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ht="24.75" customHeight="1">
      <c r="A52" s="41"/>
      <c r="B52" s="101" t="s">
        <v>95</v>
      </c>
      <c r="C52" s="102"/>
      <c r="D52" s="102"/>
      <c r="E52" s="55">
        <f>E23+E37+E51</f>
        <v>200</v>
      </c>
      <c r="F52" s="55">
        <f>F23+F37+F51</f>
        <v>13</v>
      </c>
      <c r="G52" s="55">
        <f>G23+G37+G51</f>
        <v>1</v>
      </c>
      <c r="H52" s="56">
        <f>H51+H37+H23</f>
        <v>214</v>
      </c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ht="19.5" customHeight="1">
      <c r="A53" s="41"/>
      <c r="B53" s="57"/>
      <c r="C53" s="57"/>
      <c r="D53" s="57"/>
      <c r="E53" s="58"/>
      <c r="F53" s="58"/>
      <c r="G53" s="58"/>
      <c r="H53" s="58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</row>
    <row r="54" spans="1:20" ht="19.5" customHeight="1">
      <c r="A54" s="41"/>
      <c r="B54" s="41"/>
      <c r="C54" s="41"/>
      <c r="D54" s="41"/>
      <c r="E54" s="41"/>
      <c r="F54" s="41"/>
      <c r="G54" s="41"/>
      <c r="H54" s="59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</row>
    <row r="55" spans="1:20" ht="19.5" customHeight="1">
      <c r="A55" s="41"/>
      <c r="B55" s="41"/>
      <c r="C55" s="41"/>
      <c r="D55" s="41"/>
      <c r="E55" s="41"/>
      <c r="F55" s="41"/>
      <c r="G55" s="41"/>
      <c r="H55" s="59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 r:id="rId1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ANEXO_IV-D_JE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2023-05-19T19:28:09Z</cp:lastPrinted>
  <dcterms:created xsi:type="dcterms:W3CDTF">2023-05-19T17:40:26Z</dcterms:created>
  <dcterms:modified xsi:type="dcterms:W3CDTF">2023-05-19T19:29:09Z</dcterms:modified>
</cp:coreProperties>
</file>