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3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50" s="1"/>
  <c r="F32"/>
  <c r="F50" i="29"/>
  <c r="F49"/>
  <c r="F32"/>
  <c r="F49" i="28"/>
  <c r="F50" s="1"/>
  <c r="F32"/>
  <c r="F50" i="27"/>
  <c r="F49"/>
  <c r="F32"/>
  <c r="F50" i="26"/>
  <c r="F49"/>
  <c r="F32"/>
  <c r="F49" i="25"/>
  <c r="F50" s="1"/>
  <c r="F32"/>
  <c r="F50" i="24"/>
  <c r="F49"/>
  <c r="F32"/>
  <c r="F49" i="23"/>
  <c r="F50" s="1"/>
  <c r="F32"/>
  <c r="F49" i="22"/>
  <c r="F50" s="1"/>
  <c r="F32"/>
  <c r="F50" i="21"/>
  <c r="F49"/>
  <c r="F32"/>
  <c r="F49" i="20"/>
  <c r="F32"/>
  <c r="F50" s="1"/>
  <c r="F50" i="19"/>
  <c r="F49"/>
  <c r="F32"/>
  <c r="F50" i="18"/>
  <c r="F49"/>
  <c r="F32"/>
  <c r="F49" i="17"/>
  <c r="F50" s="1"/>
  <c r="F32"/>
  <c r="F50" i="16"/>
  <c r="F49"/>
  <c r="F32"/>
  <c r="F49" i="15"/>
  <c r="F50" s="1"/>
  <c r="F32"/>
  <c r="F49" i="14"/>
  <c r="F50" s="1"/>
  <c r="F32"/>
  <c r="F50" i="13"/>
  <c r="F49"/>
  <c r="F32"/>
  <c r="F49" i="12"/>
  <c r="F32"/>
  <c r="F50" s="1"/>
  <c r="F50" i="11"/>
  <c r="F49"/>
  <c r="F32"/>
  <c r="F50" i="10"/>
  <c r="F49"/>
  <c r="F32"/>
  <c r="F49" i="9"/>
  <c r="F50" s="1"/>
  <c r="F32"/>
  <c r="F50" i="8"/>
  <c r="F49"/>
  <c r="F32"/>
  <c r="F49" i="7"/>
  <c r="F50" s="1"/>
  <c r="F32"/>
  <c r="F49" i="6"/>
  <c r="F50" s="1"/>
  <c r="F32"/>
  <c r="F50" i="5"/>
  <c r="F49"/>
  <c r="F32"/>
  <c r="F49" i="4"/>
  <c r="F32"/>
  <c r="F50" s="1"/>
  <c r="F50" i="3"/>
  <c r="F49"/>
  <c r="F32"/>
  <c r="F48" i="2"/>
  <c r="F47"/>
  <c r="F46"/>
  <c r="F45"/>
  <c r="F44"/>
  <c r="F43"/>
  <c r="F42"/>
  <c r="F41"/>
  <c r="F40"/>
  <c r="F39"/>
  <c r="F38"/>
  <c r="F37"/>
  <c r="F36"/>
  <c r="F49" s="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Z37" i="1"/>
  <c r="Y37"/>
  <c r="X37"/>
  <c r="V37"/>
  <c r="U37"/>
  <c r="T37"/>
  <c r="W37" s="1"/>
  <c r="AA37" s="1"/>
  <c r="S37"/>
  <c r="R37"/>
  <c r="Q37"/>
  <c r="P37"/>
  <c r="N37"/>
  <c r="M37"/>
  <c r="L37"/>
  <c r="K37"/>
  <c r="J37"/>
  <c r="I37"/>
  <c r="G37"/>
  <c r="F37"/>
  <c r="H37" s="1"/>
  <c r="D37"/>
  <c r="C37"/>
  <c r="E37" s="1"/>
  <c r="Y36"/>
  <c r="X36"/>
  <c r="Z36" s="1"/>
  <c r="AA36" s="1"/>
  <c r="V36"/>
  <c r="U36"/>
  <c r="T36"/>
  <c r="W36" s="1"/>
  <c r="S36"/>
  <c r="R36"/>
  <c r="Q36"/>
  <c r="P36"/>
  <c r="N36"/>
  <c r="M36"/>
  <c r="L36"/>
  <c r="K36"/>
  <c r="J36"/>
  <c r="I36"/>
  <c r="G36"/>
  <c r="F36"/>
  <c r="H36" s="1"/>
  <c r="E36"/>
  <c r="O36" s="1"/>
  <c r="D36"/>
  <c r="C36"/>
  <c r="Y35"/>
  <c r="X35"/>
  <c r="Z35" s="1"/>
  <c r="W35"/>
  <c r="V35"/>
  <c r="U35"/>
  <c r="T35"/>
  <c r="R35"/>
  <c r="Q35"/>
  <c r="P35"/>
  <c r="S35" s="1"/>
  <c r="N35"/>
  <c r="M35"/>
  <c r="L35"/>
  <c r="J35"/>
  <c r="I35"/>
  <c r="K35" s="1"/>
  <c r="G35"/>
  <c r="F35"/>
  <c r="H35" s="1"/>
  <c r="E35"/>
  <c r="D35"/>
  <c r="C35"/>
  <c r="Y34"/>
  <c r="X34"/>
  <c r="Z34" s="1"/>
  <c r="W34"/>
  <c r="V34"/>
  <c r="U34"/>
  <c r="T34"/>
  <c r="R34"/>
  <c r="Q34"/>
  <c r="P34"/>
  <c r="S34" s="1"/>
  <c r="N34"/>
  <c r="M34"/>
  <c r="L34"/>
  <c r="J34"/>
  <c r="I34"/>
  <c r="K34" s="1"/>
  <c r="H34"/>
  <c r="G34"/>
  <c r="F34"/>
  <c r="D34"/>
  <c r="C34"/>
  <c r="E34" s="1"/>
  <c r="O34" s="1"/>
  <c r="Z33"/>
  <c r="Y33"/>
  <c r="X33"/>
  <c r="V33"/>
  <c r="U33"/>
  <c r="T33"/>
  <c r="W33" s="1"/>
  <c r="AA33" s="1"/>
  <c r="S33"/>
  <c r="R33"/>
  <c r="Q33"/>
  <c r="P33"/>
  <c r="N33"/>
  <c r="M33"/>
  <c r="L33"/>
  <c r="K33"/>
  <c r="J33"/>
  <c r="I33"/>
  <c r="G33"/>
  <c r="F33"/>
  <c r="H33" s="1"/>
  <c r="D33"/>
  <c r="C33"/>
  <c r="E33" s="1"/>
  <c r="Y32"/>
  <c r="X32"/>
  <c r="Z32" s="1"/>
  <c r="V32"/>
  <c r="U32"/>
  <c r="T32"/>
  <c r="W32" s="1"/>
  <c r="S32"/>
  <c r="R32"/>
  <c r="Q32"/>
  <c r="P32"/>
  <c r="N32"/>
  <c r="M32"/>
  <c r="L32"/>
  <c r="K32"/>
  <c r="J32"/>
  <c r="I32"/>
  <c r="G32"/>
  <c r="F32"/>
  <c r="H32" s="1"/>
  <c r="E32"/>
  <c r="D32"/>
  <c r="C32"/>
  <c r="Y31"/>
  <c r="X31"/>
  <c r="Z31" s="1"/>
  <c r="W31"/>
  <c r="V31"/>
  <c r="U31"/>
  <c r="T31"/>
  <c r="R31"/>
  <c r="Q31"/>
  <c r="P31"/>
  <c r="S31" s="1"/>
  <c r="N31"/>
  <c r="M31"/>
  <c r="L31"/>
  <c r="J31"/>
  <c r="I31"/>
  <c r="K31" s="1"/>
  <c r="G31"/>
  <c r="F31"/>
  <c r="H31" s="1"/>
  <c r="O31" s="1"/>
  <c r="E31"/>
  <c r="D31"/>
  <c r="C31"/>
  <c r="Y30"/>
  <c r="X30"/>
  <c r="Z30" s="1"/>
  <c r="W30"/>
  <c r="V30"/>
  <c r="U30"/>
  <c r="T30"/>
  <c r="R30"/>
  <c r="Q30"/>
  <c r="P30"/>
  <c r="S30" s="1"/>
  <c r="N30"/>
  <c r="M30"/>
  <c r="L30"/>
  <c r="J30"/>
  <c r="I30"/>
  <c r="K30" s="1"/>
  <c r="H30"/>
  <c r="G30"/>
  <c r="F30"/>
  <c r="D30"/>
  <c r="C30"/>
  <c r="E30" s="1"/>
  <c r="Z29"/>
  <c r="Y29"/>
  <c r="X29"/>
  <c r="V29"/>
  <c r="U29"/>
  <c r="T29"/>
  <c r="W29" s="1"/>
  <c r="AA29" s="1"/>
  <c r="S29"/>
  <c r="R29"/>
  <c r="Q29"/>
  <c r="P29"/>
  <c r="N29"/>
  <c r="M29"/>
  <c r="L29"/>
  <c r="K29"/>
  <c r="J29"/>
  <c r="I29"/>
  <c r="G29"/>
  <c r="F29"/>
  <c r="H29" s="1"/>
  <c r="D29"/>
  <c r="C29"/>
  <c r="E29" s="1"/>
  <c r="Y28"/>
  <c r="X28"/>
  <c r="Z28" s="1"/>
  <c r="AA28" s="1"/>
  <c r="V28"/>
  <c r="U28"/>
  <c r="T28"/>
  <c r="W28" s="1"/>
  <c r="S28"/>
  <c r="R28"/>
  <c r="Q28"/>
  <c r="P28"/>
  <c r="N28"/>
  <c r="M28"/>
  <c r="L28"/>
  <c r="K28"/>
  <c r="J28"/>
  <c r="I28"/>
  <c r="G28"/>
  <c r="F28"/>
  <c r="H28" s="1"/>
  <c r="E28"/>
  <c r="D28"/>
  <c r="C28"/>
  <c r="Y27"/>
  <c r="X27"/>
  <c r="Z27" s="1"/>
  <c r="AA27" s="1"/>
  <c r="W27"/>
  <c r="V27"/>
  <c r="U27"/>
  <c r="T27"/>
  <c r="R27"/>
  <c r="Q27"/>
  <c r="P27"/>
  <c r="S27" s="1"/>
  <c r="N27"/>
  <c r="M27"/>
  <c r="L27"/>
  <c r="J27"/>
  <c r="I27"/>
  <c r="K27" s="1"/>
  <c r="G27"/>
  <c r="F27"/>
  <c r="H27" s="1"/>
  <c r="E27"/>
  <c r="D27"/>
  <c r="C27"/>
  <c r="Y26"/>
  <c r="X26"/>
  <c r="Z26" s="1"/>
  <c r="W26"/>
  <c r="V26"/>
  <c r="U26"/>
  <c r="T26"/>
  <c r="R26"/>
  <c r="Q26"/>
  <c r="P26"/>
  <c r="S26" s="1"/>
  <c r="N26"/>
  <c r="M26"/>
  <c r="L26"/>
  <c r="J26"/>
  <c r="I26"/>
  <c r="K26" s="1"/>
  <c r="H26"/>
  <c r="G26"/>
  <c r="F26"/>
  <c r="D26"/>
  <c r="E26" s="1"/>
  <c r="O26" s="1"/>
  <c r="C26"/>
  <c r="Z25"/>
  <c r="Y25"/>
  <c r="X25"/>
  <c r="V25"/>
  <c r="U25"/>
  <c r="T25"/>
  <c r="W25" s="1"/>
  <c r="AA25" s="1"/>
  <c r="S25"/>
  <c r="R25"/>
  <c r="Q25"/>
  <c r="P25"/>
  <c r="N25"/>
  <c r="M25"/>
  <c r="L25"/>
  <c r="K25"/>
  <c r="J25"/>
  <c r="I25"/>
  <c r="G25"/>
  <c r="F25"/>
  <c r="H25" s="1"/>
  <c r="D25"/>
  <c r="C25"/>
  <c r="E25" s="1"/>
  <c r="O25" s="1"/>
  <c r="Y24"/>
  <c r="X24"/>
  <c r="Z24" s="1"/>
  <c r="AA24" s="1"/>
  <c r="V24"/>
  <c r="U24"/>
  <c r="T24"/>
  <c r="W24" s="1"/>
  <c r="S24"/>
  <c r="R24"/>
  <c r="Q24"/>
  <c r="P24"/>
  <c r="N24"/>
  <c r="M24"/>
  <c r="L24"/>
  <c r="K24"/>
  <c r="J24"/>
  <c r="I24"/>
  <c r="G24"/>
  <c r="F24"/>
  <c r="H24" s="1"/>
  <c r="E24"/>
  <c r="D24"/>
  <c r="C24"/>
  <c r="Y23"/>
  <c r="X23"/>
  <c r="Z23" s="1"/>
  <c r="W23"/>
  <c r="V23"/>
  <c r="U23"/>
  <c r="T23"/>
  <c r="R23"/>
  <c r="Q23"/>
  <c r="P23"/>
  <c r="S23" s="1"/>
  <c r="N23"/>
  <c r="M23"/>
  <c r="L23"/>
  <c r="J23"/>
  <c r="I23"/>
  <c r="K23" s="1"/>
  <c r="G23"/>
  <c r="F23"/>
  <c r="H23" s="1"/>
  <c r="E23"/>
  <c r="D23"/>
  <c r="C23"/>
  <c r="Y22"/>
  <c r="X22"/>
  <c r="Z22" s="1"/>
  <c r="W22"/>
  <c r="V22"/>
  <c r="U22"/>
  <c r="T22"/>
  <c r="R22"/>
  <c r="Q22"/>
  <c r="P22"/>
  <c r="S22" s="1"/>
  <c r="N22"/>
  <c r="M22"/>
  <c r="L22"/>
  <c r="J22"/>
  <c r="I22"/>
  <c r="K22" s="1"/>
  <c r="H22"/>
  <c r="G22"/>
  <c r="F22"/>
  <c r="D22"/>
  <c r="E22" s="1"/>
  <c r="O22" s="1"/>
  <c r="C22"/>
  <c r="Z21"/>
  <c r="Y21"/>
  <c r="X21"/>
  <c r="V21"/>
  <c r="U21"/>
  <c r="T21"/>
  <c r="W21" s="1"/>
  <c r="AA21" s="1"/>
  <c r="S21"/>
  <c r="R21"/>
  <c r="Q21"/>
  <c r="P21"/>
  <c r="N21"/>
  <c r="M21"/>
  <c r="L21"/>
  <c r="K21"/>
  <c r="J21"/>
  <c r="I21"/>
  <c r="G21"/>
  <c r="F21"/>
  <c r="H21" s="1"/>
  <c r="D21"/>
  <c r="C21"/>
  <c r="E21" s="1"/>
  <c r="Y20"/>
  <c r="X20"/>
  <c r="Z20" s="1"/>
  <c r="AA20" s="1"/>
  <c r="AB20" s="1"/>
  <c r="V20"/>
  <c r="U20"/>
  <c r="T20"/>
  <c r="W20" s="1"/>
  <c r="S20"/>
  <c r="R20"/>
  <c r="Q20"/>
  <c r="P20"/>
  <c r="N20"/>
  <c r="M20"/>
  <c r="L20"/>
  <c r="K20"/>
  <c r="J20"/>
  <c r="I20"/>
  <c r="G20"/>
  <c r="F20"/>
  <c r="H20" s="1"/>
  <c r="E20"/>
  <c r="O20" s="1"/>
  <c r="D20"/>
  <c r="C20"/>
  <c r="Y19"/>
  <c r="X19"/>
  <c r="Z19" s="1"/>
  <c r="W19"/>
  <c r="V19"/>
  <c r="U19"/>
  <c r="T19"/>
  <c r="R19"/>
  <c r="Q19"/>
  <c r="P19"/>
  <c r="S19" s="1"/>
  <c r="N19"/>
  <c r="M19"/>
  <c r="L19"/>
  <c r="J19"/>
  <c r="I19"/>
  <c r="K19" s="1"/>
  <c r="G19"/>
  <c r="F19"/>
  <c r="H19" s="1"/>
  <c r="E19"/>
  <c r="D19"/>
  <c r="C19"/>
  <c r="Y18"/>
  <c r="X18"/>
  <c r="Z18" s="1"/>
  <c r="W18"/>
  <c r="V18"/>
  <c r="U18"/>
  <c r="T18"/>
  <c r="R18"/>
  <c r="Q18"/>
  <c r="P18"/>
  <c r="S18" s="1"/>
  <c r="N18"/>
  <c r="M18"/>
  <c r="L18"/>
  <c r="J18"/>
  <c r="I18"/>
  <c r="K18" s="1"/>
  <c r="H18"/>
  <c r="G18"/>
  <c r="F18"/>
  <c r="D18"/>
  <c r="E18" s="1"/>
  <c r="C18"/>
  <c r="Z17"/>
  <c r="Y17"/>
  <c r="X17"/>
  <c r="V17"/>
  <c r="U17"/>
  <c r="T17"/>
  <c r="W17" s="1"/>
  <c r="AA17" s="1"/>
  <c r="S17"/>
  <c r="R17"/>
  <c r="Q17"/>
  <c r="P17"/>
  <c r="N17"/>
  <c r="M17"/>
  <c r="L17"/>
  <c r="K17"/>
  <c r="J17"/>
  <c r="I17"/>
  <c r="H17"/>
  <c r="G17"/>
  <c r="F17"/>
  <c r="D17"/>
  <c r="C17"/>
  <c r="E17" s="1"/>
  <c r="O17" s="1"/>
  <c r="Z16"/>
  <c r="Y16"/>
  <c r="X16"/>
  <c r="V16"/>
  <c r="U16"/>
  <c r="T16"/>
  <c r="W16" s="1"/>
  <c r="AA16" s="1"/>
  <c r="S16"/>
  <c r="R16"/>
  <c r="Q16"/>
  <c r="P16"/>
  <c r="N16"/>
  <c r="M16"/>
  <c r="L16"/>
  <c r="K16"/>
  <c r="J16"/>
  <c r="I16"/>
  <c r="G16"/>
  <c r="F16"/>
  <c r="H16" s="1"/>
  <c r="E16"/>
  <c r="O16" s="1"/>
  <c r="D16"/>
  <c r="C16"/>
  <c r="Y15"/>
  <c r="X15"/>
  <c r="Z15" s="1"/>
  <c r="W15"/>
  <c r="V15"/>
  <c r="U15"/>
  <c r="T15"/>
  <c r="R15"/>
  <c r="Q15"/>
  <c r="P15"/>
  <c r="S15" s="1"/>
  <c r="N15"/>
  <c r="M15"/>
  <c r="L15"/>
  <c r="J15"/>
  <c r="I15"/>
  <c r="K15" s="1"/>
  <c r="G15"/>
  <c r="F15"/>
  <c r="H15" s="1"/>
  <c r="E15"/>
  <c r="D15"/>
  <c r="C15"/>
  <c r="Y14"/>
  <c r="X14"/>
  <c r="Z14" s="1"/>
  <c r="W14"/>
  <c r="V14"/>
  <c r="U14"/>
  <c r="T14"/>
  <c r="R14"/>
  <c r="Q14"/>
  <c r="P14"/>
  <c r="S14" s="1"/>
  <c r="N14"/>
  <c r="M14"/>
  <c r="L14"/>
  <c r="J14"/>
  <c r="I14"/>
  <c r="K14" s="1"/>
  <c r="H14"/>
  <c r="G14"/>
  <c r="F14"/>
  <c r="D14"/>
  <c r="C14"/>
  <c r="E14" s="1"/>
  <c r="O14" s="1"/>
  <c r="Z13"/>
  <c r="Y13"/>
  <c r="X13"/>
  <c r="V13"/>
  <c r="U13"/>
  <c r="T13"/>
  <c r="W13" s="1"/>
  <c r="AA13" s="1"/>
  <c r="S13"/>
  <c r="R13"/>
  <c r="Q13"/>
  <c r="P13"/>
  <c r="N13"/>
  <c r="M13"/>
  <c r="L13"/>
  <c r="K13"/>
  <c r="J13"/>
  <c r="I13"/>
  <c r="H13"/>
  <c r="G13"/>
  <c r="F13"/>
  <c r="D13"/>
  <c r="C13"/>
  <c r="E13" s="1"/>
  <c r="O13" s="1"/>
  <c r="Z12"/>
  <c r="Y12"/>
  <c r="X12"/>
  <c r="V12"/>
  <c r="U12"/>
  <c r="T12"/>
  <c r="W12" s="1"/>
  <c r="AA12" s="1"/>
  <c r="S12"/>
  <c r="R12"/>
  <c r="Q12"/>
  <c r="P12"/>
  <c r="N12"/>
  <c r="M12"/>
  <c r="L12"/>
  <c r="K12"/>
  <c r="J12"/>
  <c r="I12"/>
  <c r="G12"/>
  <c r="F12"/>
  <c r="H12" s="1"/>
  <c r="E12"/>
  <c r="O12" s="1"/>
  <c r="D12"/>
  <c r="C12"/>
  <c r="Y11"/>
  <c r="X11"/>
  <c r="Z11" s="1"/>
  <c r="W11"/>
  <c r="V11"/>
  <c r="U11"/>
  <c r="T11"/>
  <c r="R11"/>
  <c r="Q11"/>
  <c r="P11"/>
  <c r="S11" s="1"/>
  <c r="N11"/>
  <c r="M11"/>
  <c r="L11"/>
  <c r="J11"/>
  <c r="I11"/>
  <c r="K11" s="1"/>
  <c r="G11"/>
  <c r="F11"/>
  <c r="H11" s="1"/>
  <c r="E11"/>
  <c r="D11"/>
  <c r="C11"/>
  <c r="Y10"/>
  <c r="Y38" s="1"/>
  <c r="X10"/>
  <c r="Z10" s="1"/>
  <c r="W10"/>
  <c r="W38" s="1"/>
  <c r="V10"/>
  <c r="V38" s="1"/>
  <c r="U10"/>
  <c r="U38" s="1"/>
  <c r="T10"/>
  <c r="T38" s="1"/>
  <c r="R10"/>
  <c r="R38" s="1"/>
  <c r="Q10"/>
  <c r="Q38" s="1"/>
  <c r="P10"/>
  <c r="S10" s="1"/>
  <c r="N10"/>
  <c r="N38" s="1"/>
  <c r="M10"/>
  <c r="M38" s="1"/>
  <c r="L10"/>
  <c r="L38" s="1"/>
  <c r="J10"/>
  <c r="J38" s="1"/>
  <c r="I10"/>
  <c r="K10" s="1"/>
  <c r="H10"/>
  <c r="G10"/>
  <c r="G38" s="1"/>
  <c r="F10"/>
  <c r="F38" s="1"/>
  <c r="D10"/>
  <c r="D38" s="1"/>
  <c r="C10"/>
  <c r="C38" s="1"/>
  <c r="D4"/>
  <c r="C4"/>
  <c r="AB21" l="1"/>
  <c r="AB36"/>
  <c r="O19"/>
  <c r="O24"/>
  <c r="AB25"/>
  <c r="AA26"/>
  <c r="AB26" s="1"/>
  <c r="AA11"/>
  <c r="AB11" s="1"/>
  <c r="AA19"/>
  <c r="AB19" s="1"/>
  <c r="O28"/>
  <c r="AB28" s="1"/>
  <c r="AB29"/>
  <c r="AA30"/>
  <c r="O15"/>
  <c r="AA31"/>
  <c r="AB31" s="1"/>
  <c r="AB16"/>
  <c r="H38"/>
  <c r="S38"/>
  <c r="AB13"/>
  <c r="AB17"/>
  <c r="O21"/>
  <c r="AA23"/>
  <c r="AB23" s="1"/>
  <c r="O27"/>
  <c r="O30"/>
  <c r="O32"/>
  <c r="AA32"/>
  <c r="AB33"/>
  <c r="O37"/>
  <c r="AB37" s="1"/>
  <c r="AA10"/>
  <c r="Z38"/>
  <c r="AB27"/>
  <c r="AA22"/>
  <c r="AB22" s="1"/>
  <c r="O11"/>
  <c r="AB24"/>
  <c r="O29"/>
  <c r="O35"/>
  <c r="K38"/>
  <c r="AB12"/>
  <c r="AA15"/>
  <c r="AB15" s="1"/>
  <c r="O23"/>
  <c r="O33"/>
  <c r="AA35"/>
  <c r="AA14"/>
  <c r="AB14" s="1"/>
  <c r="O18"/>
  <c r="AA18"/>
  <c r="AA34"/>
  <c r="AB34" s="1"/>
  <c r="I38"/>
  <c r="X38"/>
  <c r="F32" i="2"/>
  <c r="F50" s="1"/>
  <c r="E10" i="1"/>
  <c r="P38"/>
  <c r="E38" l="1"/>
  <c r="O10"/>
  <c r="O38" s="1"/>
  <c r="AB18"/>
  <c r="AB32"/>
  <c r="AA38"/>
  <c r="AB30"/>
  <c r="AB35"/>
  <c r="AB10" l="1"/>
  <c r="AB38" s="1"/>
</calcChain>
</file>

<file path=xl/sharedStrings.xml><?xml version="1.0" encoding="utf-8"?>
<sst xmlns="http://schemas.openxmlformats.org/spreadsheetml/2006/main" count="2071" uniqueCount="110">
  <si>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</si>
  <si>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</si>
  <si>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</si>
  <si>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</si>
  <si>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</si>
  <si>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</si>
  <si>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</si>
  <si>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</si>
  <si>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</si>
  <si>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</si>
  <si>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</si>
  <si>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</si>
  <si>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</si>
  <si>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</si>
  <si>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</si>
  <si>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</si>
  <si>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</si>
  <si>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</si>
  <si>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</si>
  <si>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</si>
  <si>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</si>
  <si>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</si>
  <si>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</si>
  <si>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</si>
  <si>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</si>
  <si>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</si>
  <si>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</si>
  <si>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</si>
  <si>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</si>
  <si>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</si>
  <si>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</si>
  <si>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</si>
  <si>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</si>
  <si>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</si>
  <si>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</si>
  <si>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</si>
  <si>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</si>
  <si>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</si>
  <si>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</si>
  <si>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</si>
  <si>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</si>
  <si>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</si>
  <si>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</si>
  <si>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</si>
  <si>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</si>
  <si>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</si>
  <si>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</si>
  <si>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</si>
  <si>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</si>
  <si>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</si>
  <si>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</si>
  <si>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</si>
  <si>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</si>
  <si>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</si>
  <si>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</si>
  <si>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</si>
  <si>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</si>
  <si>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</si>
  <si>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</si>
  <si>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</si>
  <si>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</si>
  <si>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</si>
  <si>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</si>
  <si>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</si>
  <si>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</si>
  <si>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</si>
  <si>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</si>
  <si>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</si>
  <si>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</si>
  <si>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15.01.2025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21.01.2025</t>
    </r>
    <r>
      <rPr>
        <sz val="12"/>
        <color rgb="FF000000"/>
        <rFont val="Arial"/>
      </rPr>
      <t>.</t>
    </r>
  </si>
  <si>
    <t>ABRIL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</si>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</sst>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53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justify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/>
    <xf numFmtId="0" fontId="37" fillId="0" borderId="0" xfId="0" applyNumberFormat="1" applyFont="1" applyFill="1" applyAlignment="1">
      <alignment vertical="center"/>
    </xf>
    <xf numFmtId="41" fontId="37" fillId="0" borderId="0" xfId="0" applyNumberFormat="1" applyFont="1" applyFill="1" applyAlignment="1">
      <alignment vertical="center"/>
    </xf>
    <xf numFmtId="181" fontId="37" fillId="0" borderId="0" xfId="0" applyNumberFormat="1" applyFont="1" applyFill="1" applyAlignment="1" applyProtection="1">
      <alignment vertical="center"/>
      <protection locked="0"/>
    </xf>
    <xf numFmtId="181" fontId="38" fillId="0" borderId="0" xfId="0" applyNumberFormat="1" applyFont="1" applyFill="1" applyAlignment="1" applyProtection="1">
      <alignment vertical="center"/>
      <protection locked="0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"/>
  <sheetViews>
    <sheetView showGridLines="0" workbookViewId="0">
      <pane xSplit="2" ySplit="9" topLeftCell="C31" activePane="bottomRight" state="frozen"/>
      <selection pane="topRight"/>
      <selection pane="bottomLeft"/>
      <selection pane="bottomRight" activeCell="A39" sqref="A39:XFD39"/>
    </sheetView>
  </sheetViews>
  <sheetFormatPr defaultRowHeight="15"/>
  <cols>
    <col min="1" max="1" width="20.7109375" style="46" customWidth="1"/>
    <col min="2" max="28" width="20.7109375" style="47" customWidth="1"/>
    <col min="29" max="16384" width="9.140625" style="47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ABRIL</v>
      </c>
      <c r="D4" s="4">
        <f>JE!D4</f>
        <v>2025</v>
      </c>
      <c r="E4" s="2"/>
      <c r="Y4" s="2"/>
    </row>
    <row r="5" spans="1:28" s="1" customFormat="1" ht="34.5" customHeight="1">
      <c r="A5" s="219" t="s">
        <v>6</v>
      </c>
      <c r="B5" s="219"/>
      <c r="C5" s="219"/>
      <c r="D5" s="219"/>
      <c r="E5" s="219"/>
      <c r="F5" s="219"/>
      <c r="G5" s="21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0" t="s">
        <v>8</v>
      </c>
      <c r="B7" s="221"/>
      <c r="C7" s="215" t="s">
        <v>9</v>
      </c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0"/>
      <c r="B8" s="221"/>
      <c r="C8" s="215" t="s">
        <v>10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12" t="s">
        <v>11</v>
      </c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4" t="s">
        <v>12</v>
      </c>
    </row>
    <row r="9" spans="1:28" ht="49.5" customHeight="1">
      <c r="A9" s="220"/>
      <c r="B9" s="221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15"/>
    </row>
    <row r="10" spans="1:28" s="10" customFormat="1" ht="24.75" customHeight="1">
      <c r="A10" s="11">
        <v>14101</v>
      </c>
      <c r="B10" s="12" t="s">
        <v>38</v>
      </c>
      <c r="C10" s="13">
        <f>TSE!$F$8+TSE!$F$36</f>
        <v>7</v>
      </c>
      <c r="D10" s="14">
        <f>TSE!$F$9+TSE!$F$37</f>
        <v>7</v>
      </c>
      <c r="E10" s="15">
        <f t="shared" ref="E10:E37" si="0">C10+D10</f>
        <v>14</v>
      </c>
      <c r="F10" s="16">
        <f>TSE!$F$10+TSE!$F$14+TSE!$F$20+TSE!$F$38</f>
        <v>0</v>
      </c>
      <c r="G10" s="14">
        <f>TSE!$F$11+TSE!$F$15+TSE!$F$21+TSE!$F$39</f>
        <v>0</v>
      </c>
      <c r="H10" s="15">
        <f t="shared" ref="H10:H37" si="1">F10+G10</f>
        <v>0</v>
      </c>
      <c r="I10" s="16">
        <f>TSE!$F$22+TSE!$F$27</f>
        <v>0</v>
      </c>
      <c r="J10" s="14">
        <f>TSE!$F$23+TSE!$F$28</f>
        <v>0</v>
      </c>
      <c r="K10" s="15">
        <f t="shared" ref="K10:K37" si="2">I10+J10</f>
        <v>0</v>
      </c>
      <c r="L10" s="17">
        <f>TSE!$F$12+TSE!$F$16+TSE!$F$24+TSE!$F$29+TSE!$F$40</f>
        <v>0</v>
      </c>
      <c r="M10" s="17">
        <f>TSE!$F$13+TSE!$F$17+TSE!$F$18+TSE!$F$19+TSE!$F$25+TSE!$F$30</f>
        <v>12</v>
      </c>
      <c r="N10" s="18">
        <f>TSE!$F$26+TSE!$F$31</f>
        <v>0</v>
      </c>
      <c r="O10" s="15">
        <f t="shared" ref="O10:O37" si="3">E10+H10+K10+L10+M10+N10</f>
        <v>26</v>
      </c>
      <c r="P10" s="19">
        <f>TSE!$F$41</f>
        <v>1</v>
      </c>
      <c r="Q10" s="14">
        <f>TSE!$F$42</f>
        <v>1</v>
      </c>
      <c r="R10" s="14">
        <f>TSE!$F$43</f>
        <v>0</v>
      </c>
      <c r="S10" s="15">
        <f t="shared" ref="S10:S37" si="4">P10+Q10+R10</f>
        <v>2</v>
      </c>
      <c r="T10" s="16">
        <f>TSE!$F$44</f>
        <v>0</v>
      </c>
      <c r="U10" s="14">
        <f>TSE!$F$45</f>
        <v>0</v>
      </c>
      <c r="V10" s="14">
        <f>TSE!$F$46</f>
        <v>0</v>
      </c>
      <c r="W10" s="15">
        <f t="shared" ref="W10:W37" si="5">T10+U10+V10</f>
        <v>0</v>
      </c>
      <c r="X10" s="16">
        <f>TSE!$F$47</f>
        <v>0</v>
      </c>
      <c r="Y10" s="18">
        <f>TSE!$F$48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28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'TRE-AC'!$F$8+'TRE-AC'!$F$36</f>
        <v>0</v>
      </c>
      <c r="D11" s="24">
        <f>'TRE-AC'!$F$9+'TRE-AC'!$F$37</f>
        <v>0</v>
      </c>
      <c r="E11" s="25">
        <f t="shared" si="0"/>
        <v>0</v>
      </c>
      <c r="F11" s="26">
        <f>'TRE-AC'!$F$10+'TRE-AC'!$F$14+'TRE-AC'!$F$20+'TRE-AC'!$F$38</f>
        <v>6</v>
      </c>
      <c r="G11" s="24">
        <f>'TRE-AC'!$F$11+'TRE-AC'!$F$15+'TRE-AC'!$F$21+'TRE-AC'!$F$39</f>
        <v>4</v>
      </c>
      <c r="H11" s="25">
        <f t="shared" si="1"/>
        <v>10</v>
      </c>
      <c r="I11" s="26">
        <f>'TRE-AC'!$F$22+'TRE-AC'!$F$27</f>
        <v>9</v>
      </c>
      <c r="J11" s="24">
        <f>'TRE-AC'!$F$23+'TRE-AC'!$F$28</f>
        <v>0</v>
      </c>
      <c r="K11" s="25">
        <f t="shared" si="2"/>
        <v>9</v>
      </c>
      <c r="L11" s="27">
        <f>'TRE-AC'!$F$12+'TRE-AC'!$F$16+'TRE-AC'!$F$24+'TRE-AC'!$F$29+'TRE-AC'!$F$40</f>
        <v>0</v>
      </c>
      <c r="M11" s="27">
        <f>'TRE-AC'!$F$13+'TRE-AC'!$F$17+'TRE-AC'!$F$18+'TRE-AC'!$F$19+'TRE-AC'!$F$25+'TRE-AC'!$F$30</f>
        <v>2</v>
      </c>
      <c r="N11" s="28">
        <f>'TRE-AC'!$F$26+'TRE-AC'!$F$31</f>
        <v>0</v>
      </c>
      <c r="O11" s="25">
        <f t="shared" si="3"/>
        <v>21</v>
      </c>
      <c r="P11" s="29">
        <f>'TRE-AC'!$F$41</f>
        <v>0</v>
      </c>
      <c r="Q11" s="24">
        <f>'TRE-AC'!$F$42</f>
        <v>0</v>
      </c>
      <c r="R11" s="24">
        <f>'TRE-AC'!$F$43</f>
        <v>0</v>
      </c>
      <c r="S11" s="25">
        <f t="shared" si="4"/>
        <v>0</v>
      </c>
      <c r="T11" s="26">
        <f>'TRE-AC'!$F$44</f>
        <v>1</v>
      </c>
      <c r="U11" s="24">
        <f>'TRE-AC'!$F$45</f>
        <v>1</v>
      </c>
      <c r="V11" s="24">
        <f>'TRE-AC'!$F$46</f>
        <v>0</v>
      </c>
      <c r="W11" s="25">
        <f t="shared" si="5"/>
        <v>2</v>
      </c>
      <c r="X11" s="26">
        <f>'TRE-AC'!$F$47</f>
        <v>9</v>
      </c>
      <c r="Y11" s="28">
        <f>'TRE-AC'!$F$48</f>
        <v>0</v>
      </c>
      <c r="Z11" s="25">
        <f t="shared" si="6"/>
        <v>9</v>
      </c>
      <c r="AA11" s="25">
        <f t="shared" si="7"/>
        <v>11</v>
      </c>
      <c r="AB11" s="30">
        <f t="shared" si="8"/>
        <v>32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'TRE-AL'!$F$8+'TRE-AL'!$F$36</f>
        <v>0</v>
      </c>
      <c r="D12" s="24">
        <f>'TRE-AL'!$F$9+'TRE-AL'!$F$37</f>
        <v>0</v>
      </c>
      <c r="E12" s="25">
        <f t="shared" si="0"/>
        <v>0</v>
      </c>
      <c r="F12" s="26">
        <f>'TRE-AL'!$F$10+'TRE-AL'!$F$14+'TRE-AL'!$F$20+'TRE-AL'!$F$38</f>
        <v>7</v>
      </c>
      <c r="G12" s="24">
        <f>'TRE-AL'!$F$11+'TRE-AL'!$F$15+'TRE-AL'!$F$21+'TRE-AL'!$F$39</f>
        <v>6</v>
      </c>
      <c r="H12" s="25">
        <f t="shared" si="1"/>
        <v>13</v>
      </c>
      <c r="I12" s="26">
        <f>'TRE-AL'!$F$22+'TRE-AL'!$F$27</f>
        <v>39</v>
      </c>
      <c r="J12" s="24">
        <f>'TRE-AL'!$F$23+'TRE-AL'!$F$28</f>
        <v>3</v>
      </c>
      <c r="K12" s="25">
        <f t="shared" si="2"/>
        <v>42</v>
      </c>
      <c r="L12" s="27">
        <f>'TRE-AL'!$F$12+'TRE-AL'!$F$16+'TRE-AL'!$F$24+'TRE-AL'!$F$29+'TRE-AL'!$F$40</f>
        <v>0</v>
      </c>
      <c r="M12" s="27">
        <f>'TRE-AL'!$F$13+'TRE-AL'!$F$17+'TRE-AL'!$F$18+'TRE-AL'!$F$19+'TRE-AL'!$F$25+'TRE-AL'!$F$30</f>
        <v>2</v>
      </c>
      <c r="N12" s="28">
        <f>'TRE-AL'!$F$26+'TRE-AL'!$F$31</f>
        <v>0</v>
      </c>
      <c r="O12" s="25">
        <f t="shared" si="3"/>
        <v>57</v>
      </c>
      <c r="P12" s="29">
        <f>'TRE-AL'!$F$41</f>
        <v>0</v>
      </c>
      <c r="Q12" s="24">
        <f>'TRE-AL'!$F$42</f>
        <v>0</v>
      </c>
      <c r="R12" s="24">
        <f>'TRE-AL'!$F$43</f>
        <v>0</v>
      </c>
      <c r="S12" s="25">
        <f t="shared" si="4"/>
        <v>0</v>
      </c>
      <c r="T12" s="26">
        <f>'TRE-AL'!$F$44</f>
        <v>1</v>
      </c>
      <c r="U12" s="24">
        <f>'TRE-AL'!$F$45</f>
        <v>1</v>
      </c>
      <c r="V12" s="24">
        <f>'TRE-AL'!$F$46</f>
        <v>0</v>
      </c>
      <c r="W12" s="25">
        <f t="shared" si="5"/>
        <v>2</v>
      </c>
      <c r="X12" s="26">
        <f>'TRE-AL'!$F$47</f>
        <v>42</v>
      </c>
      <c r="Y12" s="28">
        <f>'TRE-AL'!$F$48</f>
        <v>0</v>
      </c>
      <c r="Z12" s="25">
        <f t="shared" si="6"/>
        <v>42</v>
      </c>
      <c r="AA12" s="25">
        <f t="shared" si="7"/>
        <v>44</v>
      </c>
      <c r="AB12" s="30">
        <f t="shared" si="8"/>
        <v>101</v>
      </c>
    </row>
    <row r="13" spans="1:28" ht="24.75" customHeight="1">
      <c r="A13" s="21">
        <v>14104</v>
      </c>
      <c r="B13" s="22" t="s">
        <v>41</v>
      </c>
      <c r="C13" s="23">
        <f>'TRE-AM'!$F$8+'TRE-AM'!$F$36</f>
        <v>0</v>
      </c>
      <c r="D13" s="24">
        <f>'TRE-AM'!$F$9+'TRE-AM'!$F$37</f>
        <v>0</v>
      </c>
      <c r="E13" s="25">
        <f t="shared" si="0"/>
        <v>0</v>
      </c>
      <c r="F13" s="26">
        <f>'TRE-AM'!$F$10+'TRE-AM'!$F$14+'TRE-AM'!$F$20+'TRE-AM'!$F$38</f>
        <v>7</v>
      </c>
      <c r="G13" s="24">
        <f>'TRE-AM'!$F$11+'TRE-AM'!$F$15+'TRE-AM'!$F$21+'TRE-AM'!$F$39</f>
        <v>7</v>
      </c>
      <c r="H13" s="25">
        <f t="shared" si="1"/>
        <v>14</v>
      </c>
      <c r="I13" s="26">
        <f>'TRE-AM'!$F$22+'TRE-AM'!$F$27</f>
        <v>55</v>
      </c>
      <c r="J13" s="24">
        <f>'TRE-AM'!$F$23+'TRE-AM'!$F$28</f>
        <v>0</v>
      </c>
      <c r="K13" s="25">
        <f t="shared" si="2"/>
        <v>55</v>
      </c>
      <c r="L13" s="27">
        <f>'TRE-AM'!$F$12+'TRE-AM'!$F$16+'TRE-AM'!$F$24+'TRE-AM'!$F$29+'TRE-AM'!$F$40</f>
        <v>0</v>
      </c>
      <c r="M13" s="27">
        <f>'TRE-AM'!$F$13+'TRE-AM'!$F$17+'TRE-AM'!$F$18+'TRE-AM'!$F$19+'TRE-AM'!$F$25+'TRE-AM'!$F$30</f>
        <v>0</v>
      </c>
      <c r="N13" s="28">
        <f>'TRE-AM'!$F$26+'TRE-AM'!$F$31</f>
        <v>0</v>
      </c>
      <c r="O13" s="25">
        <f t="shared" si="3"/>
        <v>69</v>
      </c>
      <c r="P13" s="29">
        <f>'TRE-AM'!$F$41</f>
        <v>0</v>
      </c>
      <c r="Q13" s="24">
        <f>'TRE-AM'!$F$42</f>
        <v>0</v>
      </c>
      <c r="R13" s="24">
        <f>'TRE-AM'!$F$43</f>
        <v>0</v>
      </c>
      <c r="S13" s="25">
        <f t="shared" si="4"/>
        <v>0</v>
      </c>
      <c r="T13" s="26">
        <f>'TRE-AM'!$F$44</f>
        <v>1</v>
      </c>
      <c r="U13" s="24">
        <f>'TRE-AM'!$F$45</f>
        <v>1</v>
      </c>
      <c r="V13" s="24">
        <f>'TRE-AM'!$F$46</f>
        <v>0</v>
      </c>
      <c r="W13" s="25">
        <f t="shared" si="5"/>
        <v>2</v>
      </c>
      <c r="X13" s="26">
        <f>'TRE-AM'!$F$47</f>
        <v>60</v>
      </c>
      <c r="Y13" s="28">
        <f>'TRE-AM'!$F$48</f>
        <v>0</v>
      </c>
      <c r="Z13" s="25">
        <f t="shared" si="6"/>
        <v>60</v>
      </c>
      <c r="AA13" s="25">
        <f t="shared" si="7"/>
        <v>62</v>
      </c>
      <c r="AB13" s="30">
        <f t="shared" si="8"/>
        <v>131</v>
      </c>
    </row>
    <row r="14" spans="1:28" ht="24.75" customHeight="1">
      <c r="A14" s="21">
        <v>14105</v>
      </c>
      <c r="B14" s="22" t="s">
        <v>42</v>
      </c>
      <c r="C14" s="23">
        <f>'TRE-BA'!$F$8+'TRE-BA'!$F$36</f>
        <v>0</v>
      </c>
      <c r="D14" s="24">
        <f>'TRE-BA'!$F$9+'TRE-BA'!$F$37</f>
        <v>0</v>
      </c>
      <c r="E14" s="25">
        <f t="shared" si="0"/>
        <v>0</v>
      </c>
      <c r="F14" s="26">
        <f>'TRE-BA'!$F$10+'TRE-BA'!$F$14+'TRE-BA'!$F$20+'TRE-BA'!$F$38</f>
        <v>6</v>
      </c>
      <c r="G14" s="24">
        <f>'TRE-BA'!$F$11+'TRE-BA'!$F$15+'TRE-BA'!$F$21+'TRE-BA'!$F$39</f>
        <v>5</v>
      </c>
      <c r="H14" s="25">
        <f t="shared" si="1"/>
        <v>11</v>
      </c>
      <c r="I14" s="26">
        <f>'TRE-BA'!$F$22+'TRE-BA'!$F$27</f>
        <v>167</v>
      </c>
      <c r="J14" s="24">
        <f>'TRE-BA'!$F$23+'TRE-BA'!$F$28</f>
        <v>32</v>
      </c>
      <c r="K14" s="25">
        <f t="shared" si="2"/>
        <v>199</v>
      </c>
      <c r="L14" s="27">
        <f>'TRE-BA'!$F$12+'TRE-BA'!$F$16+'TRE-BA'!$F$24+'TRE-BA'!$F$29+'TRE-BA'!$F$40</f>
        <v>0</v>
      </c>
      <c r="M14" s="27">
        <f>'TRE-BA'!$F$13+'TRE-BA'!$F$17+'TRE-BA'!$F$18+'TRE-BA'!$F$19+'TRE-BA'!$F$25+'TRE-BA'!$F$30</f>
        <v>2</v>
      </c>
      <c r="N14" s="28">
        <f>'TRE-BA'!$F$26+'TRE-BA'!$F$31</f>
        <v>0</v>
      </c>
      <c r="O14" s="25">
        <f t="shared" si="3"/>
        <v>212</v>
      </c>
      <c r="P14" s="29">
        <f>'TRE-BA'!$F$41</f>
        <v>0</v>
      </c>
      <c r="Q14" s="24">
        <f>'TRE-BA'!$F$42</f>
        <v>0</v>
      </c>
      <c r="R14" s="24">
        <f>'TRE-BA'!$F$43</f>
        <v>0</v>
      </c>
      <c r="S14" s="25">
        <f t="shared" si="4"/>
        <v>0</v>
      </c>
      <c r="T14" s="26">
        <f>'TRE-BA'!$F$44</f>
        <v>1</v>
      </c>
      <c r="U14" s="24">
        <f>'TRE-BA'!$F$45</f>
        <v>1</v>
      </c>
      <c r="V14" s="24">
        <f>'TRE-BA'!$F$46</f>
        <v>2</v>
      </c>
      <c r="W14" s="25">
        <f t="shared" si="5"/>
        <v>4</v>
      </c>
      <c r="X14" s="26">
        <f>'TRE-BA'!$F$47</f>
        <v>199</v>
      </c>
      <c r="Y14" s="28">
        <f>'TRE-BA'!$F$48</f>
        <v>0</v>
      </c>
      <c r="Z14" s="25">
        <f t="shared" si="6"/>
        <v>199</v>
      </c>
      <c r="AA14" s="25">
        <f t="shared" si="7"/>
        <v>203</v>
      </c>
      <c r="AB14" s="30">
        <f t="shared" si="8"/>
        <v>415</v>
      </c>
    </row>
    <row r="15" spans="1:28" ht="24.75" customHeight="1">
      <c r="A15" s="21">
        <v>14106</v>
      </c>
      <c r="B15" s="22" t="s">
        <v>43</v>
      </c>
      <c r="C15" s="23">
        <f>'TRE-CE'!$F$8+'TRE-CE'!$F$36</f>
        <v>0</v>
      </c>
      <c r="D15" s="24">
        <f>'TRE-CE'!$F$9+'TRE-CE'!$F$37</f>
        <v>0</v>
      </c>
      <c r="E15" s="25">
        <f t="shared" si="0"/>
        <v>0</v>
      </c>
      <c r="F15" s="26">
        <f>'TRE-CE'!$F$10+'TRE-CE'!$F$14+'TRE-CE'!$F$20+'TRE-CE'!$F$38</f>
        <v>6</v>
      </c>
      <c r="G15" s="24">
        <f>'TRE-CE'!$F$11+'TRE-CE'!$F$15+'TRE-CE'!$F$21+'TRE-CE'!$F$39</f>
        <v>6</v>
      </c>
      <c r="H15" s="25">
        <f t="shared" si="1"/>
        <v>12</v>
      </c>
      <c r="I15" s="26">
        <f>'TRE-CE'!$F$22+'TRE-CE'!$F$27</f>
        <v>109</v>
      </c>
      <c r="J15" s="24">
        <f>'TRE-CE'!$F$23+'TRE-CE'!$F$28</f>
        <v>0</v>
      </c>
      <c r="K15" s="25">
        <f t="shared" si="2"/>
        <v>109</v>
      </c>
      <c r="L15" s="27">
        <f>'TRE-CE'!$F$12+'TRE-CE'!$F$16+'TRE-CE'!$F$24+'TRE-CE'!$F$29+'TRE-CE'!$F$40</f>
        <v>0</v>
      </c>
      <c r="M15" s="27">
        <f>'TRE-CE'!$F$13+'TRE-CE'!$F$17+'TRE-CE'!$F$18+'TRE-CE'!$F$19+'TRE-CE'!$F$25+'TRE-CE'!$F$30</f>
        <v>2</v>
      </c>
      <c r="N15" s="28">
        <f>'TRE-CE'!$F$26+'TRE-CE'!$F$31</f>
        <v>0</v>
      </c>
      <c r="O15" s="25">
        <f t="shared" si="3"/>
        <v>123</v>
      </c>
      <c r="P15" s="29">
        <f>'TRE-CE'!$F$41</f>
        <v>0</v>
      </c>
      <c r="Q15" s="24">
        <f>'TRE-CE'!$F$42</f>
        <v>0</v>
      </c>
      <c r="R15" s="24">
        <f>'TRE-CE'!$F$43</f>
        <v>0</v>
      </c>
      <c r="S15" s="25">
        <f t="shared" si="4"/>
        <v>0</v>
      </c>
      <c r="T15" s="26">
        <f>'TRE-CE'!$F$44</f>
        <v>1</v>
      </c>
      <c r="U15" s="24">
        <f>'TRE-CE'!$F$45</f>
        <v>1</v>
      </c>
      <c r="V15" s="24">
        <f>'TRE-CE'!$F$46</f>
        <v>0</v>
      </c>
      <c r="W15" s="25">
        <f t="shared" si="5"/>
        <v>2</v>
      </c>
      <c r="X15" s="26">
        <f>'TRE-CE'!$F$47</f>
        <v>109</v>
      </c>
      <c r="Y15" s="28">
        <f>'TRE-CE'!$F$48</f>
        <v>0</v>
      </c>
      <c r="Z15" s="25">
        <f t="shared" si="6"/>
        <v>109</v>
      </c>
      <c r="AA15" s="25">
        <f t="shared" si="7"/>
        <v>111</v>
      </c>
      <c r="AB15" s="30">
        <f t="shared" si="8"/>
        <v>234</v>
      </c>
    </row>
    <row r="16" spans="1:28" ht="24.75" customHeight="1">
      <c r="A16" s="21">
        <v>14107</v>
      </c>
      <c r="B16" s="22" t="s">
        <v>44</v>
      </c>
      <c r="C16" s="23">
        <f>'TRE-DF'!$F$8+'TRE-DF'!$F$36</f>
        <v>0</v>
      </c>
      <c r="D16" s="24">
        <f>'TRE-DF'!$F$9+'TRE-DF'!$F$37</f>
        <v>0</v>
      </c>
      <c r="E16" s="25">
        <f t="shared" si="0"/>
        <v>0</v>
      </c>
      <c r="F16" s="26">
        <f>'TRE-DF'!$F$10+'TRE-DF'!$F$14+'TRE-DF'!$F$20+'TRE-DF'!$F$38</f>
        <v>7</v>
      </c>
      <c r="G16" s="24">
        <f>'TRE-DF'!$F$11+'TRE-DF'!$F$15+'TRE-DF'!$F$21+'TRE-DF'!$F$39</f>
        <v>7</v>
      </c>
      <c r="H16" s="25">
        <f t="shared" si="1"/>
        <v>14</v>
      </c>
      <c r="I16" s="26">
        <f>'TRE-DF'!$F$22+'TRE-DF'!$F$27</f>
        <v>20</v>
      </c>
      <c r="J16" s="24">
        <f>'TRE-DF'!$F$23+'TRE-DF'!$F$28</f>
        <v>0</v>
      </c>
      <c r="K16" s="25">
        <f t="shared" si="2"/>
        <v>20</v>
      </c>
      <c r="L16" s="27">
        <f>'TRE-DF'!$F$12+'TRE-DF'!$F$16+'TRE-DF'!$F$24+'TRE-DF'!$F$29+'TRE-DF'!$F$40</f>
        <v>0</v>
      </c>
      <c r="M16" s="27">
        <f>'TRE-DF'!$F$13+'TRE-DF'!$F$17+'TRE-DF'!$F$18+'TRE-DF'!$F$19+'TRE-DF'!$F$25+'TRE-DF'!$F$30</f>
        <v>1</v>
      </c>
      <c r="N16" s="28">
        <f>'TRE-DF'!$F$26+'TRE-DF'!$F$31</f>
        <v>0</v>
      </c>
      <c r="O16" s="25">
        <f t="shared" si="3"/>
        <v>35</v>
      </c>
      <c r="P16" s="29">
        <f>'TRE-DF'!$F$41</f>
        <v>0</v>
      </c>
      <c r="Q16" s="24">
        <f>'TRE-DF'!$F$42</f>
        <v>0</v>
      </c>
      <c r="R16" s="24">
        <f>'TRE-DF'!$F$43</f>
        <v>0</v>
      </c>
      <c r="S16" s="25">
        <f t="shared" si="4"/>
        <v>0</v>
      </c>
      <c r="T16" s="26">
        <f>'TRE-DF'!$F$44</f>
        <v>1</v>
      </c>
      <c r="U16" s="24">
        <f>'TRE-DF'!$F$45</f>
        <v>1</v>
      </c>
      <c r="V16" s="24">
        <f>'TRE-DF'!$F$46</f>
        <v>0</v>
      </c>
      <c r="W16" s="25">
        <f t="shared" si="5"/>
        <v>2</v>
      </c>
      <c r="X16" s="26">
        <f>'TRE-DF'!$F$47</f>
        <v>19</v>
      </c>
      <c r="Y16" s="28">
        <f>'TRE-DF'!$F$48</f>
        <v>0</v>
      </c>
      <c r="Z16" s="25">
        <f t="shared" si="6"/>
        <v>19</v>
      </c>
      <c r="AA16" s="25">
        <f t="shared" si="7"/>
        <v>21</v>
      </c>
      <c r="AB16" s="30">
        <f t="shared" si="8"/>
        <v>56</v>
      </c>
    </row>
    <row r="17" spans="1:28" ht="24.75" customHeight="1">
      <c r="A17" s="21">
        <v>14108</v>
      </c>
      <c r="B17" s="22" t="s">
        <v>45</v>
      </c>
      <c r="C17" s="23">
        <f>'TRE-ES'!$F$8+'TRE-ES'!$F$36</f>
        <v>0</v>
      </c>
      <c r="D17" s="24">
        <f>'TRE-ES'!$F$9+'TRE-ES'!$F$37</f>
        <v>0</v>
      </c>
      <c r="E17" s="25">
        <f t="shared" si="0"/>
        <v>0</v>
      </c>
      <c r="F17" s="26">
        <f>'TRE-ES'!$F$10+'TRE-ES'!$F$14+'TRE-ES'!$F$20+'TRE-ES'!$F$38</f>
        <v>6</v>
      </c>
      <c r="G17" s="24">
        <f>'TRE-ES'!$F$11+'TRE-ES'!$F$15+'TRE-ES'!$F$21+'TRE-ES'!$F$39</f>
        <v>6</v>
      </c>
      <c r="H17" s="25">
        <f t="shared" si="1"/>
        <v>12</v>
      </c>
      <c r="I17" s="26">
        <f>'TRE-ES'!$F$22+'TRE-ES'!$F$27</f>
        <v>50</v>
      </c>
      <c r="J17" s="24">
        <f>'TRE-ES'!$F$23+'TRE-ES'!$F$28</f>
        <v>0</v>
      </c>
      <c r="K17" s="25">
        <f t="shared" si="2"/>
        <v>50</v>
      </c>
      <c r="L17" s="27">
        <f>'TRE-ES'!$F$12+'TRE-ES'!$F$16+'TRE-ES'!$F$24+'TRE-ES'!$F$29+'TRE-ES'!$F$40</f>
        <v>0</v>
      </c>
      <c r="M17" s="27">
        <f>'TRE-ES'!$F$13+'TRE-ES'!$F$17+'TRE-ES'!$F$18+'TRE-ES'!$F$19+'TRE-ES'!$F$25+'TRE-ES'!$F$30</f>
        <v>2</v>
      </c>
      <c r="N17" s="28">
        <f>'TRE-ES'!$F$26+'TRE-ES'!$F$31</f>
        <v>0</v>
      </c>
      <c r="O17" s="25">
        <f t="shared" si="3"/>
        <v>64</v>
      </c>
      <c r="P17" s="29">
        <f>'TRE-ES'!$F$41</f>
        <v>0</v>
      </c>
      <c r="Q17" s="24">
        <f>'TRE-ES'!$F$42</f>
        <v>0</v>
      </c>
      <c r="R17" s="24">
        <f>'TRE-ES'!$F$43</f>
        <v>0</v>
      </c>
      <c r="S17" s="25">
        <f t="shared" si="4"/>
        <v>0</v>
      </c>
      <c r="T17" s="26">
        <f>'TRE-ES'!$F$44</f>
        <v>1</v>
      </c>
      <c r="U17" s="24">
        <f>'TRE-ES'!$F$45</f>
        <v>1</v>
      </c>
      <c r="V17" s="24">
        <f>'TRE-ES'!$F$46</f>
        <v>0</v>
      </c>
      <c r="W17" s="25">
        <f t="shared" si="5"/>
        <v>2</v>
      </c>
      <c r="X17" s="26">
        <f>'TRE-ES'!$F$47</f>
        <v>50</v>
      </c>
      <c r="Y17" s="28">
        <f>'TRE-ES'!$F$48</f>
        <v>0</v>
      </c>
      <c r="Z17" s="25">
        <f t="shared" si="6"/>
        <v>50</v>
      </c>
      <c r="AA17" s="25">
        <f t="shared" si="7"/>
        <v>52</v>
      </c>
      <c r="AB17" s="30">
        <f t="shared" si="8"/>
        <v>116</v>
      </c>
    </row>
    <row r="18" spans="1:28" ht="24.75" customHeight="1">
      <c r="A18" s="21">
        <v>14109</v>
      </c>
      <c r="B18" s="22" t="s">
        <v>46</v>
      </c>
      <c r="C18" s="23">
        <f>'TRE-GO'!$F$8+'TRE-GO'!$F$36</f>
        <v>0</v>
      </c>
      <c r="D18" s="24">
        <f>'TRE-GO'!$F$9+'TRE-GO'!$F$37</f>
        <v>0</v>
      </c>
      <c r="E18" s="25">
        <f t="shared" si="0"/>
        <v>0</v>
      </c>
      <c r="F18" s="26">
        <f>'TRE-GO'!$F$10+'TRE-GO'!$F$14+'TRE-GO'!$F$20+'TRE-GO'!$F$38</f>
        <v>6</v>
      </c>
      <c r="G18" s="24">
        <f>'TRE-GO'!$F$11+'TRE-GO'!$F$15+'TRE-GO'!$F$21+'TRE-GO'!$F$39</f>
        <v>7</v>
      </c>
      <c r="H18" s="25">
        <f t="shared" si="1"/>
        <v>13</v>
      </c>
      <c r="I18" s="26">
        <f>'TRE-GO'!$F$22+'TRE-GO'!$F$27</f>
        <v>92</v>
      </c>
      <c r="J18" s="24">
        <f>'TRE-GO'!$F$23+'TRE-GO'!$F$28</f>
        <v>0</v>
      </c>
      <c r="K18" s="25">
        <f t="shared" si="2"/>
        <v>92</v>
      </c>
      <c r="L18" s="27">
        <f>'TRE-GO'!$F$12+'TRE-GO'!$F$16+'TRE-GO'!$F$24+'TRE-GO'!$F$29+'TRE-GO'!$F$40</f>
        <v>0</v>
      </c>
      <c r="M18" s="27">
        <f>'TRE-GO'!$F$13+'TRE-GO'!$F$17+'TRE-GO'!$F$18+'TRE-GO'!$F$19+'TRE-GO'!$F$25+'TRE-GO'!$F$30</f>
        <v>2</v>
      </c>
      <c r="N18" s="28">
        <f>'TRE-GO'!$F$26+'TRE-GO'!$F$31</f>
        <v>0</v>
      </c>
      <c r="O18" s="25">
        <f t="shared" si="3"/>
        <v>107</v>
      </c>
      <c r="P18" s="29">
        <f>'TRE-GO'!$F$41</f>
        <v>0</v>
      </c>
      <c r="Q18" s="24">
        <f>'TRE-GO'!$F$42</f>
        <v>0</v>
      </c>
      <c r="R18" s="24">
        <f>'TRE-GO'!$F$43</f>
        <v>0</v>
      </c>
      <c r="S18" s="25">
        <f t="shared" si="4"/>
        <v>0</v>
      </c>
      <c r="T18" s="26">
        <f>'TRE-GO'!$F$44</f>
        <v>1</v>
      </c>
      <c r="U18" s="24">
        <f>'TRE-GO'!$F$45</f>
        <v>1</v>
      </c>
      <c r="V18" s="24">
        <f>'TRE-GO'!$F$46</f>
        <v>0</v>
      </c>
      <c r="W18" s="25">
        <f t="shared" si="5"/>
        <v>2</v>
      </c>
      <c r="X18" s="26">
        <f>'TRE-GO'!$F$47</f>
        <v>92</v>
      </c>
      <c r="Y18" s="28">
        <f>'TRE-GO'!$F$48</f>
        <v>0</v>
      </c>
      <c r="Z18" s="25">
        <f t="shared" si="6"/>
        <v>92</v>
      </c>
      <c r="AA18" s="25">
        <f t="shared" si="7"/>
        <v>94</v>
      </c>
      <c r="AB18" s="30">
        <f t="shared" si="8"/>
        <v>201</v>
      </c>
    </row>
    <row r="19" spans="1:28" ht="24.75" customHeight="1">
      <c r="A19" s="21">
        <v>14110</v>
      </c>
      <c r="B19" s="22" t="s">
        <v>47</v>
      </c>
      <c r="C19" s="23">
        <f>'TRE-MA'!$F$8+'TRE-MA'!$F$36</f>
        <v>0</v>
      </c>
      <c r="D19" s="24">
        <f>'TRE-MA'!$F$9+'TRE-MA'!$F$37</f>
        <v>0</v>
      </c>
      <c r="E19" s="25">
        <f t="shared" si="0"/>
        <v>0</v>
      </c>
      <c r="F19" s="26">
        <f>'TRE-MA'!$F$10+'TRE-MA'!$F$14+'TRE-MA'!$F$20+'TRE-MA'!$F$38</f>
        <v>7</v>
      </c>
      <c r="G19" s="24">
        <f>'TRE-MA'!$F$11+'TRE-MA'!$F$15+'TRE-MA'!$F$21+'TRE-MA'!$F$39</f>
        <v>6</v>
      </c>
      <c r="H19" s="25">
        <f t="shared" si="1"/>
        <v>13</v>
      </c>
      <c r="I19" s="26">
        <f>'TRE-MA'!$F$22+'TRE-MA'!$F$27</f>
        <v>105</v>
      </c>
      <c r="J19" s="24">
        <f>'TRE-MA'!$F$23+'TRE-MA'!$F$28</f>
        <v>0</v>
      </c>
      <c r="K19" s="25">
        <f t="shared" si="2"/>
        <v>105</v>
      </c>
      <c r="L19" s="27">
        <f>'TRE-MA'!$F$12+'TRE-MA'!$F$16+'TRE-MA'!$F$24+'TRE-MA'!$F$29+'TRE-MA'!$F$40</f>
        <v>0</v>
      </c>
      <c r="M19" s="27">
        <f>'TRE-MA'!$F$13+'TRE-MA'!$F$17+'TRE-MA'!$F$18+'TRE-MA'!$F$19+'TRE-MA'!$F$25+'TRE-MA'!$F$30</f>
        <v>0</v>
      </c>
      <c r="N19" s="28">
        <f>'TRE-MA'!$F$26+'TRE-MA'!$F$31</f>
        <v>0</v>
      </c>
      <c r="O19" s="25">
        <f t="shared" si="3"/>
        <v>118</v>
      </c>
      <c r="P19" s="29">
        <f>'TRE-MA'!$F$41</f>
        <v>0</v>
      </c>
      <c r="Q19" s="24">
        <f>'TRE-MA'!$F$42</f>
        <v>0</v>
      </c>
      <c r="R19" s="24">
        <f>'TRE-MA'!$F$43</f>
        <v>0</v>
      </c>
      <c r="S19" s="25">
        <f t="shared" si="4"/>
        <v>0</v>
      </c>
      <c r="T19" s="26">
        <f>'TRE-MA'!$F$44</f>
        <v>1</v>
      </c>
      <c r="U19" s="24">
        <f>'TRE-MA'!$F$45</f>
        <v>1</v>
      </c>
      <c r="V19" s="24">
        <f>'TRE-MA'!$F$46</f>
        <v>0</v>
      </c>
      <c r="W19" s="25">
        <f t="shared" si="5"/>
        <v>2</v>
      </c>
      <c r="X19" s="26">
        <f>'TRE-MA'!$F$47</f>
        <v>105</v>
      </c>
      <c r="Y19" s="28">
        <f>'TRE-MA'!$F$48</f>
        <v>0</v>
      </c>
      <c r="Z19" s="25">
        <f t="shared" si="6"/>
        <v>105</v>
      </c>
      <c r="AA19" s="25">
        <f t="shared" si="7"/>
        <v>107</v>
      </c>
      <c r="AB19" s="30">
        <f t="shared" si="8"/>
        <v>225</v>
      </c>
    </row>
    <row r="20" spans="1:28" ht="24.75" customHeight="1">
      <c r="A20" s="21">
        <v>14111</v>
      </c>
      <c r="B20" s="22" t="s">
        <v>48</v>
      </c>
      <c r="C20" s="23">
        <f>'TRE-MT'!$F$8+'TRE-MT'!$F$36</f>
        <v>0</v>
      </c>
      <c r="D20" s="24">
        <f>'TRE-MT'!$F$9+'TRE-MT'!$F$37</f>
        <v>0</v>
      </c>
      <c r="E20" s="25">
        <f t="shared" si="0"/>
        <v>0</v>
      </c>
      <c r="F20" s="26">
        <f>'TRE-MT'!$F$10+'TRE-MT'!$F$14+'TRE-MT'!$F$20+'TRE-MT'!$F$38</f>
        <v>5</v>
      </c>
      <c r="G20" s="24">
        <f>'TRE-MT'!$F$11+'TRE-MT'!$F$15+'TRE-MT'!$F$21+'TRE-MT'!$F$39</f>
        <v>5</v>
      </c>
      <c r="H20" s="25">
        <f t="shared" si="1"/>
        <v>10</v>
      </c>
      <c r="I20" s="26">
        <f>'TRE-MT'!$F$22+'TRE-MT'!$F$27</f>
        <v>57</v>
      </c>
      <c r="J20" s="24">
        <f>'TRE-MT'!$F$23+'TRE-MT'!$F$28</f>
        <v>0</v>
      </c>
      <c r="K20" s="25">
        <f t="shared" si="2"/>
        <v>57</v>
      </c>
      <c r="L20" s="27">
        <f>'TRE-MT'!$F$12+'TRE-MT'!$F$16+'TRE-MT'!$F$24+'TRE-MT'!$F$29+'TRE-MT'!$F$40</f>
        <v>0</v>
      </c>
      <c r="M20" s="27">
        <f>'TRE-MT'!$F$13+'TRE-MT'!$F$17+'TRE-MT'!$F$18+'TRE-MT'!$F$19+'TRE-MT'!$F$25+'TRE-MT'!$F$30</f>
        <v>2</v>
      </c>
      <c r="N20" s="28">
        <f>'TRE-MT'!$F$26+'TRE-MT'!$F$31</f>
        <v>0</v>
      </c>
      <c r="O20" s="25">
        <f t="shared" si="3"/>
        <v>69</v>
      </c>
      <c r="P20" s="29">
        <f>'TRE-MT'!$F$41</f>
        <v>0</v>
      </c>
      <c r="Q20" s="24">
        <f>'TRE-MT'!$F$42</f>
        <v>0</v>
      </c>
      <c r="R20" s="24">
        <f>'TRE-MT'!$F$43</f>
        <v>0</v>
      </c>
      <c r="S20" s="25">
        <f t="shared" si="4"/>
        <v>0</v>
      </c>
      <c r="T20" s="26">
        <f>'TRE-MT'!$F$44</f>
        <v>1</v>
      </c>
      <c r="U20" s="24">
        <f>'TRE-MT'!$F$45</f>
        <v>1</v>
      </c>
      <c r="V20" s="24">
        <f>'TRE-MT'!$F$46</f>
        <v>0</v>
      </c>
      <c r="W20" s="25">
        <f t="shared" si="5"/>
        <v>2</v>
      </c>
      <c r="X20" s="26">
        <f>'TRE-MT'!$F$47</f>
        <v>57</v>
      </c>
      <c r="Y20" s="28">
        <f>'TRE-MT'!$F$48</f>
        <v>0</v>
      </c>
      <c r="Z20" s="25">
        <f t="shared" si="6"/>
        <v>57</v>
      </c>
      <c r="AA20" s="25">
        <f t="shared" si="7"/>
        <v>59</v>
      </c>
      <c r="AB20" s="30">
        <f t="shared" si="8"/>
        <v>128</v>
      </c>
    </row>
    <row r="21" spans="1:28" ht="24.75" customHeight="1">
      <c r="A21" s="21">
        <v>14112</v>
      </c>
      <c r="B21" s="22" t="s">
        <v>49</v>
      </c>
      <c r="C21" s="23">
        <f>'TRE-MS'!$F$8+'TRE-MS'!$F$36</f>
        <v>0</v>
      </c>
      <c r="D21" s="24">
        <f>'TRE-MS'!$F$9+'TRE-MS'!$F$37</f>
        <v>0</v>
      </c>
      <c r="E21" s="25">
        <f t="shared" si="0"/>
        <v>0</v>
      </c>
      <c r="F21" s="26">
        <f>'TRE-MS'!$F$10+'TRE-MS'!$F$14+'TRE-MS'!$F$20+'TRE-MS'!$F$38</f>
        <v>6</v>
      </c>
      <c r="G21" s="24">
        <f>'TRE-MS'!$F$11+'TRE-MS'!$F$15+'TRE-MS'!$F$21+'TRE-MS'!$F$39</f>
        <v>6</v>
      </c>
      <c r="H21" s="25">
        <f t="shared" si="1"/>
        <v>12</v>
      </c>
      <c r="I21" s="26">
        <f>'TRE-MS'!$F$22+'TRE-MS'!$F$27</f>
        <v>42</v>
      </c>
      <c r="J21" s="24">
        <f>'TRE-MS'!$F$23+'TRE-MS'!$F$28</f>
        <v>0</v>
      </c>
      <c r="K21" s="25">
        <f t="shared" si="2"/>
        <v>42</v>
      </c>
      <c r="L21" s="27">
        <f>'TRE-MS'!$F$12+'TRE-MS'!$F$16+'TRE-MS'!$F$24+'TRE-MS'!$F$29+'TRE-MS'!$F$40</f>
        <v>0</v>
      </c>
      <c r="M21" s="27">
        <f>'TRE-MS'!$F$13+'TRE-MS'!$F$17+'TRE-MS'!$F$18+'TRE-MS'!$F$19+'TRE-MS'!$F$25+'TRE-MS'!$F$30</f>
        <v>0</v>
      </c>
      <c r="N21" s="28">
        <f>'TRE-MS'!$F$26+'TRE-MS'!$F$31</f>
        <v>0</v>
      </c>
      <c r="O21" s="25">
        <f t="shared" si="3"/>
        <v>54</v>
      </c>
      <c r="P21" s="29">
        <f>'TRE-MS'!$F$41</f>
        <v>0</v>
      </c>
      <c r="Q21" s="24">
        <f>'TRE-MS'!$F$42</f>
        <v>0</v>
      </c>
      <c r="R21" s="24">
        <f>'TRE-MS'!$F$43</f>
        <v>0</v>
      </c>
      <c r="S21" s="25">
        <f t="shared" si="4"/>
        <v>0</v>
      </c>
      <c r="T21" s="26">
        <f>'TRE-MS'!$F$44</f>
        <v>1</v>
      </c>
      <c r="U21" s="24">
        <f>'TRE-MS'!$F$45</f>
        <v>1</v>
      </c>
      <c r="V21" s="24">
        <f>'TRE-MS'!$F$46</f>
        <v>0</v>
      </c>
      <c r="W21" s="25">
        <f t="shared" si="5"/>
        <v>2</v>
      </c>
      <c r="X21" s="26">
        <f>'TRE-MS'!$F$47</f>
        <v>49</v>
      </c>
      <c r="Y21" s="28">
        <f>'TRE-MS'!$F$48</f>
        <v>0</v>
      </c>
      <c r="Z21" s="25">
        <f t="shared" si="6"/>
        <v>49</v>
      </c>
      <c r="AA21" s="25">
        <f t="shared" si="7"/>
        <v>51</v>
      </c>
      <c r="AB21" s="30">
        <f t="shared" si="8"/>
        <v>105</v>
      </c>
    </row>
    <row r="22" spans="1:28" ht="24.75" customHeight="1">
      <c r="A22" s="21">
        <v>14113</v>
      </c>
      <c r="B22" s="22" t="s">
        <v>50</v>
      </c>
      <c r="C22" s="23">
        <f>'TRE-MG'!$F$8+'TRE-MG'!$F$36</f>
        <v>0</v>
      </c>
      <c r="D22" s="24">
        <f>'TRE-MG'!$F$9+'TRE-MG'!$F$37</f>
        <v>0</v>
      </c>
      <c r="E22" s="25">
        <f t="shared" si="0"/>
        <v>0</v>
      </c>
      <c r="F22" s="26">
        <f>'TRE-MG'!$F$10+'TRE-MG'!$F$14+'TRE-MG'!$F$20+'TRE-MG'!$F$38</f>
        <v>6</v>
      </c>
      <c r="G22" s="24">
        <f>'TRE-MG'!$F$11+'TRE-MG'!$F$15+'TRE-MG'!$F$21+'TRE-MG'!$F$39</f>
        <v>7</v>
      </c>
      <c r="H22" s="25">
        <f t="shared" si="1"/>
        <v>13</v>
      </c>
      <c r="I22" s="26">
        <f>'TRE-MG'!$F$22+'TRE-MG'!$F$27</f>
        <v>289</v>
      </c>
      <c r="J22" s="24">
        <f>'TRE-MG'!$F$23+'TRE-MG'!$F$28</f>
        <v>0</v>
      </c>
      <c r="K22" s="25">
        <f t="shared" si="2"/>
        <v>289</v>
      </c>
      <c r="L22" s="27">
        <f>'TRE-MG'!$F$12+'TRE-MG'!$F$16+'TRE-MG'!$F$24+'TRE-MG'!$F$29+'TRE-MG'!$F$40</f>
        <v>0</v>
      </c>
      <c r="M22" s="27">
        <f>'TRE-MG'!$F$13+'TRE-MG'!$F$17+'TRE-MG'!$F$18+'TRE-MG'!$F$19+'TRE-MG'!$F$25+'TRE-MG'!$F$30</f>
        <v>2</v>
      </c>
      <c r="N22" s="28">
        <f>'TRE-MG'!$F$26+'TRE-MG'!$F$31</f>
        <v>0</v>
      </c>
      <c r="O22" s="25">
        <f t="shared" si="3"/>
        <v>304</v>
      </c>
      <c r="P22" s="29">
        <f>'TRE-MG'!$F$41</f>
        <v>0</v>
      </c>
      <c r="Q22" s="24">
        <f>'TRE-MG'!$F$42</f>
        <v>0</v>
      </c>
      <c r="R22" s="24">
        <f>'TRE-MG'!$F$43</f>
        <v>0</v>
      </c>
      <c r="S22" s="25">
        <f t="shared" si="4"/>
        <v>0</v>
      </c>
      <c r="T22" s="26">
        <f>'TRE-MG'!$F$44</f>
        <v>1</v>
      </c>
      <c r="U22" s="24">
        <f>'TRE-MG'!$F$45</f>
        <v>1</v>
      </c>
      <c r="V22" s="24">
        <f>'TRE-MG'!$F$46</f>
        <v>0</v>
      </c>
      <c r="W22" s="25">
        <f t="shared" si="5"/>
        <v>2</v>
      </c>
      <c r="X22" s="26">
        <f>'TRE-MG'!$F$47</f>
        <v>302</v>
      </c>
      <c r="Y22" s="28">
        <f>'TRE-MG'!$F$48</f>
        <v>0</v>
      </c>
      <c r="Z22" s="25">
        <f t="shared" si="6"/>
        <v>302</v>
      </c>
      <c r="AA22" s="25">
        <f t="shared" si="7"/>
        <v>304</v>
      </c>
      <c r="AB22" s="30">
        <f t="shared" si="8"/>
        <v>608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'TRE-PA'!$F$8+'TRE-PA'!$F$36</f>
        <v>0</v>
      </c>
      <c r="D23" s="24">
        <f>'TRE-PA'!$F$9+'TRE-PA'!$F$37</f>
        <v>0</v>
      </c>
      <c r="E23" s="25">
        <f t="shared" si="0"/>
        <v>0</v>
      </c>
      <c r="F23" s="26">
        <f>'TRE-PA'!$F$10+'TRE-PA'!$F$14+'TRE-PA'!$F$20+'TRE-PA'!$F$38</f>
        <v>6</v>
      </c>
      <c r="G23" s="24">
        <f>'TRE-PA'!$F$11+'TRE-PA'!$F$15+'TRE-PA'!$F$21+'TRE-PA'!$F$39</f>
        <v>7</v>
      </c>
      <c r="H23" s="25">
        <f t="shared" si="1"/>
        <v>13</v>
      </c>
      <c r="I23" s="26">
        <f>'TRE-PA'!$F$22+'TRE-PA'!$F$27</f>
        <v>84</v>
      </c>
      <c r="J23" s="24">
        <f>'TRE-PA'!$F$23+'TRE-PA'!$F$28</f>
        <v>17</v>
      </c>
      <c r="K23" s="25">
        <f t="shared" si="2"/>
        <v>101</v>
      </c>
      <c r="L23" s="27">
        <f>'TRE-PA'!$F$12+'TRE-PA'!$F$16+'TRE-PA'!$F$24+'TRE-PA'!$F$29+'TRE-PA'!$F$40</f>
        <v>0</v>
      </c>
      <c r="M23" s="27">
        <f>'TRE-PA'!$F$13+'TRE-PA'!$F$17+'TRE-PA'!$F$18+'TRE-PA'!$F$19+'TRE-PA'!$F$25+'TRE-PA'!$F$30</f>
        <v>0</v>
      </c>
      <c r="N23" s="28">
        <f>'TRE-PA'!$F$26+'TRE-PA'!$F$31</f>
        <v>0</v>
      </c>
      <c r="O23" s="25">
        <f t="shared" si="3"/>
        <v>114</v>
      </c>
      <c r="P23" s="29">
        <f>'TRE-PA'!$F$41</f>
        <v>0</v>
      </c>
      <c r="Q23" s="24">
        <f>'TRE-PA'!$F$42</f>
        <v>0</v>
      </c>
      <c r="R23" s="24">
        <f>'TRE-PA'!$F$43</f>
        <v>0</v>
      </c>
      <c r="S23" s="25">
        <f t="shared" si="4"/>
        <v>0</v>
      </c>
      <c r="T23" s="26">
        <f>'TRE-PA'!$F$44</f>
        <v>1</v>
      </c>
      <c r="U23" s="24">
        <f>'TRE-PA'!$F$45</f>
        <v>1</v>
      </c>
      <c r="V23" s="24">
        <f>'TRE-PA'!$F$46</f>
        <v>0</v>
      </c>
      <c r="W23" s="25">
        <f t="shared" si="5"/>
        <v>2</v>
      </c>
      <c r="X23" s="26">
        <f>'TRE-PA'!$F$47</f>
        <v>100</v>
      </c>
      <c r="Y23" s="28">
        <f>'TRE-PA'!$F$48</f>
        <v>1</v>
      </c>
      <c r="Z23" s="25">
        <f t="shared" si="6"/>
        <v>101</v>
      </c>
      <c r="AA23" s="25">
        <f t="shared" si="7"/>
        <v>103</v>
      </c>
      <c r="AB23" s="30">
        <f t="shared" si="8"/>
        <v>217</v>
      </c>
    </row>
    <row r="24" spans="1:28" ht="24.75" customHeight="1">
      <c r="A24" s="21">
        <v>14115</v>
      </c>
      <c r="B24" s="22" t="s">
        <v>52</v>
      </c>
      <c r="C24" s="23">
        <f>'TRE-PB'!$F$8+'TRE-PB'!$F$36</f>
        <v>0</v>
      </c>
      <c r="D24" s="24">
        <f>'TRE-PB'!$F$9+'TRE-PB'!$F$37</f>
        <v>0</v>
      </c>
      <c r="E24" s="25">
        <f t="shared" si="0"/>
        <v>0</v>
      </c>
      <c r="F24" s="26">
        <f>'TRE-PB'!$F$10+'TRE-PB'!$F$14+'TRE-PB'!$F$20+'TRE-PB'!$F$38</f>
        <v>6</v>
      </c>
      <c r="G24" s="24">
        <f>'TRE-PB'!$F$11+'TRE-PB'!$F$15+'TRE-PB'!$F$21+'TRE-PB'!$F$39</f>
        <v>4</v>
      </c>
      <c r="H24" s="25">
        <f t="shared" si="1"/>
        <v>10</v>
      </c>
      <c r="I24" s="26">
        <f>'TRE-PB'!$F$22+'TRE-PB'!$F$27</f>
        <v>61</v>
      </c>
      <c r="J24" s="24">
        <f>'TRE-PB'!$F$23+'TRE-PB'!$F$28</f>
        <v>7</v>
      </c>
      <c r="K24" s="25">
        <f t="shared" si="2"/>
        <v>68</v>
      </c>
      <c r="L24" s="27">
        <f>'TRE-PB'!$F$12+'TRE-PB'!$F$16+'TRE-PB'!$F$24+'TRE-PB'!$F$29+'TRE-PB'!$F$40</f>
        <v>0</v>
      </c>
      <c r="M24" s="27">
        <f>'TRE-PB'!$F$13+'TRE-PB'!$F$17+'TRE-PB'!$F$18+'TRE-PB'!$F$19+'TRE-PB'!$F$25+'TRE-PB'!$F$30</f>
        <v>0</v>
      </c>
      <c r="N24" s="28">
        <f>'TRE-PB'!$F$26+'TRE-PB'!$F$31</f>
        <v>0</v>
      </c>
      <c r="O24" s="25">
        <f t="shared" si="3"/>
        <v>78</v>
      </c>
      <c r="P24" s="29">
        <f>'TRE-PB'!$F$41</f>
        <v>0</v>
      </c>
      <c r="Q24" s="24">
        <f>'TRE-PB'!$F$42</f>
        <v>0</v>
      </c>
      <c r="R24" s="24">
        <f>'TRE-PB'!$F$43</f>
        <v>0</v>
      </c>
      <c r="S24" s="25">
        <f t="shared" si="4"/>
        <v>0</v>
      </c>
      <c r="T24" s="26">
        <f>'TRE-PB'!$F$44</f>
        <v>1</v>
      </c>
      <c r="U24" s="24">
        <f>'TRE-PB'!$F$45</f>
        <v>1</v>
      </c>
      <c r="V24" s="24">
        <f>'TRE-PB'!$F$46</f>
        <v>0</v>
      </c>
      <c r="W24" s="25">
        <f t="shared" si="5"/>
        <v>2</v>
      </c>
      <c r="X24" s="26">
        <f>'TRE-PB'!$F$47</f>
        <v>53</v>
      </c>
      <c r="Y24" s="28">
        <f>'TRE-PB'!$F$48</f>
        <v>15</v>
      </c>
      <c r="Z24" s="25">
        <f t="shared" si="6"/>
        <v>68</v>
      </c>
      <c r="AA24" s="25">
        <f t="shared" si="7"/>
        <v>70</v>
      </c>
      <c r="AB24" s="30">
        <f t="shared" si="8"/>
        <v>148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'TRE-PR'!$F$8+'TRE-PR'!$F$36</f>
        <v>0</v>
      </c>
      <c r="D25" s="24">
        <f>'TRE-PR'!$F$9+'TRE-PR'!$F$37</f>
        <v>0</v>
      </c>
      <c r="E25" s="25">
        <f t="shared" si="0"/>
        <v>0</v>
      </c>
      <c r="F25" s="26">
        <f>'TRE-PR'!$F$10+'TRE-PR'!$F$14+'TRE-PR'!$F$20+'TRE-PR'!$F$38</f>
        <v>7</v>
      </c>
      <c r="G25" s="24">
        <f>'TRE-PR'!$F$11+'TRE-PR'!$F$15+'TRE-PR'!$F$21+'TRE-PR'!$F$39</f>
        <v>6</v>
      </c>
      <c r="H25" s="25">
        <f t="shared" si="1"/>
        <v>13</v>
      </c>
      <c r="I25" s="26">
        <f>'TRE-PR'!$F$22+'TRE-PR'!$F$27</f>
        <v>186</v>
      </c>
      <c r="J25" s="24">
        <f>'TRE-PR'!$F$23+'TRE-PR'!$F$28</f>
        <v>0</v>
      </c>
      <c r="K25" s="25">
        <f t="shared" si="2"/>
        <v>186</v>
      </c>
      <c r="L25" s="27">
        <f>'TRE-PR'!$F$12+'TRE-PR'!$F$16+'TRE-PR'!$F$24+'TRE-PR'!$F$29+'TRE-PR'!$F$40</f>
        <v>0</v>
      </c>
      <c r="M25" s="27">
        <f>'TRE-PR'!$F$13+'TRE-PR'!$F$17+'TRE-PR'!$F$18+'TRE-PR'!$F$19+'TRE-PR'!$F$25+'TRE-PR'!$F$30</f>
        <v>0</v>
      </c>
      <c r="N25" s="28">
        <f>'TRE-PR'!$F$26+'TRE-PR'!$F$31</f>
        <v>0</v>
      </c>
      <c r="O25" s="25">
        <f t="shared" si="3"/>
        <v>199</v>
      </c>
      <c r="P25" s="29">
        <f>'TRE-PR'!$F$41</f>
        <v>0</v>
      </c>
      <c r="Q25" s="24">
        <f>'TRE-PR'!$F$42</f>
        <v>0</v>
      </c>
      <c r="R25" s="24">
        <f>'TRE-PR'!$F$43</f>
        <v>0</v>
      </c>
      <c r="S25" s="25">
        <f t="shared" si="4"/>
        <v>0</v>
      </c>
      <c r="T25" s="26">
        <f>'TRE-PR'!$F$44</f>
        <v>1</v>
      </c>
      <c r="U25" s="24">
        <f>'TRE-PR'!$F$45</f>
        <v>1</v>
      </c>
      <c r="V25" s="24">
        <f>'TRE-PR'!$F$46</f>
        <v>0</v>
      </c>
      <c r="W25" s="25">
        <f t="shared" si="5"/>
        <v>2</v>
      </c>
      <c r="X25" s="26">
        <f>'TRE-PR'!$F$47</f>
        <v>186</v>
      </c>
      <c r="Y25" s="28">
        <f>'TRE-PR'!$F$48</f>
        <v>0</v>
      </c>
      <c r="Z25" s="25">
        <f t="shared" si="6"/>
        <v>186</v>
      </c>
      <c r="AA25" s="25">
        <f t="shared" si="7"/>
        <v>188</v>
      </c>
      <c r="AB25" s="30">
        <f t="shared" si="8"/>
        <v>387</v>
      </c>
    </row>
    <row r="26" spans="1:28" ht="24.75" customHeight="1">
      <c r="A26" s="21">
        <v>14117</v>
      </c>
      <c r="B26" s="22" t="s">
        <v>54</v>
      </c>
      <c r="C26" s="23">
        <f>'TRE-PE'!$F$8+'TRE-PE'!$F$36</f>
        <v>0</v>
      </c>
      <c r="D26" s="24">
        <f>'TRE-PE'!$F$9+'TRE-PE'!$F$37</f>
        <v>0</v>
      </c>
      <c r="E26" s="25">
        <f t="shared" si="0"/>
        <v>0</v>
      </c>
      <c r="F26" s="26">
        <f>'TRE-PE'!$F$10+'TRE-PE'!$F$14+'TRE-PE'!$F$20+'TRE-PE'!$F$38</f>
        <v>5</v>
      </c>
      <c r="G26" s="24">
        <f>'TRE-PE'!$F$11+'TRE-PE'!$F$15+'TRE-PE'!$F$21+'TRE-PE'!$F$39</f>
        <v>7</v>
      </c>
      <c r="H26" s="25">
        <f t="shared" si="1"/>
        <v>12</v>
      </c>
      <c r="I26" s="26">
        <f>'TRE-PE'!$F$22+'TRE-PE'!$F$27</f>
        <v>119</v>
      </c>
      <c r="J26" s="24">
        <f>'TRE-PE'!$F$23+'TRE-PE'!$F$28</f>
        <v>0</v>
      </c>
      <c r="K26" s="25">
        <f t="shared" si="2"/>
        <v>119</v>
      </c>
      <c r="L26" s="27">
        <f>'TRE-PE'!$F$12+'TRE-PE'!$F$16+'TRE-PE'!$F$24+'TRE-PE'!$F$29+'TRE-PE'!$F$40</f>
        <v>0</v>
      </c>
      <c r="M26" s="27">
        <f>'TRE-PE'!$F$13+'TRE-PE'!$F$17+'TRE-PE'!$F$18+'TRE-PE'!$F$19+'TRE-PE'!$F$25+'TRE-PE'!$F$30</f>
        <v>2</v>
      </c>
      <c r="N26" s="28">
        <f>'TRE-PE'!$F$26+'TRE-PE'!$F$31</f>
        <v>0</v>
      </c>
      <c r="O26" s="25">
        <f t="shared" si="3"/>
        <v>133</v>
      </c>
      <c r="P26" s="29">
        <f>'TRE-PE'!$F$41</f>
        <v>0</v>
      </c>
      <c r="Q26" s="24">
        <f>'TRE-PE'!$F$42</f>
        <v>0</v>
      </c>
      <c r="R26" s="24">
        <f>'TRE-PE'!$F$43</f>
        <v>0</v>
      </c>
      <c r="S26" s="25">
        <f t="shared" si="4"/>
        <v>0</v>
      </c>
      <c r="T26" s="26">
        <f>'TRE-PE'!$F$44</f>
        <v>1</v>
      </c>
      <c r="U26" s="24">
        <f>'TRE-PE'!$F$45</f>
        <v>1</v>
      </c>
      <c r="V26" s="24">
        <f>'TRE-PE'!$F$46</f>
        <v>0</v>
      </c>
      <c r="W26" s="25">
        <f t="shared" si="5"/>
        <v>2</v>
      </c>
      <c r="X26" s="26">
        <f>'TRE-PE'!$F$47</f>
        <v>122</v>
      </c>
      <c r="Y26" s="28">
        <f>'TRE-PE'!$F$48</f>
        <v>0</v>
      </c>
      <c r="Z26" s="25">
        <f t="shared" si="6"/>
        <v>122</v>
      </c>
      <c r="AA26" s="25">
        <f t="shared" si="7"/>
        <v>124</v>
      </c>
      <c r="AB26" s="30">
        <f t="shared" si="8"/>
        <v>257</v>
      </c>
    </row>
    <row r="27" spans="1:28" ht="24.75" customHeight="1">
      <c r="A27" s="21">
        <v>14118</v>
      </c>
      <c r="B27" s="22" t="s">
        <v>55</v>
      </c>
      <c r="C27" s="23">
        <f>'TRE-PI'!$F$8+'TRE-PI'!$F$36</f>
        <v>0</v>
      </c>
      <c r="D27" s="24">
        <f>'TRE-PI'!$F$9+'TRE-PI'!$F$37</f>
        <v>0</v>
      </c>
      <c r="E27" s="25">
        <f t="shared" si="0"/>
        <v>0</v>
      </c>
      <c r="F27" s="26">
        <f>'TRE-PI'!$F$10+'TRE-PI'!$F$14+'TRE-PI'!$F$20+'TRE-PI'!$F$38</f>
        <v>7</v>
      </c>
      <c r="G27" s="24">
        <f>'TRE-PI'!$F$11+'TRE-PI'!$F$15+'TRE-PI'!$F$21+'TRE-PI'!$F$39</f>
        <v>6</v>
      </c>
      <c r="H27" s="25">
        <f t="shared" si="1"/>
        <v>13</v>
      </c>
      <c r="I27" s="26">
        <f>'TRE-PI'!$F$22+'TRE-PI'!$F$27</f>
        <v>74</v>
      </c>
      <c r="J27" s="24">
        <f>'TRE-PI'!$F$23+'TRE-PI'!$F$28</f>
        <v>0</v>
      </c>
      <c r="K27" s="25">
        <f t="shared" si="2"/>
        <v>74</v>
      </c>
      <c r="L27" s="27">
        <f>'TRE-PI'!$F$12+'TRE-PI'!$F$16+'TRE-PI'!$F$24+'TRE-PI'!$F$29+'TRE-PI'!$F$40</f>
        <v>0</v>
      </c>
      <c r="M27" s="27">
        <f>'TRE-PI'!$F$13+'TRE-PI'!$F$17+'TRE-PI'!$F$18+'TRE-PI'!$F$19+'TRE-PI'!$F$25+'TRE-PI'!$F$30</f>
        <v>2</v>
      </c>
      <c r="N27" s="28">
        <f>'TRE-PI'!$F$26+'TRE-PI'!$F$31</f>
        <v>0</v>
      </c>
      <c r="O27" s="25">
        <f t="shared" si="3"/>
        <v>89</v>
      </c>
      <c r="P27" s="29">
        <f>'TRE-PI'!$F$41</f>
        <v>0</v>
      </c>
      <c r="Q27" s="24">
        <f>'TRE-PI'!$F$42</f>
        <v>0</v>
      </c>
      <c r="R27" s="24">
        <f>'TRE-PI'!$F$43</f>
        <v>0</v>
      </c>
      <c r="S27" s="25">
        <f t="shared" si="4"/>
        <v>0</v>
      </c>
      <c r="T27" s="26">
        <f>'TRE-PI'!$F$44</f>
        <v>1</v>
      </c>
      <c r="U27" s="24">
        <f>'TRE-PI'!$F$45</f>
        <v>1</v>
      </c>
      <c r="V27" s="24">
        <f>'TRE-PI'!$F$46</f>
        <v>0</v>
      </c>
      <c r="W27" s="25">
        <f t="shared" si="5"/>
        <v>2</v>
      </c>
      <c r="X27" s="26">
        <f>'TRE-PI'!$F$47</f>
        <v>74</v>
      </c>
      <c r="Y27" s="28">
        <f>'TRE-PI'!$F$48</f>
        <v>0</v>
      </c>
      <c r="Z27" s="25">
        <f t="shared" si="6"/>
        <v>74</v>
      </c>
      <c r="AA27" s="25">
        <f t="shared" si="7"/>
        <v>76</v>
      </c>
      <c r="AB27" s="30">
        <f t="shared" si="8"/>
        <v>165</v>
      </c>
    </row>
    <row r="28" spans="1:28" ht="24.75" customHeight="1">
      <c r="A28" s="21">
        <v>14119</v>
      </c>
      <c r="B28" s="22" t="s">
        <v>56</v>
      </c>
      <c r="C28" s="23">
        <f>'TRE-RJ'!$F$8+'TRE-RJ'!$F$36</f>
        <v>0</v>
      </c>
      <c r="D28" s="24">
        <f>'TRE-RJ'!$F$9+'TRE-RJ'!$F$37</f>
        <v>0</v>
      </c>
      <c r="E28" s="25">
        <f t="shared" si="0"/>
        <v>0</v>
      </c>
      <c r="F28" s="26">
        <f>'TRE-RJ'!$F$10+'TRE-RJ'!$F$14+'TRE-RJ'!$F$20+'TRE-RJ'!$F$38</f>
        <v>6</v>
      </c>
      <c r="G28" s="24">
        <f>'TRE-RJ'!$F$11+'TRE-RJ'!$F$15+'TRE-RJ'!$F$21+'TRE-RJ'!$F$39</f>
        <v>7</v>
      </c>
      <c r="H28" s="25">
        <f t="shared" si="1"/>
        <v>13</v>
      </c>
      <c r="I28" s="26">
        <f>'TRE-RJ'!$F$22+'TRE-RJ'!$F$27</f>
        <v>165</v>
      </c>
      <c r="J28" s="24">
        <f>'TRE-RJ'!$F$23+'TRE-RJ'!$F$28</f>
        <v>0</v>
      </c>
      <c r="K28" s="25">
        <f t="shared" si="2"/>
        <v>165</v>
      </c>
      <c r="L28" s="27">
        <f>'TRE-RJ'!$F$12+'TRE-RJ'!$F$16+'TRE-RJ'!$F$24+'TRE-RJ'!$F$29+'TRE-RJ'!$F$40</f>
        <v>0</v>
      </c>
      <c r="M28" s="27">
        <f>'TRE-RJ'!$F$13+'TRE-RJ'!$F$17+'TRE-RJ'!$F$18+'TRE-RJ'!$F$19+'TRE-RJ'!$F$25+'TRE-RJ'!$F$30</f>
        <v>2</v>
      </c>
      <c r="N28" s="28">
        <f>'TRE-RJ'!$F$26+'TRE-RJ'!$F$31</f>
        <v>0</v>
      </c>
      <c r="O28" s="25">
        <f t="shared" si="3"/>
        <v>180</v>
      </c>
      <c r="P28" s="29">
        <f>'TRE-RJ'!$F$41</f>
        <v>0</v>
      </c>
      <c r="Q28" s="24">
        <f>'TRE-RJ'!$F$42</f>
        <v>0</v>
      </c>
      <c r="R28" s="24">
        <f>'TRE-RJ'!$F$43</f>
        <v>0</v>
      </c>
      <c r="S28" s="25">
        <f t="shared" si="4"/>
        <v>0</v>
      </c>
      <c r="T28" s="26">
        <f>'TRE-RJ'!$F$44</f>
        <v>1</v>
      </c>
      <c r="U28" s="24">
        <f>'TRE-RJ'!$F$45</f>
        <v>1</v>
      </c>
      <c r="V28" s="24">
        <f>'TRE-RJ'!$F$46</f>
        <v>0</v>
      </c>
      <c r="W28" s="25">
        <f t="shared" si="5"/>
        <v>2</v>
      </c>
      <c r="X28" s="26">
        <f>'TRE-RJ'!$F$47</f>
        <v>165</v>
      </c>
      <c r="Y28" s="28">
        <f>'TRE-RJ'!$F$48</f>
        <v>0</v>
      </c>
      <c r="Z28" s="25">
        <f t="shared" si="6"/>
        <v>165</v>
      </c>
      <c r="AA28" s="25">
        <f t="shared" si="7"/>
        <v>167</v>
      </c>
      <c r="AB28" s="30">
        <f t="shared" si="8"/>
        <v>347</v>
      </c>
    </row>
    <row r="29" spans="1:28" ht="24.75" customHeight="1">
      <c r="A29" s="21">
        <v>14120</v>
      </c>
      <c r="B29" s="22" t="s">
        <v>57</v>
      </c>
      <c r="C29" s="23">
        <f>'TRE-RN'!$F$8+'TRE-RN'!$F$36</f>
        <v>0</v>
      </c>
      <c r="D29" s="24">
        <f>'TRE-RN'!$F$9+'TRE-RN'!$F$37</f>
        <v>0</v>
      </c>
      <c r="E29" s="25">
        <f t="shared" si="0"/>
        <v>0</v>
      </c>
      <c r="F29" s="26">
        <f>'TRE-RN'!$F$10+'TRE-RN'!$F$14+'TRE-RN'!$F$20+'TRE-RN'!$F$38</f>
        <v>7</v>
      </c>
      <c r="G29" s="24">
        <f>'TRE-RN'!$F$11+'TRE-RN'!$F$15+'TRE-RN'!$F$21+'TRE-RN'!$F$39</f>
        <v>6</v>
      </c>
      <c r="H29" s="25">
        <f t="shared" si="1"/>
        <v>13</v>
      </c>
      <c r="I29" s="26">
        <f>'TRE-RN'!$F$22+'TRE-RN'!$F$27</f>
        <v>53</v>
      </c>
      <c r="J29" s="24">
        <f>'TRE-RN'!$F$23+'TRE-RN'!$F$28</f>
        <v>7</v>
      </c>
      <c r="K29" s="25">
        <f t="shared" si="2"/>
        <v>60</v>
      </c>
      <c r="L29" s="27">
        <f>'TRE-RN'!$F$12+'TRE-RN'!$F$16+'TRE-RN'!$F$24+'TRE-RN'!$F$29+'TRE-RN'!$F$40</f>
        <v>0</v>
      </c>
      <c r="M29" s="27">
        <f>'TRE-RN'!$F$13+'TRE-RN'!$F$17+'TRE-RN'!$F$18+'TRE-RN'!$F$19+'TRE-RN'!$F$25+'TRE-RN'!$F$30</f>
        <v>1</v>
      </c>
      <c r="N29" s="28">
        <f>'TRE-RN'!$F$26+'TRE-RN'!$F$31</f>
        <v>0</v>
      </c>
      <c r="O29" s="25">
        <f t="shared" si="3"/>
        <v>74</v>
      </c>
      <c r="P29" s="29">
        <f>'TRE-RN'!$F$41</f>
        <v>0</v>
      </c>
      <c r="Q29" s="24">
        <f>'TRE-RN'!$F$42</f>
        <v>0</v>
      </c>
      <c r="R29" s="24">
        <f>'TRE-RN'!$F$43</f>
        <v>0</v>
      </c>
      <c r="S29" s="25">
        <f t="shared" si="4"/>
        <v>0</v>
      </c>
      <c r="T29" s="26">
        <f>'TRE-RN'!$F$44</f>
        <v>1</v>
      </c>
      <c r="U29" s="24">
        <f>'TRE-RN'!$F$45</f>
        <v>1</v>
      </c>
      <c r="V29" s="24">
        <f>'TRE-RN'!$F$46</f>
        <v>0</v>
      </c>
      <c r="W29" s="25">
        <f t="shared" si="5"/>
        <v>2</v>
      </c>
      <c r="X29" s="26">
        <f>'TRE-RN'!$F$47</f>
        <v>48</v>
      </c>
      <c r="Y29" s="28">
        <f>'TRE-RN'!$F$48</f>
        <v>12</v>
      </c>
      <c r="Z29" s="25">
        <f t="shared" si="6"/>
        <v>60</v>
      </c>
      <c r="AA29" s="25">
        <f t="shared" si="7"/>
        <v>62</v>
      </c>
      <c r="AB29" s="30">
        <f t="shared" si="8"/>
        <v>136</v>
      </c>
    </row>
    <row r="30" spans="1:28" ht="24.75" customHeight="1">
      <c r="A30" s="21">
        <v>14121</v>
      </c>
      <c r="B30" s="22" t="s">
        <v>58</v>
      </c>
      <c r="C30" s="23">
        <f>'TRE-RS'!$F$8+'TRE-RS'!$F$36</f>
        <v>0</v>
      </c>
      <c r="D30" s="24">
        <f>'TRE-RS'!$F$9+'TRE-RS'!$F$37</f>
        <v>0</v>
      </c>
      <c r="E30" s="25">
        <f t="shared" si="0"/>
        <v>0</v>
      </c>
      <c r="F30" s="26">
        <f>'TRE-RS'!$F$10+'TRE-RS'!$F$14+'TRE-RS'!$F$20+'TRE-RS'!$F$38</f>
        <v>4</v>
      </c>
      <c r="G30" s="24">
        <f>'TRE-RS'!$F$11+'TRE-RS'!$F$15+'TRE-RS'!$F$21+'TRE-RS'!$F$39</f>
        <v>7</v>
      </c>
      <c r="H30" s="25">
        <f t="shared" si="1"/>
        <v>11</v>
      </c>
      <c r="I30" s="26">
        <f>'TRE-RS'!$F$22+'TRE-RS'!$F$27</f>
        <v>165</v>
      </c>
      <c r="J30" s="24">
        <f>'TRE-RS'!$F$23+'TRE-RS'!$F$28</f>
        <v>0</v>
      </c>
      <c r="K30" s="25">
        <f t="shared" si="2"/>
        <v>165</v>
      </c>
      <c r="L30" s="27">
        <f>'TRE-RS'!$F$12+'TRE-RS'!$F$16+'TRE-RS'!$F$24+'TRE-RS'!$F$29+'TRE-RS'!$F$40</f>
        <v>0</v>
      </c>
      <c r="M30" s="27">
        <f>'TRE-RS'!$F$13+'TRE-RS'!$F$17+'TRE-RS'!$F$18+'TRE-RS'!$F$19+'TRE-RS'!$F$25+'TRE-RS'!$F$30</f>
        <v>0</v>
      </c>
      <c r="N30" s="28">
        <f>'TRE-RS'!$F$26+'TRE-RS'!$F$31</f>
        <v>0</v>
      </c>
      <c r="O30" s="25">
        <f t="shared" si="3"/>
        <v>176</v>
      </c>
      <c r="P30" s="29">
        <f>'TRE-RS'!$F$41</f>
        <v>0</v>
      </c>
      <c r="Q30" s="24">
        <f>'TRE-RS'!$F$42</f>
        <v>0</v>
      </c>
      <c r="R30" s="24">
        <f>'TRE-RS'!$F$43</f>
        <v>0</v>
      </c>
      <c r="S30" s="25">
        <f t="shared" si="4"/>
        <v>0</v>
      </c>
      <c r="T30" s="26">
        <f>'TRE-RS'!$F$44</f>
        <v>1</v>
      </c>
      <c r="U30" s="24">
        <f>'TRE-RS'!$F$45</f>
        <v>1</v>
      </c>
      <c r="V30" s="24">
        <f>'TRE-RS'!$F$46</f>
        <v>0</v>
      </c>
      <c r="W30" s="25">
        <f t="shared" si="5"/>
        <v>2</v>
      </c>
      <c r="X30" s="26">
        <f>'TRE-RS'!$F$47</f>
        <v>165</v>
      </c>
      <c r="Y30" s="28">
        <f>'TRE-RS'!$F$48</f>
        <v>0</v>
      </c>
      <c r="Z30" s="25">
        <f t="shared" si="6"/>
        <v>165</v>
      </c>
      <c r="AA30" s="25">
        <f t="shared" si="7"/>
        <v>167</v>
      </c>
      <c r="AB30" s="30">
        <f t="shared" si="8"/>
        <v>343</v>
      </c>
    </row>
    <row r="31" spans="1:28" ht="24.75" customHeight="1">
      <c r="A31" s="21">
        <v>14122</v>
      </c>
      <c r="B31" s="22" t="s">
        <v>59</v>
      </c>
      <c r="C31" s="23">
        <f>'TRE-RO'!$F$8+'TRE-RO'!$F$36</f>
        <v>0</v>
      </c>
      <c r="D31" s="24">
        <f>'TRE-RO'!$F$9+'TRE-RO'!$F$37</f>
        <v>0</v>
      </c>
      <c r="E31" s="25">
        <f t="shared" si="0"/>
        <v>0</v>
      </c>
      <c r="F31" s="26">
        <f>'TRE-RO'!$F$10+'TRE-RO'!$F$14+'TRE-RO'!$F$20+'TRE-RO'!$F$38</f>
        <v>6</v>
      </c>
      <c r="G31" s="24">
        <f>'TRE-RO'!$F$11+'TRE-RO'!$F$15+'TRE-RO'!$F$21+'TRE-RO'!$F$39</f>
        <v>6</v>
      </c>
      <c r="H31" s="25">
        <f t="shared" si="1"/>
        <v>12</v>
      </c>
      <c r="I31" s="26">
        <f>'TRE-RO'!$F$22+'TRE-RO'!$F$27</f>
        <v>27</v>
      </c>
      <c r="J31" s="24">
        <f>'TRE-RO'!$F$23+'TRE-RO'!$F$28</f>
        <v>2</v>
      </c>
      <c r="K31" s="25">
        <f t="shared" si="2"/>
        <v>29</v>
      </c>
      <c r="L31" s="27">
        <f>'TRE-RO'!$F$12+'TRE-RO'!$F$16+'TRE-RO'!$F$24+'TRE-RO'!$F$29+'TRE-RO'!$F$40</f>
        <v>0</v>
      </c>
      <c r="M31" s="27">
        <f>'TRE-RO'!$F$13+'TRE-RO'!$F$17+'TRE-RO'!$F$18+'TRE-RO'!$F$19+'TRE-RO'!$F$25+'TRE-RO'!$F$30</f>
        <v>0</v>
      </c>
      <c r="N31" s="28">
        <f>'TRE-RO'!$F$26+'TRE-RO'!$F$31</f>
        <v>0</v>
      </c>
      <c r="O31" s="25">
        <f t="shared" si="3"/>
        <v>41</v>
      </c>
      <c r="P31" s="29">
        <f>'TRE-RO'!$F$41</f>
        <v>0</v>
      </c>
      <c r="Q31" s="24">
        <f>'TRE-RO'!$F$42</f>
        <v>0</v>
      </c>
      <c r="R31" s="24">
        <f>'TRE-RO'!$F$43</f>
        <v>0</v>
      </c>
      <c r="S31" s="25">
        <f t="shared" si="4"/>
        <v>0</v>
      </c>
      <c r="T31" s="26">
        <f>'TRE-RO'!$F$44</f>
        <v>1</v>
      </c>
      <c r="U31" s="24">
        <f>'TRE-RO'!$F$45</f>
        <v>1</v>
      </c>
      <c r="V31" s="24">
        <f>'TRE-RO'!$F$46</f>
        <v>0</v>
      </c>
      <c r="W31" s="25">
        <f t="shared" si="5"/>
        <v>2</v>
      </c>
      <c r="X31" s="26">
        <f>'TRE-RO'!$F$47</f>
        <v>29</v>
      </c>
      <c r="Y31" s="28">
        <f>'TRE-RO'!$F$48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'TRE-SC'!$F$8+'TRE-SC'!$F$36</f>
        <v>0</v>
      </c>
      <c r="D32" s="24">
        <f>'TRE-SC'!$F$9+'TRE-SC'!$F$37</f>
        <v>0</v>
      </c>
      <c r="E32" s="25">
        <f t="shared" si="0"/>
        <v>0</v>
      </c>
      <c r="F32" s="26">
        <f>'TRE-SC'!$F$10+'TRE-SC'!$F$14+'TRE-SC'!$F$20+'TRE-SC'!$F$38</f>
        <v>7</v>
      </c>
      <c r="G32" s="24">
        <f>'TRE-SC'!$F$11+'TRE-SC'!$F$15+'TRE-SC'!$F$21+'TRE-SC'!$F$39</f>
        <v>7</v>
      </c>
      <c r="H32" s="25">
        <f t="shared" si="1"/>
        <v>14</v>
      </c>
      <c r="I32" s="26">
        <f>'TRE-SC'!$F$22+'TRE-SC'!$F$27</f>
        <v>98</v>
      </c>
      <c r="J32" s="24">
        <f>'TRE-SC'!$F$23+'TRE-SC'!$F$28</f>
        <v>2</v>
      </c>
      <c r="K32" s="25">
        <f t="shared" si="2"/>
        <v>100</v>
      </c>
      <c r="L32" s="27">
        <f>'TRE-SC'!$F$12+'TRE-SC'!$F$16+'TRE-SC'!$F$24+'TRE-SC'!$F$29+'TRE-SC'!$F$40</f>
        <v>0</v>
      </c>
      <c r="M32" s="27">
        <f>'TRE-SC'!$F$13+'TRE-SC'!$F$17+'TRE-SC'!$F$18+'TRE-SC'!$F$19+'TRE-SC'!$F$25+'TRE-SC'!$F$30</f>
        <v>1</v>
      </c>
      <c r="N32" s="28">
        <f>'TRE-SC'!$F$26+'TRE-SC'!$F$31</f>
        <v>0</v>
      </c>
      <c r="O32" s="25">
        <f t="shared" si="3"/>
        <v>115</v>
      </c>
      <c r="P32" s="29">
        <f>'TRE-SC'!$F$41</f>
        <v>0</v>
      </c>
      <c r="Q32" s="24">
        <f>'TRE-SC'!$F$42</f>
        <v>0</v>
      </c>
      <c r="R32" s="24">
        <f>'TRE-SC'!$F$43</f>
        <v>0</v>
      </c>
      <c r="S32" s="25">
        <f t="shared" si="4"/>
        <v>0</v>
      </c>
      <c r="T32" s="26">
        <f>'TRE-SC'!$F$44</f>
        <v>1</v>
      </c>
      <c r="U32" s="24">
        <f>'TRE-SC'!$F$45</f>
        <v>1</v>
      </c>
      <c r="V32" s="24">
        <f>'TRE-SC'!$F$46</f>
        <v>0</v>
      </c>
      <c r="W32" s="25">
        <f t="shared" si="5"/>
        <v>2</v>
      </c>
      <c r="X32" s="26">
        <f>'TRE-SC'!$F$47</f>
        <v>98</v>
      </c>
      <c r="Y32" s="28">
        <f>'TRE-SC'!$F$48</f>
        <v>2</v>
      </c>
      <c r="Z32" s="25">
        <f t="shared" si="6"/>
        <v>100</v>
      </c>
      <c r="AA32" s="25">
        <f t="shared" si="7"/>
        <v>102</v>
      </c>
      <c r="AB32" s="30">
        <f t="shared" si="8"/>
        <v>217</v>
      </c>
    </row>
    <row r="33" spans="1:28" ht="24.75" customHeight="1">
      <c r="A33" s="21">
        <v>14124</v>
      </c>
      <c r="B33" s="22" t="s">
        <v>61</v>
      </c>
      <c r="C33" s="23">
        <f>'TRE-SP'!$F$8+'TRE-SP'!$F$36</f>
        <v>0</v>
      </c>
      <c r="D33" s="24">
        <f>'TRE-SP'!$F$9+'TRE-SP'!$F$37</f>
        <v>0</v>
      </c>
      <c r="E33" s="25">
        <f t="shared" si="0"/>
        <v>0</v>
      </c>
      <c r="F33" s="26">
        <f>'TRE-SP'!$F$10+'TRE-SP'!$F$14+'TRE-SP'!$F$20+'TRE-SP'!$F$38</f>
        <v>7</v>
      </c>
      <c r="G33" s="24">
        <f>'TRE-SP'!$F$11+'TRE-SP'!$F$15+'TRE-SP'!$F$21+'TRE-SP'!$F$39</f>
        <v>6</v>
      </c>
      <c r="H33" s="25">
        <f t="shared" si="1"/>
        <v>13</v>
      </c>
      <c r="I33" s="26">
        <f>'TRE-SP'!$F$22+'TRE-SP'!$F$27</f>
        <v>392</v>
      </c>
      <c r="J33" s="24">
        <f>'TRE-SP'!$F$23+'TRE-SP'!$F$28</f>
        <v>0</v>
      </c>
      <c r="K33" s="25">
        <f t="shared" si="2"/>
        <v>392</v>
      </c>
      <c r="L33" s="27">
        <f>'TRE-SP'!$F$12+'TRE-SP'!$F$16+'TRE-SP'!$F$24+'TRE-SP'!$F$29+'TRE-SP'!$F$40</f>
        <v>0</v>
      </c>
      <c r="M33" s="27">
        <f>'TRE-SP'!$F$13+'TRE-SP'!$F$17+'TRE-SP'!$F$18+'TRE-SP'!$F$19+'TRE-SP'!$F$25+'TRE-SP'!$F$30</f>
        <v>0</v>
      </c>
      <c r="N33" s="28">
        <f>'TRE-SP'!$F$26+'TRE-SP'!$F$31</f>
        <v>0</v>
      </c>
      <c r="O33" s="25">
        <f t="shared" si="3"/>
        <v>405</v>
      </c>
      <c r="P33" s="29">
        <f>'TRE-SP'!$F$41</f>
        <v>0</v>
      </c>
      <c r="Q33" s="24">
        <f>'TRE-SP'!$F$42</f>
        <v>0</v>
      </c>
      <c r="R33" s="24">
        <f>'TRE-SP'!$F$43</f>
        <v>0</v>
      </c>
      <c r="S33" s="25">
        <f t="shared" si="4"/>
        <v>0</v>
      </c>
      <c r="T33" s="26">
        <f>'TRE-SP'!$F$44</f>
        <v>1</v>
      </c>
      <c r="U33" s="24">
        <f>'TRE-SP'!$F$45</f>
        <v>1</v>
      </c>
      <c r="V33" s="24">
        <f>'TRE-SP'!$F$46</f>
        <v>0</v>
      </c>
      <c r="W33" s="25">
        <f t="shared" si="5"/>
        <v>2</v>
      </c>
      <c r="X33" s="26">
        <f>'TRE-SP'!$F$47</f>
        <v>393</v>
      </c>
      <c r="Y33" s="28">
        <f>'TRE-SP'!$F$48</f>
        <v>0</v>
      </c>
      <c r="Z33" s="25">
        <f t="shared" si="6"/>
        <v>393</v>
      </c>
      <c r="AA33" s="25">
        <f t="shared" si="7"/>
        <v>395</v>
      </c>
      <c r="AB33" s="30">
        <f t="shared" si="8"/>
        <v>800</v>
      </c>
    </row>
    <row r="34" spans="1:28" ht="24.75" customHeight="1">
      <c r="A34" s="21">
        <v>14125</v>
      </c>
      <c r="B34" s="22" t="s">
        <v>62</v>
      </c>
      <c r="C34" s="23">
        <f>'TRE-SE'!$F$8+'TRE-SE'!$F$36</f>
        <v>0</v>
      </c>
      <c r="D34" s="24">
        <f>'TRE-SE'!$F$9+'TRE-SE'!$F$37</f>
        <v>0</v>
      </c>
      <c r="E34" s="25">
        <f t="shared" si="0"/>
        <v>0</v>
      </c>
      <c r="F34" s="26">
        <f>'TRE-SE'!$F$10+'TRE-SE'!$F$14+'TRE-SE'!$F$20+'TRE-SE'!$F$38</f>
        <v>7</v>
      </c>
      <c r="G34" s="24">
        <f>'TRE-SE'!$F$11+'TRE-SE'!$F$15+'TRE-SE'!$F$21+'TRE-SE'!$F$39</f>
        <v>6</v>
      </c>
      <c r="H34" s="25">
        <f t="shared" si="1"/>
        <v>13</v>
      </c>
      <c r="I34" s="26">
        <f>'TRE-SE'!$F$22+'TRE-SE'!$F$27</f>
        <v>27</v>
      </c>
      <c r="J34" s="24">
        <f>'TRE-SE'!$F$23+'TRE-SE'!$F$28</f>
        <v>0</v>
      </c>
      <c r="K34" s="25">
        <f t="shared" si="2"/>
        <v>27</v>
      </c>
      <c r="L34" s="27">
        <f>'TRE-SE'!$F$12+'TRE-SE'!$F$16+'TRE-SE'!$F$24+'TRE-SE'!$F$29+'TRE-SE'!$F$40</f>
        <v>0</v>
      </c>
      <c r="M34" s="27">
        <f>'TRE-SE'!$F$13+'TRE-SE'!$F$17+'TRE-SE'!$F$18+'TRE-SE'!$F$19+'TRE-SE'!$F$25+'TRE-SE'!$F$30</f>
        <v>0</v>
      </c>
      <c r="N34" s="28">
        <f>'TRE-SE'!$F$26+'TRE-SE'!$F$31</f>
        <v>0</v>
      </c>
      <c r="O34" s="25">
        <f t="shared" si="3"/>
        <v>40</v>
      </c>
      <c r="P34" s="29">
        <f>'TRE-SE'!$F$41</f>
        <v>0</v>
      </c>
      <c r="Q34" s="24">
        <f>'TRE-SE'!$F$42</f>
        <v>0</v>
      </c>
      <c r="R34" s="24">
        <f>'TRE-SE'!$F$43</f>
        <v>0</v>
      </c>
      <c r="S34" s="25">
        <f t="shared" si="4"/>
        <v>0</v>
      </c>
      <c r="T34" s="26">
        <f>'TRE-SE'!$F$44</f>
        <v>1</v>
      </c>
      <c r="U34" s="24">
        <f>'TRE-SE'!$F$45</f>
        <v>1</v>
      </c>
      <c r="V34" s="24">
        <f>'TRE-SE'!$F$46</f>
        <v>0</v>
      </c>
      <c r="W34" s="25">
        <f t="shared" si="5"/>
        <v>2</v>
      </c>
      <c r="X34" s="26">
        <f>'TRE-SE'!$F$47</f>
        <v>27</v>
      </c>
      <c r="Y34" s="28">
        <f>'TRE-SE'!$F$48</f>
        <v>0</v>
      </c>
      <c r="Z34" s="25">
        <f t="shared" si="6"/>
        <v>27</v>
      </c>
      <c r="AA34" s="25">
        <f t="shared" si="7"/>
        <v>29</v>
      </c>
      <c r="AB34" s="30">
        <f t="shared" si="8"/>
        <v>69</v>
      </c>
    </row>
    <row r="35" spans="1:28" ht="24.75" customHeight="1">
      <c r="A35" s="21">
        <v>14126</v>
      </c>
      <c r="B35" s="22" t="s">
        <v>63</v>
      </c>
      <c r="C35" s="23">
        <f>'TRE-TO'!$F$8+'TRE-TO'!$F$36</f>
        <v>0</v>
      </c>
      <c r="D35" s="24">
        <f>'TRE-TO'!$F$9+'TRE-TO'!$F$37</f>
        <v>0</v>
      </c>
      <c r="E35" s="25">
        <f t="shared" si="0"/>
        <v>0</v>
      </c>
      <c r="F35" s="26">
        <f>'TRE-TO'!$F$10+'TRE-TO'!$F$14+'TRE-TO'!$F$20+'TRE-TO'!$F$38</f>
        <v>7</v>
      </c>
      <c r="G35" s="24">
        <f>'TRE-TO'!$F$11+'TRE-TO'!$F$15+'TRE-TO'!$F$21+'TRE-TO'!$F$39</f>
        <v>6</v>
      </c>
      <c r="H35" s="25">
        <f t="shared" si="1"/>
        <v>13</v>
      </c>
      <c r="I35" s="26">
        <f>'TRE-TO'!$F$22+'TRE-TO'!$F$27</f>
        <v>33</v>
      </c>
      <c r="J35" s="24">
        <f>'TRE-TO'!$F$23+'TRE-TO'!$F$28</f>
        <v>0</v>
      </c>
      <c r="K35" s="25">
        <f t="shared" si="2"/>
        <v>33</v>
      </c>
      <c r="L35" s="27">
        <f>'TRE-TO'!$F$12+'TRE-TO'!$F$16+'TRE-TO'!$F$24+'TRE-TO'!$F$29+'TRE-TO'!$F$40</f>
        <v>0</v>
      </c>
      <c r="M35" s="27">
        <f>'TRE-TO'!$F$13+'TRE-TO'!$F$17+'TRE-TO'!$F$18+'TRE-TO'!$F$19+'TRE-TO'!$F$25+'TRE-TO'!$F$30</f>
        <v>0</v>
      </c>
      <c r="N35" s="28">
        <f>'TRE-TO'!$F$26+'TRE-TO'!$F$31</f>
        <v>0</v>
      </c>
      <c r="O35" s="25">
        <f t="shared" si="3"/>
        <v>46</v>
      </c>
      <c r="P35" s="29">
        <f>'TRE-TO'!$F$41</f>
        <v>0</v>
      </c>
      <c r="Q35" s="24">
        <f>'TRE-TO'!$F$42</f>
        <v>0</v>
      </c>
      <c r="R35" s="24">
        <f>'TRE-TO'!$F$43</f>
        <v>0</v>
      </c>
      <c r="S35" s="25">
        <f t="shared" si="4"/>
        <v>0</v>
      </c>
      <c r="T35" s="26">
        <f>'TRE-TO'!$F$44</f>
        <v>1</v>
      </c>
      <c r="U35" s="24">
        <f>'TRE-TO'!$F$45</f>
        <v>1</v>
      </c>
      <c r="V35" s="24">
        <f>'TRE-TO'!$F$46</f>
        <v>0</v>
      </c>
      <c r="W35" s="25">
        <f t="shared" si="5"/>
        <v>2</v>
      </c>
      <c r="X35" s="26">
        <f>'TRE-TO'!$F$47</f>
        <v>33</v>
      </c>
      <c r="Y35" s="28">
        <f>'TRE-TO'!$F$48</f>
        <v>0</v>
      </c>
      <c r="Z35" s="25">
        <f t="shared" si="6"/>
        <v>33</v>
      </c>
      <c r="AA35" s="25">
        <f t="shared" si="7"/>
        <v>35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'TRE-RR'!$F$8+'TRE-RR'!$F$36</f>
        <v>0</v>
      </c>
      <c r="D36" s="24">
        <f>'TRE-RR'!$F$9+'TRE-RR'!$F$37</f>
        <v>0</v>
      </c>
      <c r="E36" s="25">
        <f t="shared" si="0"/>
        <v>0</v>
      </c>
      <c r="F36" s="26">
        <f>'TRE-RR'!$F$10+'TRE-RR'!$F$14+'TRE-RR'!$F$20+'TRE-RR'!$F$38</f>
        <v>6</v>
      </c>
      <c r="G36" s="24">
        <f>'TRE-RR'!$F$11+'TRE-RR'!$F$15+'TRE-RR'!$F$21+'TRE-RR'!$F$39</f>
        <v>5</v>
      </c>
      <c r="H36" s="25">
        <f t="shared" si="1"/>
        <v>11</v>
      </c>
      <c r="I36" s="26">
        <f>'TRE-RR'!$F$22+'TRE-RR'!$F$27</f>
        <v>8</v>
      </c>
      <c r="J36" s="24">
        <f>'TRE-RR'!$F$23+'TRE-RR'!$F$28</f>
        <v>0</v>
      </c>
      <c r="K36" s="25">
        <f t="shared" si="2"/>
        <v>8</v>
      </c>
      <c r="L36" s="27">
        <f>'TRE-RR'!$F$12+'TRE-RR'!$F$16+'TRE-RR'!$F$24+'TRE-RR'!$F$29+'TRE-RR'!$F$40</f>
        <v>0</v>
      </c>
      <c r="M36" s="27">
        <f>'TRE-RR'!$F$13+'TRE-RR'!$F$17+'TRE-RR'!$F$18+'TRE-RR'!$F$19+'TRE-RR'!$F$25+'TRE-RR'!$F$30</f>
        <v>0</v>
      </c>
      <c r="N36" s="28">
        <f>'TRE-RR'!$F$26+'TRE-RR'!$F$31</f>
        <v>0</v>
      </c>
      <c r="O36" s="25">
        <f t="shared" si="3"/>
        <v>19</v>
      </c>
      <c r="P36" s="29">
        <f>'TRE-RR'!$F$41</f>
        <v>0</v>
      </c>
      <c r="Q36" s="24">
        <f>'TRE-RR'!$F$42</f>
        <v>0</v>
      </c>
      <c r="R36" s="24">
        <f>'TRE-RR'!$F$43</f>
        <v>0</v>
      </c>
      <c r="S36" s="25">
        <f t="shared" si="4"/>
        <v>0</v>
      </c>
      <c r="T36" s="26">
        <f>'TRE-RR'!$F$44</f>
        <v>1</v>
      </c>
      <c r="U36" s="24">
        <f>'TRE-RR'!$F$45</f>
        <v>1</v>
      </c>
      <c r="V36" s="24">
        <f>'TRE-RR'!$F$46</f>
        <v>1</v>
      </c>
      <c r="W36" s="25">
        <f t="shared" si="5"/>
        <v>3</v>
      </c>
      <c r="X36" s="26">
        <f>'TRE-RR'!$F$47</f>
        <v>8</v>
      </c>
      <c r="Y36" s="28">
        <f>'TRE-RR'!$F$48</f>
        <v>0</v>
      </c>
      <c r="Z36" s="25">
        <f t="shared" si="6"/>
        <v>8</v>
      </c>
      <c r="AA36" s="25">
        <f t="shared" si="7"/>
        <v>11</v>
      </c>
      <c r="AB36" s="30">
        <f t="shared" si="8"/>
        <v>30</v>
      </c>
    </row>
    <row r="37" spans="1:28" ht="24.75" customHeight="1">
      <c r="A37" s="31">
        <v>14128</v>
      </c>
      <c r="B37" s="32" t="s">
        <v>65</v>
      </c>
      <c r="C37" s="33">
        <f>'TRE-AP'!$F$8+'TRE-AP'!$F$36</f>
        <v>0</v>
      </c>
      <c r="D37" s="34">
        <f>'TRE-AP'!$F$9+'TRE-AP'!$F$37</f>
        <v>0</v>
      </c>
      <c r="E37" s="35">
        <f t="shared" si="0"/>
        <v>0</v>
      </c>
      <c r="F37" s="36">
        <f>'TRE-AP'!$F$10+'TRE-AP'!$F$14+'TRE-AP'!$F$20+'TRE-AP'!$F$38</f>
        <v>6</v>
      </c>
      <c r="G37" s="34">
        <f>'TRE-AP'!$F$11+'TRE-AP'!$F$15+'TRE-AP'!$F$21+'TRE-AP'!$F$39</f>
        <v>5</v>
      </c>
      <c r="H37" s="35">
        <f t="shared" si="1"/>
        <v>11</v>
      </c>
      <c r="I37" s="36">
        <f>'TRE-AP'!$F$22+'TRE-AP'!$F$27</f>
        <v>11</v>
      </c>
      <c r="J37" s="34">
        <f>'TRE-AP'!$F$23+'TRE-AP'!$F$28</f>
        <v>0</v>
      </c>
      <c r="K37" s="35">
        <f t="shared" si="2"/>
        <v>11</v>
      </c>
      <c r="L37" s="37">
        <f>'TRE-AP'!$F$12+'TRE-AP'!$F$16+'TRE-AP'!$F$24+'TRE-AP'!$F$29+'TRE-AP'!$F$40</f>
        <v>0</v>
      </c>
      <c r="M37" s="37">
        <f>'TRE-AP'!$F$13+'TRE-AP'!$F$17+'TRE-AP'!$F$18+'TRE-AP'!$F$19+'TRE-AP'!$F$25+'TRE-AP'!$F$30</f>
        <v>0</v>
      </c>
      <c r="N37" s="38">
        <f>'TRE-AP'!$F$26+'TRE-AP'!$F$31</f>
        <v>0</v>
      </c>
      <c r="O37" s="35">
        <f t="shared" si="3"/>
        <v>22</v>
      </c>
      <c r="P37" s="39">
        <f>'TRE-AP'!$F$41</f>
        <v>0</v>
      </c>
      <c r="Q37" s="34">
        <f>'TRE-AP'!$F$42</f>
        <v>0</v>
      </c>
      <c r="R37" s="34">
        <f>'TRE-AP'!$F$43</f>
        <v>0</v>
      </c>
      <c r="S37" s="35">
        <f t="shared" si="4"/>
        <v>0</v>
      </c>
      <c r="T37" s="36">
        <f>'TRE-AP'!$F$44</f>
        <v>1</v>
      </c>
      <c r="U37" s="34">
        <f>'TRE-AP'!$F$45</f>
        <v>1</v>
      </c>
      <c r="V37" s="34">
        <f>'TRE-AP'!$F$46</f>
        <v>0</v>
      </c>
      <c r="W37" s="35">
        <f t="shared" si="5"/>
        <v>2</v>
      </c>
      <c r="X37" s="36">
        <f>'TRE-AP'!$F$47</f>
        <v>10</v>
      </c>
      <c r="Y37" s="38">
        <f>'TRE-AP'!$F$48</f>
        <v>0</v>
      </c>
      <c r="Z37" s="35">
        <f t="shared" si="6"/>
        <v>10</v>
      </c>
      <c r="AA37" s="35">
        <f t="shared" si="7"/>
        <v>12</v>
      </c>
      <c r="AB37" s="40">
        <f t="shared" si="8"/>
        <v>34</v>
      </c>
    </row>
    <row r="38" spans="1:28" s="41" customFormat="1" ht="30" customHeight="1">
      <c r="A38" s="216" t="s">
        <v>66</v>
      </c>
      <c r="B38" s="217"/>
      <c r="C38" s="42">
        <f t="shared" ref="C38:AB38" si="9">SUM(C10:C37)</f>
        <v>7</v>
      </c>
      <c r="D38" s="42">
        <f t="shared" si="9"/>
        <v>7</v>
      </c>
      <c r="E38" s="42">
        <f t="shared" si="9"/>
        <v>14</v>
      </c>
      <c r="F38" s="42">
        <f t="shared" si="9"/>
        <v>169</v>
      </c>
      <c r="G38" s="42">
        <f t="shared" si="9"/>
        <v>163</v>
      </c>
      <c r="H38" s="42">
        <f t="shared" si="9"/>
        <v>332</v>
      </c>
      <c r="I38" s="42">
        <f t="shared" si="9"/>
        <v>2537</v>
      </c>
      <c r="J38" s="42">
        <f t="shared" si="9"/>
        <v>70</v>
      </c>
      <c r="K38" s="42">
        <f t="shared" si="9"/>
        <v>2607</v>
      </c>
      <c r="L38" s="42">
        <f t="shared" si="9"/>
        <v>0</v>
      </c>
      <c r="M38" s="42">
        <f t="shared" si="9"/>
        <v>37</v>
      </c>
      <c r="N38" s="42">
        <f t="shared" si="9"/>
        <v>0</v>
      </c>
      <c r="O38" s="42">
        <f t="shared" si="9"/>
        <v>2990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27</v>
      </c>
      <c r="U38" s="42">
        <f t="shared" si="9"/>
        <v>27</v>
      </c>
      <c r="V38" s="42">
        <f t="shared" si="9"/>
        <v>3</v>
      </c>
      <c r="W38" s="42">
        <f t="shared" si="9"/>
        <v>57</v>
      </c>
      <c r="X38" s="42">
        <f t="shared" si="9"/>
        <v>2604</v>
      </c>
      <c r="Y38" s="42">
        <f t="shared" si="9"/>
        <v>30</v>
      </c>
      <c r="Z38" s="42">
        <f t="shared" si="9"/>
        <v>2634</v>
      </c>
      <c r="AA38" s="42">
        <f t="shared" si="9"/>
        <v>2693</v>
      </c>
      <c r="AB38" s="43">
        <f t="shared" si="9"/>
        <v>5683</v>
      </c>
    </row>
    <row r="39" spans="1:28" s="248" customFormat="1" ht="19.5" customHeight="1">
      <c r="B39" s="249"/>
      <c r="C39" s="250"/>
      <c r="D39" s="251"/>
      <c r="E39" s="252"/>
      <c r="F39" s="251"/>
      <c r="G39" s="251"/>
      <c r="H39" s="252"/>
      <c r="I39" s="251"/>
      <c r="J39" s="251"/>
      <c r="K39" s="252"/>
      <c r="L39" s="251"/>
      <c r="M39" s="251"/>
      <c r="N39" s="251"/>
      <c r="O39" s="252"/>
      <c r="P39" s="251"/>
      <c r="Q39" s="251"/>
      <c r="R39" s="251"/>
      <c r="S39" s="252"/>
      <c r="T39" s="251"/>
      <c r="U39" s="251"/>
      <c r="V39" s="251"/>
      <c r="W39" s="252"/>
      <c r="X39" s="251"/>
      <c r="Y39" s="251"/>
      <c r="Z39" s="252"/>
      <c r="AA39" s="252"/>
      <c r="AB39" s="252"/>
    </row>
    <row r="40" spans="1:28" ht="24.75" customHeight="1">
      <c r="A40" s="41" t="s">
        <v>67</v>
      </c>
    </row>
    <row r="41" spans="1:28" ht="24.75" customHeight="1">
      <c r="A41" s="44" t="s">
        <v>68</v>
      </c>
      <c r="B41" s="44"/>
      <c r="C41" s="44"/>
      <c r="D41" s="44"/>
      <c r="E41" s="44"/>
    </row>
    <row r="42" spans="1:28" s="45" customFormat="1" ht="19.5" customHeight="1">
      <c r="A42" s="218" t="s">
        <v>69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</row>
  </sheetData>
  <mergeCells count="8">
    <mergeCell ref="P8:AA8"/>
    <mergeCell ref="AB8:AB9"/>
    <mergeCell ref="A38:B38"/>
    <mergeCell ref="A42:M42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62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54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116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104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92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97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201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86"/>
      <c r="B1" s="86" t="s">
        <v>0</v>
      </c>
      <c r="C1" s="86"/>
      <c r="D1" s="86"/>
      <c r="E1" s="86"/>
      <c r="F1" s="86"/>
      <c r="G1" s="86"/>
      <c r="H1" s="86"/>
      <c r="I1" s="86"/>
      <c r="J1" s="86"/>
    </row>
    <row r="2" spans="1:10" ht="30" customHeight="1">
      <c r="A2" s="87"/>
      <c r="B2" s="87" t="s">
        <v>1</v>
      </c>
      <c r="C2" s="88" t="s">
        <v>2</v>
      </c>
      <c r="D2" s="87"/>
      <c r="E2" s="87"/>
      <c r="F2" s="87"/>
      <c r="G2" s="87"/>
      <c r="H2" s="87"/>
      <c r="I2" s="87"/>
      <c r="J2" s="87"/>
    </row>
    <row r="3" spans="1:10" ht="30" customHeight="1">
      <c r="A3" s="87"/>
      <c r="B3" s="87" t="s">
        <v>3</v>
      </c>
      <c r="C3" s="89" t="s">
        <v>47</v>
      </c>
      <c r="D3" s="89"/>
      <c r="E3" s="87"/>
      <c r="F3" s="87"/>
      <c r="G3" s="87"/>
      <c r="H3" s="87"/>
      <c r="I3" s="87"/>
      <c r="J3" s="87"/>
    </row>
    <row r="4" spans="1:10" ht="30" customHeight="1">
      <c r="A4" s="87"/>
      <c r="B4" s="87" t="s">
        <v>5</v>
      </c>
      <c r="C4" s="90" t="s">
        <v>70</v>
      </c>
      <c r="D4" s="88">
        <v>2025</v>
      </c>
      <c r="E4" s="87"/>
      <c r="F4" s="87"/>
      <c r="G4" s="87"/>
      <c r="H4" s="87"/>
      <c r="I4" s="87"/>
      <c r="J4" s="87"/>
    </row>
    <row r="5" spans="1:10" ht="49.5" customHeight="1">
      <c r="A5" s="87"/>
      <c r="B5" s="225" t="s">
        <v>6</v>
      </c>
      <c r="C5" s="225"/>
      <c r="D5" s="225"/>
      <c r="E5" s="225"/>
      <c r="F5" s="225"/>
      <c r="G5" s="87"/>
      <c r="H5" s="87"/>
      <c r="I5" s="87"/>
      <c r="J5" s="87"/>
    </row>
    <row r="6" spans="1:10" ht="39.75" customHeight="1">
      <c r="A6" s="87"/>
      <c r="B6" s="88" t="s">
        <v>71</v>
      </c>
      <c r="C6" s="88"/>
      <c r="D6" s="87"/>
      <c r="E6" s="87"/>
      <c r="F6" s="87"/>
      <c r="G6" s="87"/>
      <c r="H6" s="87"/>
      <c r="I6" s="87"/>
      <c r="J6" s="87"/>
    </row>
    <row r="7" spans="1:10" ht="30" customHeight="1">
      <c r="A7" s="91"/>
      <c r="B7" s="223" t="s">
        <v>72</v>
      </c>
      <c r="C7" s="224"/>
      <c r="D7" s="224"/>
      <c r="E7" s="92" t="s">
        <v>73</v>
      </c>
      <c r="F7" s="93" t="s">
        <v>74</v>
      </c>
      <c r="G7" s="91"/>
      <c r="H7" s="91"/>
      <c r="I7" s="91"/>
      <c r="J7" s="91"/>
    </row>
    <row r="8" spans="1:10" ht="24.75" customHeight="1">
      <c r="A8" s="91"/>
      <c r="B8" s="226" t="s">
        <v>75</v>
      </c>
      <c r="C8" s="226"/>
      <c r="D8" s="227"/>
      <c r="E8" s="94" t="s">
        <v>76</v>
      </c>
      <c r="F8" s="95">
        <v>0</v>
      </c>
      <c r="G8" s="91"/>
      <c r="H8" s="91"/>
      <c r="I8" s="91"/>
      <c r="J8" s="91"/>
    </row>
    <row r="9" spans="1:10" ht="24.75" customHeight="1">
      <c r="A9" s="91"/>
      <c r="B9" s="228"/>
      <c r="C9" s="228"/>
      <c r="D9" s="229"/>
      <c r="E9" s="94" t="s">
        <v>77</v>
      </c>
      <c r="F9" s="95">
        <v>0</v>
      </c>
      <c r="G9" s="91"/>
      <c r="H9" s="91"/>
      <c r="I9" s="91"/>
      <c r="J9" s="91"/>
    </row>
    <row r="10" spans="1:10" ht="24.75" customHeight="1">
      <c r="A10" s="91"/>
      <c r="B10" s="230" t="s">
        <v>78</v>
      </c>
      <c r="C10" s="230"/>
      <c r="D10" s="231"/>
      <c r="E10" s="96" t="s">
        <v>79</v>
      </c>
      <c r="F10" s="95">
        <v>2</v>
      </c>
      <c r="G10" s="91"/>
      <c r="H10" s="91"/>
      <c r="I10" s="91"/>
      <c r="J10" s="91"/>
    </row>
    <row r="11" spans="1:10" ht="24.75" customHeight="1">
      <c r="A11" s="91"/>
      <c r="B11" s="232"/>
      <c r="C11" s="232"/>
      <c r="D11" s="233"/>
      <c r="E11" s="96" t="s">
        <v>80</v>
      </c>
      <c r="F11" s="95">
        <v>2</v>
      </c>
      <c r="G11" s="91"/>
      <c r="H11" s="91"/>
      <c r="I11" s="91"/>
      <c r="J11" s="91"/>
    </row>
    <row r="12" spans="1:10" ht="24.75" customHeight="1">
      <c r="A12" s="91"/>
      <c r="B12" s="232"/>
      <c r="C12" s="232"/>
      <c r="D12" s="233"/>
      <c r="E12" s="96" t="s">
        <v>81</v>
      </c>
      <c r="F12" s="95">
        <v>0</v>
      </c>
      <c r="G12" s="91"/>
      <c r="H12" s="91"/>
      <c r="I12" s="91"/>
      <c r="J12" s="91"/>
    </row>
    <row r="13" spans="1:10" ht="24.75" customHeight="1">
      <c r="A13" s="91"/>
      <c r="B13" s="234"/>
      <c r="C13" s="234"/>
      <c r="D13" s="235"/>
      <c r="E13" s="96" t="s">
        <v>82</v>
      </c>
      <c r="F13" s="95">
        <v>0</v>
      </c>
      <c r="G13" s="97"/>
      <c r="H13" s="97"/>
      <c r="I13" s="97"/>
      <c r="J13" s="97"/>
    </row>
    <row r="14" spans="1:10" ht="24.75" customHeight="1">
      <c r="A14" s="91"/>
      <c r="B14" s="230" t="s">
        <v>83</v>
      </c>
      <c r="C14" s="230"/>
      <c r="D14" s="231"/>
      <c r="E14" s="96" t="s">
        <v>79</v>
      </c>
      <c r="F14" s="95">
        <v>1</v>
      </c>
      <c r="G14" s="97"/>
      <c r="H14" s="97"/>
      <c r="I14" s="97"/>
      <c r="J14" s="97"/>
    </row>
    <row r="15" spans="1:10" ht="24.75" customHeight="1">
      <c r="A15" s="91"/>
      <c r="B15" s="232"/>
      <c r="C15" s="232"/>
      <c r="D15" s="233"/>
      <c r="E15" s="96" t="s">
        <v>80</v>
      </c>
      <c r="F15" s="95">
        <v>1</v>
      </c>
      <c r="G15" s="97"/>
      <c r="H15" s="97"/>
      <c r="I15" s="97"/>
      <c r="J15" s="97"/>
    </row>
    <row r="16" spans="1:10" ht="24.75" customHeight="1">
      <c r="A16" s="91"/>
      <c r="B16" s="232"/>
      <c r="C16" s="232"/>
      <c r="D16" s="233"/>
      <c r="E16" s="96" t="s">
        <v>81</v>
      </c>
      <c r="F16" s="95">
        <v>0</v>
      </c>
      <c r="G16" s="97"/>
      <c r="H16" s="97"/>
      <c r="I16" s="97"/>
      <c r="J16" s="97"/>
    </row>
    <row r="17" spans="1:10" ht="24.75" customHeight="1">
      <c r="A17" s="91"/>
      <c r="B17" s="234"/>
      <c r="C17" s="234"/>
      <c r="D17" s="235"/>
      <c r="E17" s="96" t="s">
        <v>82</v>
      </c>
      <c r="F17" s="95">
        <v>0</v>
      </c>
      <c r="G17" s="91"/>
      <c r="H17" s="91"/>
      <c r="I17" s="91"/>
      <c r="J17" s="91"/>
    </row>
    <row r="18" spans="1:10" ht="24.75" customHeight="1">
      <c r="A18" s="91"/>
      <c r="B18" s="236" t="s">
        <v>84</v>
      </c>
      <c r="C18" s="237"/>
      <c r="D18" s="237"/>
      <c r="E18" s="96" t="s">
        <v>82</v>
      </c>
      <c r="F18" s="95">
        <v>0</v>
      </c>
      <c r="G18" s="91"/>
      <c r="H18" s="91"/>
      <c r="I18" s="91"/>
      <c r="J18" s="91"/>
    </row>
    <row r="19" spans="1:10" ht="24.75" customHeight="1">
      <c r="A19" s="91"/>
      <c r="B19" s="236" t="s">
        <v>85</v>
      </c>
      <c r="C19" s="237"/>
      <c r="D19" s="237"/>
      <c r="E19" s="96" t="s">
        <v>82</v>
      </c>
      <c r="F19" s="95">
        <v>0</v>
      </c>
      <c r="G19" s="91"/>
      <c r="H19" s="91"/>
      <c r="I19" s="91"/>
      <c r="J19" s="91"/>
    </row>
    <row r="20" spans="1:10" ht="24.75" customHeight="1">
      <c r="A20" s="91"/>
      <c r="B20" s="226" t="s">
        <v>86</v>
      </c>
      <c r="C20" s="230"/>
      <c r="D20" s="231"/>
      <c r="E20" s="96" t="s">
        <v>79</v>
      </c>
      <c r="F20" s="95">
        <v>2</v>
      </c>
      <c r="G20" s="91"/>
      <c r="H20" s="91"/>
      <c r="I20" s="91"/>
      <c r="J20" s="91"/>
    </row>
    <row r="21" spans="1:10" ht="24.75" customHeight="1">
      <c r="A21" s="91"/>
      <c r="B21" s="232"/>
      <c r="C21" s="232"/>
      <c r="D21" s="233"/>
      <c r="E21" s="96" t="s">
        <v>87</v>
      </c>
      <c r="F21" s="95">
        <v>2</v>
      </c>
      <c r="G21" s="91"/>
      <c r="H21" s="91"/>
      <c r="I21" s="91"/>
      <c r="J21" s="91"/>
    </row>
    <row r="22" spans="1:10" ht="24.75" customHeight="1">
      <c r="A22" s="91"/>
      <c r="B22" s="232"/>
      <c r="C22" s="232"/>
      <c r="D22" s="233"/>
      <c r="E22" s="96" t="s">
        <v>88</v>
      </c>
      <c r="F22" s="95">
        <v>105</v>
      </c>
      <c r="G22" s="91"/>
      <c r="H22" s="91"/>
      <c r="I22" s="91"/>
      <c r="J22" s="91"/>
    </row>
    <row r="23" spans="1:10" ht="24.75" customHeight="1">
      <c r="A23" s="91"/>
      <c r="B23" s="232"/>
      <c r="C23" s="232"/>
      <c r="D23" s="233"/>
      <c r="E23" s="96" t="s">
        <v>89</v>
      </c>
      <c r="F23" s="95">
        <v>0</v>
      </c>
      <c r="G23" s="91"/>
      <c r="H23" s="91"/>
      <c r="I23" s="91"/>
      <c r="J23" s="91"/>
    </row>
    <row r="24" spans="1:10" ht="24.75" customHeight="1">
      <c r="A24" s="91"/>
      <c r="B24" s="232"/>
      <c r="C24" s="232"/>
      <c r="D24" s="233"/>
      <c r="E24" s="96" t="s">
        <v>81</v>
      </c>
      <c r="F24" s="95">
        <v>0</v>
      </c>
      <c r="G24" s="91"/>
      <c r="H24" s="91"/>
      <c r="I24" s="91"/>
      <c r="J24" s="91"/>
    </row>
    <row r="25" spans="1:10" ht="24.75" customHeight="1">
      <c r="A25" s="91"/>
      <c r="B25" s="232"/>
      <c r="C25" s="232"/>
      <c r="D25" s="233"/>
      <c r="E25" s="96" t="s">
        <v>82</v>
      </c>
      <c r="F25" s="95">
        <v>0</v>
      </c>
      <c r="G25" s="91"/>
      <c r="H25" s="91"/>
      <c r="I25" s="91"/>
      <c r="J25" s="91"/>
    </row>
    <row r="26" spans="1:10" ht="24.75" customHeight="1">
      <c r="A26" s="91"/>
      <c r="B26" s="234"/>
      <c r="C26" s="234"/>
      <c r="D26" s="235"/>
      <c r="E26" s="96" t="s">
        <v>90</v>
      </c>
      <c r="F26" s="95">
        <v>0</v>
      </c>
      <c r="G26" s="91"/>
      <c r="H26" s="91"/>
      <c r="I26" s="91"/>
      <c r="J26" s="91"/>
    </row>
    <row r="27" spans="1:10" ht="24.75" customHeight="1">
      <c r="A27" s="91"/>
      <c r="B27" s="226" t="s">
        <v>91</v>
      </c>
      <c r="C27" s="226"/>
      <c r="D27" s="227"/>
      <c r="E27" s="96" t="s">
        <v>88</v>
      </c>
      <c r="F27" s="95">
        <v>0</v>
      </c>
      <c r="G27" s="91"/>
      <c r="H27" s="91"/>
      <c r="I27" s="91"/>
      <c r="J27" s="91"/>
    </row>
    <row r="28" spans="1:10" ht="24.75" customHeight="1">
      <c r="A28" s="91"/>
      <c r="B28" s="218"/>
      <c r="C28" s="218"/>
      <c r="D28" s="238"/>
      <c r="E28" s="96" t="s">
        <v>89</v>
      </c>
      <c r="F28" s="95">
        <v>0</v>
      </c>
      <c r="G28" s="91"/>
      <c r="H28" s="91"/>
      <c r="I28" s="91"/>
      <c r="J28" s="91"/>
    </row>
    <row r="29" spans="1:10" ht="24.75" customHeight="1">
      <c r="A29" s="91"/>
      <c r="B29" s="218"/>
      <c r="C29" s="218"/>
      <c r="D29" s="238"/>
      <c r="E29" s="96" t="s">
        <v>81</v>
      </c>
      <c r="F29" s="95">
        <v>0</v>
      </c>
      <c r="G29" s="91"/>
      <c r="H29" s="91"/>
      <c r="I29" s="91"/>
      <c r="J29" s="91"/>
    </row>
    <row r="30" spans="1:10" ht="24.75" customHeight="1">
      <c r="A30" s="91"/>
      <c r="B30" s="218"/>
      <c r="C30" s="218"/>
      <c r="D30" s="238"/>
      <c r="E30" s="96" t="s">
        <v>82</v>
      </c>
      <c r="F30" s="95">
        <v>0</v>
      </c>
      <c r="G30" s="91"/>
      <c r="H30" s="91"/>
      <c r="I30" s="91"/>
      <c r="J30" s="91"/>
    </row>
    <row r="31" spans="1:10" ht="24.75" customHeight="1">
      <c r="A31" s="91"/>
      <c r="B31" s="218"/>
      <c r="C31" s="218"/>
      <c r="D31" s="238"/>
      <c r="E31" s="96" t="s">
        <v>90</v>
      </c>
      <c r="F31" s="95">
        <v>0</v>
      </c>
      <c r="G31" s="91"/>
      <c r="H31" s="91"/>
      <c r="I31" s="91"/>
      <c r="J31" s="91"/>
    </row>
    <row r="32" spans="1:10" ht="24.75" customHeight="1">
      <c r="A32" s="91"/>
      <c r="B32" s="239" t="s">
        <v>92</v>
      </c>
      <c r="C32" s="240"/>
      <c r="D32" s="240"/>
      <c r="E32" s="241"/>
      <c r="F32" s="98">
        <f>SUM(F8:F31)</f>
        <v>115</v>
      </c>
      <c r="G32" s="91"/>
      <c r="H32" s="91"/>
      <c r="I32" s="91"/>
      <c r="J32" s="91"/>
    </row>
    <row r="33" spans="1:10" ht="24.75" customHeight="1">
      <c r="A33" s="91"/>
      <c r="B33" s="99"/>
      <c r="C33" s="99"/>
      <c r="D33" s="99"/>
      <c r="E33" s="99"/>
      <c r="F33" s="100"/>
      <c r="G33" s="91"/>
      <c r="H33" s="91"/>
      <c r="I33" s="91"/>
      <c r="J33" s="91"/>
    </row>
    <row r="34" spans="1:10" ht="39.75" customHeight="1">
      <c r="A34" s="87"/>
      <c r="B34" s="242" t="s">
        <v>93</v>
      </c>
      <c r="C34" s="242"/>
      <c r="D34" s="242"/>
      <c r="E34" s="242"/>
      <c r="F34" s="242"/>
      <c r="G34" s="87"/>
      <c r="H34" s="87"/>
      <c r="I34" s="87"/>
      <c r="J34" s="87"/>
    </row>
    <row r="35" spans="1:10" ht="24.75" customHeight="1">
      <c r="A35" s="91"/>
      <c r="B35" s="223" t="s">
        <v>72</v>
      </c>
      <c r="C35" s="224"/>
      <c r="D35" s="224"/>
      <c r="E35" s="92" t="s">
        <v>73</v>
      </c>
      <c r="F35" s="93" t="s">
        <v>74</v>
      </c>
      <c r="G35" s="91"/>
      <c r="H35" s="91"/>
      <c r="I35" s="91"/>
      <c r="J35" s="91"/>
    </row>
    <row r="36" spans="1:10" ht="24.75" customHeight="1">
      <c r="A36" s="91"/>
      <c r="B36" s="226" t="s">
        <v>95</v>
      </c>
      <c r="C36" s="230"/>
      <c r="D36" s="231"/>
      <c r="E36" s="94" t="s">
        <v>76</v>
      </c>
      <c r="F36" s="95">
        <v>0</v>
      </c>
      <c r="G36" s="91"/>
      <c r="H36" s="91"/>
      <c r="I36" s="91"/>
      <c r="J36" s="91"/>
    </row>
    <row r="37" spans="1:10" ht="24.75" customHeight="1">
      <c r="A37" s="91"/>
      <c r="B37" s="232"/>
      <c r="C37" s="232"/>
      <c r="D37" s="233"/>
      <c r="E37" s="94" t="s">
        <v>77</v>
      </c>
      <c r="F37" s="95">
        <v>0</v>
      </c>
      <c r="G37" s="91"/>
      <c r="H37" s="91"/>
      <c r="I37" s="91"/>
      <c r="J37" s="91"/>
    </row>
    <row r="38" spans="1:10" ht="24.75" customHeight="1">
      <c r="A38" s="91"/>
      <c r="B38" s="232"/>
      <c r="C38" s="232"/>
      <c r="D38" s="233"/>
      <c r="E38" s="96" t="s">
        <v>79</v>
      </c>
      <c r="F38" s="95">
        <v>2</v>
      </c>
      <c r="G38" s="91"/>
      <c r="H38" s="91"/>
      <c r="I38" s="91"/>
      <c r="J38" s="91"/>
    </row>
    <row r="39" spans="1:10" ht="24.75" customHeight="1">
      <c r="A39" s="91"/>
      <c r="B39" s="232"/>
      <c r="C39" s="232"/>
      <c r="D39" s="233"/>
      <c r="E39" s="96" t="s">
        <v>80</v>
      </c>
      <c r="F39" s="95">
        <v>1</v>
      </c>
      <c r="G39" s="91"/>
      <c r="H39" s="91"/>
      <c r="I39" s="91"/>
      <c r="J39" s="91"/>
    </row>
    <row r="40" spans="1:10" ht="24.75" customHeight="1">
      <c r="A40" s="91"/>
      <c r="B40" s="234"/>
      <c r="C40" s="234"/>
      <c r="D40" s="235"/>
      <c r="E40" s="96" t="s">
        <v>81</v>
      </c>
      <c r="F40" s="95">
        <v>0</v>
      </c>
      <c r="G40" s="91"/>
      <c r="H40" s="91"/>
      <c r="I40" s="91"/>
      <c r="J40" s="91"/>
    </row>
    <row r="41" spans="1:10" ht="24.75" customHeight="1">
      <c r="A41" s="91"/>
      <c r="B41" s="226" t="s">
        <v>96</v>
      </c>
      <c r="C41" s="230"/>
      <c r="D41" s="231"/>
      <c r="E41" s="96" t="s">
        <v>97</v>
      </c>
      <c r="F41" s="95">
        <v>0</v>
      </c>
      <c r="G41" s="91"/>
      <c r="H41" s="91"/>
      <c r="I41" s="91"/>
      <c r="J41" s="91"/>
    </row>
    <row r="42" spans="1:10" ht="24.75" customHeight="1">
      <c r="A42" s="91"/>
      <c r="B42" s="218"/>
      <c r="C42" s="232"/>
      <c r="D42" s="233"/>
      <c r="E42" s="96" t="s">
        <v>98</v>
      </c>
      <c r="F42" s="95">
        <v>0</v>
      </c>
      <c r="G42" s="91"/>
      <c r="H42" s="91"/>
      <c r="I42" s="91"/>
      <c r="J42" s="91"/>
    </row>
    <row r="43" spans="1:10" ht="24.75" customHeight="1">
      <c r="A43" s="91"/>
      <c r="B43" s="234"/>
      <c r="C43" s="234"/>
      <c r="D43" s="235"/>
      <c r="E43" s="96" t="s">
        <v>99</v>
      </c>
      <c r="F43" s="95">
        <v>0</v>
      </c>
      <c r="G43" s="91"/>
      <c r="H43" s="91"/>
      <c r="I43" s="91"/>
      <c r="J43" s="91"/>
    </row>
    <row r="44" spans="1:10" ht="24.75" customHeight="1">
      <c r="A44" s="91"/>
      <c r="B44" s="226" t="s">
        <v>100</v>
      </c>
      <c r="C44" s="230"/>
      <c r="D44" s="231"/>
      <c r="E44" s="96" t="s">
        <v>101</v>
      </c>
      <c r="F44" s="95">
        <v>1</v>
      </c>
      <c r="G44" s="91"/>
      <c r="H44" s="91"/>
      <c r="I44" s="91"/>
      <c r="J44" s="91"/>
    </row>
    <row r="45" spans="1:10" ht="24.75" customHeight="1">
      <c r="A45" s="91"/>
      <c r="B45" s="218"/>
      <c r="C45" s="232"/>
      <c r="D45" s="233"/>
      <c r="E45" s="96" t="s">
        <v>102</v>
      </c>
      <c r="F45" s="95">
        <v>1</v>
      </c>
      <c r="G45" s="91"/>
      <c r="H45" s="91"/>
      <c r="I45" s="91"/>
      <c r="J45" s="91"/>
    </row>
    <row r="46" spans="1:10" ht="24.75" customHeight="1">
      <c r="A46" s="91"/>
      <c r="B46" s="234"/>
      <c r="C46" s="234"/>
      <c r="D46" s="235"/>
      <c r="E46" s="96" t="s">
        <v>103</v>
      </c>
      <c r="F46" s="95">
        <v>0</v>
      </c>
      <c r="G46" s="91"/>
      <c r="H46" s="91"/>
      <c r="I46" s="91"/>
      <c r="J46" s="91"/>
    </row>
    <row r="47" spans="1:10" ht="24.75" customHeight="1">
      <c r="A47" s="91"/>
      <c r="B47" s="226" t="s">
        <v>104</v>
      </c>
      <c r="C47" s="230"/>
      <c r="D47" s="231"/>
      <c r="E47" s="96" t="s">
        <v>105</v>
      </c>
      <c r="F47" s="95">
        <v>105</v>
      </c>
      <c r="G47" s="91"/>
      <c r="H47" s="91"/>
      <c r="I47" s="91"/>
      <c r="J47" s="91"/>
    </row>
    <row r="48" spans="1:10" ht="24.75" customHeight="1">
      <c r="A48" s="91"/>
      <c r="B48" s="234"/>
      <c r="C48" s="234"/>
      <c r="D48" s="235"/>
      <c r="E48" s="96" t="s">
        <v>106</v>
      </c>
      <c r="F48" s="95">
        <v>0</v>
      </c>
      <c r="G48" s="91"/>
      <c r="H48" s="91"/>
      <c r="I48" s="91"/>
      <c r="J48" s="91"/>
    </row>
    <row r="49" spans="1:10" ht="24.75" customHeight="1">
      <c r="A49" s="91"/>
      <c r="B49" s="244" t="s">
        <v>107</v>
      </c>
      <c r="C49" s="245"/>
      <c r="D49" s="245"/>
      <c r="E49" s="245"/>
      <c r="F49" s="101">
        <f>SUM(F36:F48)</f>
        <v>110</v>
      </c>
      <c r="G49" s="91"/>
      <c r="H49" s="91"/>
      <c r="I49" s="91"/>
      <c r="J49" s="91"/>
    </row>
    <row r="50" spans="1:10" ht="24.75" customHeight="1">
      <c r="A50" s="91"/>
      <c r="B50" s="246" t="s">
        <v>108</v>
      </c>
      <c r="C50" s="247"/>
      <c r="D50" s="247"/>
      <c r="E50" s="247"/>
      <c r="F50" s="102">
        <f>F49+F32</f>
        <v>225</v>
      </c>
      <c r="G50" s="91"/>
      <c r="H50" s="91"/>
      <c r="I50" s="91"/>
      <c r="J50" s="91"/>
    </row>
    <row r="51" spans="1:10" ht="24.75" customHeight="1">
      <c r="A51" s="91"/>
      <c r="B51" s="103" t="s">
        <v>67</v>
      </c>
      <c r="C51" s="91"/>
      <c r="D51" s="91"/>
      <c r="E51" s="91"/>
      <c r="F51" s="91"/>
      <c r="G51" s="91"/>
      <c r="H51" s="91"/>
      <c r="I51" s="91"/>
      <c r="J51" s="91"/>
    </row>
    <row r="52" spans="1:10" ht="33.75" customHeight="1">
      <c r="A52" s="91"/>
      <c r="B52" s="243" t="s">
        <v>109</v>
      </c>
      <c r="C52" s="243"/>
      <c r="D52" s="243"/>
      <c r="E52" s="243"/>
      <c r="F52" s="243"/>
      <c r="G52" s="91"/>
      <c r="H52" s="91"/>
      <c r="I52" s="91"/>
      <c r="J52" s="91"/>
    </row>
    <row r="53" spans="1:10" ht="19.5" customHeight="1">
      <c r="A53" s="91"/>
      <c r="B53" s="91"/>
      <c r="C53" s="91"/>
      <c r="D53" s="91"/>
      <c r="E53" s="91"/>
      <c r="F53" s="91"/>
      <c r="G53" s="91"/>
      <c r="H53" s="91"/>
      <c r="I53" s="91"/>
      <c r="J53" s="91"/>
    </row>
    <row r="54" spans="1:10" ht="19.5" customHeight="1">
      <c r="A54" s="91"/>
      <c r="B54" s="91"/>
      <c r="C54" s="91"/>
      <c r="D54" s="91"/>
      <c r="E54" s="91"/>
      <c r="F54" s="91"/>
      <c r="G54" s="91"/>
      <c r="H54" s="91"/>
      <c r="I54" s="91"/>
      <c r="J54" s="91"/>
    </row>
    <row r="55" spans="1:10" ht="19.5" customHeight="1">
      <c r="A55" s="91"/>
      <c r="B55" s="91"/>
      <c r="C55" s="91"/>
      <c r="D55" s="91"/>
      <c r="E55" s="91"/>
      <c r="F55" s="91"/>
      <c r="G55" s="91"/>
      <c r="H55" s="91"/>
      <c r="I55" s="91"/>
      <c r="J55" s="91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04"/>
      <c r="B1" s="104" t="s">
        <v>0</v>
      </c>
      <c r="C1" s="104"/>
      <c r="D1" s="104"/>
      <c r="E1" s="104"/>
      <c r="F1" s="104"/>
      <c r="G1" s="104"/>
      <c r="H1" s="104"/>
      <c r="I1" s="104"/>
      <c r="J1" s="104"/>
    </row>
    <row r="2" spans="1:10" ht="30" customHeight="1">
      <c r="A2" s="105"/>
      <c r="B2" s="105" t="s">
        <v>1</v>
      </c>
      <c r="C2" s="106" t="s">
        <v>2</v>
      </c>
      <c r="D2" s="105"/>
      <c r="E2" s="105"/>
      <c r="F2" s="105"/>
      <c r="G2" s="105"/>
      <c r="H2" s="105"/>
      <c r="I2" s="105"/>
      <c r="J2" s="105"/>
    </row>
    <row r="3" spans="1:10" ht="30" customHeight="1">
      <c r="A3" s="105"/>
      <c r="B3" s="105" t="s">
        <v>3</v>
      </c>
      <c r="C3" s="107" t="s">
        <v>48</v>
      </c>
      <c r="D3" s="107"/>
      <c r="E3" s="105"/>
      <c r="F3" s="105"/>
      <c r="G3" s="105"/>
      <c r="H3" s="105"/>
      <c r="I3" s="105"/>
      <c r="J3" s="105"/>
    </row>
    <row r="4" spans="1:10" ht="30" customHeight="1">
      <c r="A4" s="105"/>
      <c r="B4" s="105" t="s">
        <v>5</v>
      </c>
      <c r="C4" s="108" t="s">
        <v>70</v>
      </c>
      <c r="D4" s="106">
        <v>2025</v>
      </c>
      <c r="E4" s="105"/>
      <c r="F4" s="105"/>
      <c r="G4" s="105"/>
      <c r="H4" s="105"/>
      <c r="I4" s="105"/>
      <c r="J4" s="105"/>
    </row>
    <row r="5" spans="1:10" ht="49.5" customHeight="1">
      <c r="A5" s="105"/>
      <c r="B5" s="225" t="s">
        <v>6</v>
      </c>
      <c r="C5" s="225"/>
      <c r="D5" s="225"/>
      <c r="E5" s="225"/>
      <c r="F5" s="225"/>
      <c r="G5" s="105"/>
      <c r="H5" s="105"/>
      <c r="I5" s="105"/>
      <c r="J5" s="105"/>
    </row>
    <row r="6" spans="1:10" ht="39.75" customHeight="1">
      <c r="A6" s="105"/>
      <c r="B6" s="106" t="s">
        <v>71</v>
      </c>
      <c r="C6" s="106"/>
      <c r="D6" s="105"/>
      <c r="E6" s="105"/>
      <c r="F6" s="105"/>
      <c r="G6" s="105"/>
      <c r="H6" s="105"/>
      <c r="I6" s="105"/>
      <c r="J6" s="105"/>
    </row>
    <row r="7" spans="1:10" ht="30" customHeight="1">
      <c r="A7" s="109"/>
      <c r="B7" s="223" t="s">
        <v>72</v>
      </c>
      <c r="C7" s="224"/>
      <c r="D7" s="224"/>
      <c r="E7" s="110" t="s">
        <v>73</v>
      </c>
      <c r="F7" s="111" t="s">
        <v>74</v>
      </c>
      <c r="G7" s="109"/>
      <c r="H7" s="109"/>
      <c r="I7" s="109"/>
      <c r="J7" s="109"/>
    </row>
    <row r="8" spans="1:10" ht="24.75" customHeight="1">
      <c r="A8" s="109"/>
      <c r="B8" s="226" t="s">
        <v>75</v>
      </c>
      <c r="C8" s="226"/>
      <c r="D8" s="227"/>
      <c r="E8" s="112" t="s">
        <v>76</v>
      </c>
      <c r="F8" s="113">
        <v>0</v>
      </c>
      <c r="G8" s="109"/>
      <c r="H8" s="109"/>
      <c r="I8" s="109"/>
      <c r="J8" s="109"/>
    </row>
    <row r="9" spans="1:10" ht="24.75" customHeight="1">
      <c r="A9" s="109"/>
      <c r="B9" s="228"/>
      <c r="C9" s="228"/>
      <c r="D9" s="229"/>
      <c r="E9" s="112" t="s">
        <v>77</v>
      </c>
      <c r="F9" s="113">
        <v>0</v>
      </c>
      <c r="G9" s="109"/>
      <c r="H9" s="109"/>
      <c r="I9" s="109"/>
      <c r="J9" s="109"/>
    </row>
    <row r="10" spans="1:10" ht="24.75" customHeight="1">
      <c r="A10" s="109"/>
      <c r="B10" s="230" t="s">
        <v>78</v>
      </c>
      <c r="C10" s="230"/>
      <c r="D10" s="231"/>
      <c r="E10" s="114" t="s">
        <v>79</v>
      </c>
      <c r="F10" s="113">
        <v>2</v>
      </c>
      <c r="G10" s="109"/>
      <c r="H10" s="109"/>
      <c r="I10" s="109"/>
      <c r="J10" s="109"/>
    </row>
    <row r="11" spans="1:10" ht="24.75" customHeight="1">
      <c r="A11" s="109"/>
      <c r="B11" s="232"/>
      <c r="C11" s="232"/>
      <c r="D11" s="233"/>
      <c r="E11" s="114" t="s">
        <v>80</v>
      </c>
      <c r="F11" s="113">
        <v>1</v>
      </c>
      <c r="G11" s="109"/>
      <c r="H11" s="109"/>
      <c r="I11" s="109"/>
      <c r="J11" s="109"/>
    </row>
    <row r="12" spans="1:10" ht="24.75" customHeight="1">
      <c r="A12" s="109"/>
      <c r="B12" s="232"/>
      <c r="C12" s="232"/>
      <c r="D12" s="233"/>
      <c r="E12" s="114" t="s">
        <v>81</v>
      </c>
      <c r="F12" s="113">
        <v>0</v>
      </c>
      <c r="G12" s="109"/>
      <c r="H12" s="109"/>
      <c r="I12" s="109"/>
      <c r="J12" s="109"/>
    </row>
    <row r="13" spans="1:10" ht="24.75" customHeight="1">
      <c r="A13" s="109"/>
      <c r="B13" s="234"/>
      <c r="C13" s="234"/>
      <c r="D13" s="235"/>
      <c r="E13" s="114" t="s">
        <v>82</v>
      </c>
      <c r="F13" s="113">
        <v>0</v>
      </c>
      <c r="G13" s="115"/>
      <c r="H13" s="115"/>
      <c r="I13" s="115"/>
      <c r="J13" s="115"/>
    </row>
    <row r="14" spans="1:10" ht="24.75" customHeight="1">
      <c r="A14" s="109"/>
      <c r="B14" s="230" t="s">
        <v>83</v>
      </c>
      <c r="C14" s="230"/>
      <c r="D14" s="231"/>
      <c r="E14" s="114" t="s">
        <v>79</v>
      </c>
      <c r="F14" s="113">
        <v>1</v>
      </c>
      <c r="G14" s="115"/>
      <c r="H14" s="115"/>
      <c r="I14" s="115"/>
      <c r="J14" s="115"/>
    </row>
    <row r="15" spans="1:10" ht="24.75" customHeight="1">
      <c r="A15" s="109"/>
      <c r="B15" s="232"/>
      <c r="C15" s="232"/>
      <c r="D15" s="233"/>
      <c r="E15" s="114" t="s">
        <v>80</v>
      </c>
      <c r="F15" s="113">
        <v>1</v>
      </c>
      <c r="G15" s="115"/>
      <c r="H15" s="115"/>
      <c r="I15" s="115"/>
      <c r="J15" s="115"/>
    </row>
    <row r="16" spans="1:10" ht="24.75" customHeight="1">
      <c r="A16" s="109"/>
      <c r="B16" s="232"/>
      <c r="C16" s="232"/>
      <c r="D16" s="233"/>
      <c r="E16" s="114" t="s">
        <v>81</v>
      </c>
      <c r="F16" s="113">
        <v>0</v>
      </c>
      <c r="G16" s="115"/>
      <c r="H16" s="115"/>
      <c r="I16" s="115"/>
      <c r="J16" s="115"/>
    </row>
    <row r="17" spans="1:10" ht="24.75" customHeight="1">
      <c r="A17" s="109"/>
      <c r="B17" s="234"/>
      <c r="C17" s="234"/>
      <c r="D17" s="235"/>
      <c r="E17" s="114" t="s">
        <v>82</v>
      </c>
      <c r="F17" s="113">
        <v>0</v>
      </c>
      <c r="G17" s="109"/>
      <c r="H17" s="109"/>
      <c r="I17" s="109"/>
      <c r="J17" s="109"/>
    </row>
    <row r="18" spans="1:10" ht="24.75" customHeight="1">
      <c r="A18" s="109"/>
      <c r="B18" s="236" t="s">
        <v>84</v>
      </c>
      <c r="C18" s="237"/>
      <c r="D18" s="237"/>
      <c r="E18" s="114" t="s">
        <v>82</v>
      </c>
      <c r="F18" s="113">
        <v>0</v>
      </c>
      <c r="G18" s="109"/>
      <c r="H18" s="109"/>
      <c r="I18" s="109"/>
      <c r="J18" s="109"/>
    </row>
    <row r="19" spans="1:10" ht="24.75" customHeight="1">
      <c r="A19" s="109"/>
      <c r="B19" s="236" t="s">
        <v>85</v>
      </c>
      <c r="C19" s="237"/>
      <c r="D19" s="237"/>
      <c r="E19" s="114" t="s">
        <v>82</v>
      </c>
      <c r="F19" s="113">
        <v>0</v>
      </c>
      <c r="G19" s="109"/>
      <c r="H19" s="109"/>
      <c r="I19" s="109"/>
      <c r="J19" s="109"/>
    </row>
    <row r="20" spans="1:10" ht="24.75" customHeight="1">
      <c r="A20" s="109"/>
      <c r="B20" s="226" t="s">
        <v>86</v>
      </c>
      <c r="C20" s="230"/>
      <c r="D20" s="231"/>
      <c r="E20" s="114" t="s">
        <v>79</v>
      </c>
      <c r="F20" s="113">
        <v>2</v>
      </c>
      <c r="G20" s="109"/>
      <c r="H20" s="109"/>
      <c r="I20" s="109"/>
      <c r="J20" s="109"/>
    </row>
    <row r="21" spans="1:10" ht="24.75" customHeight="1">
      <c r="A21" s="109"/>
      <c r="B21" s="232"/>
      <c r="C21" s="232"/>
      <c r="D21" s="233"/>
      <c r="E21" s="114" t="s">
        <v>87</v>
      </c>
      <c r="F21" s="113">
        <v>2</v>
      </c>
      <c r="G21" s="109"/>
      <c r="H21" s="109"/>
      <c r="I21" s="109"/>
      <c r="J21" s="109"/>
    </row>
    <row r="22" spans="1:10" ht="24.75" customHeight="1">
      <c r="A22" s="109"/>
      <c r="B22" s="232"/>
      <c r="C22" s="232"/>
      <c r="D22" s="233"/>
      <c r="E22" s="114" t="s">
        <v>88</v>
      </c>
      <c r="F22" s="113">
        <v>57</v>
      </c>
      <c r="G22" s="109"/>
      <c r="H22" s="109"/>
      <c r="I22" s="109"/>
      <c r="J22" s="109"/>
    </row>
    <row r="23" spans="1:10" ht="24.75" customHeight="1">
      <c r="A23" s="109"/>
      <c r="B23" s="232"/>
      <c r="C23" s="232"/>
      <c r="D23" s="233"/>
      <c r="E23" s="114" t="s">
        <v>89</v>
      </c>
      <c r="F23" s="113">
        <v>0</v>
      </c>
      <c r="G23" s="109"/>
      <c r="H23" s="109"/>
      <c r="I23" s="109"/>
      <c r="J23" s="109"/>
    </row>
    <row r="24" spans="1:10" ht="24.75" customHeight="1">
      <c r="A24" s="109"/>
      <c r="B24" s="232"/>
      <c r="C24" s="232"/>
      <c r="D24" s="233"/>
      <c r="E24" s="114" t="s">
        <v>81</v>
      </c>
      <c r="F24" s="113">
        <v>0</v>
      </c>
      <c r="G24" s="109"/>
      <c r="H24" s="109"/>
      <c r="I24" s="109"/>
      <c r="J24" s="109"/>
    </row>
    <row r="25" spans="1:10" ht="24.75" customHeight="1">
      <c r="A25" s="109"/>
      <c r="B25" s="232"/>
      <c r="C25" s="232"/>
      <c r="D25" s="233"/>
      <c r="E25" s="114" t="s">
        <v>82</v>
      </c>
      <c r="F25" s="113">
        <v>2</v>
      </c>
      <c r="G25" s="109"/>
      <c r="H25" s="109"/>
      <c r="I25" s="109"/>
      <c r="J25" s="109"/>
    </row>
    <row r="26" spans="1:10" ht="24.75" customHeight="1">
      <c r="A26" s="109"/>
      <c r="B26" s="234"/>
      <c r="C26" s="234"/>
      <c r="D26" s="235"/>
      <c r="E26" s="114" t="s">
        <v>90</v>
      </c>
      <c r="F26" s="113">
        <v>0</v>
      </c>
      <c r="G26" s="109"/>
      <c r="H26" s="109"/>
      <c r="I26" s="109"/>
      <c r="J26" s="109"/>
    </row>
    <row r="27" spans="1:10" ht="24.75" customHeight="1">
      <c r="A27" s="109"/>
      <c r="B27" s="226" t="s">
        <v>91</v>
      </c>
      <c r="C27" s="226"/>
      <c r="D27" s="227"/>
      <c r="E27" s="114" t="s">
        <v>88</v>
      </c>
      <c r="F27" s="113">
        <v>0</v>
      </c>
      <c r="G27" s="109"/>
      <c r="H27" s="109"/>
      <c r="I27" s="109"/>
      <c r="J27" s="109"/>
    </row>
    <row r="28" spans="1:10" ht="24.75" customHeight="1">
      <c r="A28" s="109"/>
      <c r="B28" s="218"/>
      <c r="C28" s="218"/>
      <c r="D28" s="238"/>
      <c r="E28" s="114" t="s">
        <v>89</v>
      </c>
      <c r="F28" s="113">
        <v>0</v>
      </c>
      <c r="G28" s="109"/>
      <c r="H28" s="109"/>
      <c r="I28" s="109"/>
      <c r="J28" s="109"/>
    </row>
    <row r="29" spans="1:10" ht="24.75" customHeight="1">
      <c r="A29" s="109"/>
      <c r="B29" s="218"/>
      <c r="C29" s="218"/>
      <c r="D29" s="238"/>
      <c r="E29" s="114" t="s">
        <v>81</v>
      </c>
      <c r="F29" s="113">
        <v>0</v>
      </c>
      <c r="G29" s="109"/>
      <c r="H29" s="109"/>
      <c r="I29" s="109"/>
      <c r="J29" s="109"/>
    </row>
    <row r="30" spans="1:10" ht="24.75" customHeight="1">
      <c r="A30" s="109"/>
      <c r="B30" s="218"/>
      <c r="C30" s="218"/>
      <c r="D30" s="238"/>
      <c r="E30" s="114" t="s">
        <v>82</v>
      </c>
      <c r="F30" s="113">
        <v>0</v>
      </c>
      <c r="G30" s="109"/>
      <c r="H30" s="109"/>
      <c r="I30" s="109"/>
      <c r="J30" s="109"/>
    </row>
    <row r="31" spans="1:10" ht="24.75" customHeight="1">
      <c r="A31" s="109"/>
      <c r="B31" s="218"/>
      <c r="C31" s="218"/>
      <c r="D31" s="238"/>
      <c r="E31" s="114" t="s">
        <v>90</v>
      </c>
      <c r="F31" s="113">
        <v>0</v>
      </c>
      <c r="G31" s="109"/>
      <c r="H31" s="109"/>
      <c r="I31" s="109"/>
      <c r="J31" s="109"/>
    </row>
    <row r="32" spans="1:10" ht="24.75" customHeight="1">
      <c r="A32" s="109"/>
      <c r="B32" s="239" t="s">
        <v>92</v>
      </c>
      <c r="C32" s="240"/>
      <c r="D32" s="240"/>
      <c r="E32" s="241"/>
      <c r="F32" s="116">
        <f>SUM(F8:F31)</f>
        <v>68</v>
      </c>
      <c r="G32" s="109"/>
      <c r="H32" s="109"/>
      <c r="I32" s="109"/>
      <c r="J32" s="109"/>
    </row>
    <row r="33" spans="1:10" ht="24.75" customHeight="1">
      <c r="A33" s="109"/>
      <c r="B33" s="117"/>
      <c r="C33" s="117"/>
      <c r="D33" s="117"/>
      <c r="E33" s="117"/>
      <c r="F33" s="118"/>
      <c r="G33" s="109"/>
      <c r="H33" s="109"/>
      <c r="I33" s="109"/>
      <c r="J33" s="109"/>
    </row>
    <row r="34" spans="1:10" ht="39.75" customHeight="1">
      <c r="A34" s="105"/>
      <c r="B34" s="242" t="s">
        <v>93</v>
      </c>
      <c r="C34" s="242"/>
      <c r="D34" s="242"/>
      <c r="E34" s="242"/>
      <c r="F34" s="242"/>
      <c r="G34" s="105"/>
      <c r="H34" s="105"/>
      <c r="I34" s="105"/>
      <c r="J34" s="105"/>
    </row>
    <row r="35" spans="1:10" ht="24.75" customHeight="1">
      <c r="A35" s="109"/>
      <c r="B35" s="223" t="s">
        <v>72</v>
      </c>
      <c r="C35" s="224"/>
      <c r="D35" s="224"/>
      <c r="E35" s="110" t="s">
        <v>73</v>
      </c>
      <c r="F35" s="111" t="s">
        <v>74</v>
      </c>
      <c r="G35" s="109"/>
      <c r="H35" s="109"/>
      <c r="I35" s="109"/>
      <c r="J35" s="109"/>
    </row>
    <row r="36" spans="1:10" ht="24.75" customHeight="1">
      <c r="A36" s="109"/>
      <c r="B36" s="226" t="s">
        <v>95</v>
      </c>
      <c r="C36" s="230"/>
      <c r="D36" s="231"/>
      <c r="E36" s="112" t="s">
        <v>76</v>
      </c>
      <c r="F36" s="113">
        <v>0</v>
      </c>
      <c r="G36" s="109"/>
      <c r="H36" s="109"/>
      <c r="I36" s="109"/>
      <c r="J36" s="109"/>
    </row>
    <row r="37" spans="1:10" ht="24.75" customHeight="1">
      <c r="A37" s="109"/>
      <c r="B37" s="232"/>
      <c r="C37" s="232"/>
      <c r="D37" s="233"/>
      <c r="E37" s="112" t="s">
        <v>77</v>
      </c>
      <c r="F37" s="113">
        <v>0</v>
      </c>
      <c r="G37" s="109"/>
      <c r="H37" s="109"/>
      <c r="I37" s="109"/>
      <c r="J37" s="109"/>
    </row>
    <row r="38" spans="1:10" ht="24.75" customHeight="1">
      <c r="A38" s="109"/>
      <c r="B38" s="232"/>
      <c r="C38" s="232"/>
      <c r="D38" s="233"/>
      <c r="E38" s="114" t="s">
        <v>79</v>
      </c>
      <c r="F38" s="113">
        <v>0</v>
      </c>
      <c r="G38" s="109"/>
      <c r="H38" s="109"/>
      <c r="I38" s="109"/>
      <c r="J38" s="109"/>
    </row>
    <row r="39" spans="1:10" ht="24.75" customHeight="1">
      <c r="A39" s="109"/>
      <c r="B39" s="232"/>
      <c r="C39" s="232"/>
      <c r="D39" s="233"/>
      <c r="E39" s="114" t="s">
        <v>80</v>
      </c>
      <c r="F39" s="113">
        <v>1</v>
      </c>
      <c r="G39" s="109"/>
      <c r="H39" s="109"/>
      <c r="I39" s="109"/>
      <c r="J39" s="109"/>
    </row>
    <row r="40" spans="1:10" ht="24.75" customHeight="1">
      <c r="A40" s="109"/>
      <c r="B40" s="234"/>
      <c r="C40" s="234"/>
      <c r="D40" s="235"/>
      <c r="E40" s="114" t="s">
        <v>81</v>
      </c>
      <c r="F40" s="113">
        <v>0</v>
      </c>
      <c r="G40" s="109"/>
      <c r="H40" s="109"/>
      <c r="I40" s="109"/>
      <c r="J40" s="109"/>
    </row>
    <row r="41" spans="1:10" ht="24.75" customHeight="1">
      <c r="A41" s="109"/>
      <c r="B41" s="226" t="s">
        <v>96</v>
      </c>
      <c r="C41" s="230"/>
      <c r="D41" s="231"/>
      <c r="E41" s="114" t="s">
        <v>97</v>
      </c>
      <c r="F41" s="113">
        <v>0</v>
      </c>
      <c r="G41" s="109"/>
      <c r="H41" s="109"/>
      <c r="I41" s="109"/>
      <c r="J41" s="109"/>
    </row>
    <row r="42" spans="1:10" ht="24.75" customHeight="1">
      <c r="A42" s="109"/>
      <c r="B42" s="218"/>
      <c r="C42" s="232"/>
      <c r="D42" s="233"/>
      <c r="E42" s="114" t="s">
        <v>98</v>
      </c>
      <c r="F42" s="113">
        <v>0</v>
      </c>
      <c r="G42" s="109"/>
      <c r="H42" s="109"/>
      <c r="I42" s="109"/>
      <c r="J42" s="109"/>
    </row>
    <row r="43" spans="1:10" ht="24.75" customHeight="1">
      <c r="A43" s="109"/>
      <c r="B43" s="234"/>
      <c r="C43" s="234"/>
      <c r="D43" s="235"/>
      <c r="E43" s="114" t="s">
        <v>99</v>
      </c>
      <c r="F43" s="113">
        <v>0</v>
      </c>
      <c r="G43" s="109"/>
      <c r="H43" s="109"/>
      <c r="I43" s="109"/>
      <c r="J43" s="109"/>
    </row>
    <row r="44" spans="1:10" ht="24.75" customHeight="1">
      <c r="A44" s="109"/>
      <c r="B44" s="226" t="s">
        <v>100</v>
      </c>
      <c r="C44" s="230"/>
      <c r="D44" s="231"/>
      <c r="E44" s="114" t="s">
        <v>101</v>
      </c>
      <c r="F44" s="113">
        <v>1</v>
      </c>
      <c r="G44" s="109"/>
      <c r="H44" s="109"/>
      <c r="I44" s="109"/>
      <c r="J44" s="109"/>
    </row>
    <row r="45" spans="1:10" ht="24.75" customHeight="1">
      <c r="A45" s="109"/>
      <c r="B45" s="218"/>
      <c r="C45" s="232"/>
      <c r="D45" s="233"/>
      <c r="E45" s="114" t="s">
        <v>102</v>
      </c>
      <c r="F45" s="113">
        <v>1</v>
      </c>
      <c r="G45" s="109"/>
      <c r="H45" s="109"/>
      <c r="I45" s="109"/>
      <c r="J45" s="109"/>
    </row>
    <row r="46" spans="1:10" ht="24.75" customHeight="1">
      <c r="A46" s="109"/>
      <c r="B46" s="234"/>
      <c r="C46" s="234"/>
      <c r="D46" s="235"/>
      <c r="E46" s="114" t="s">
        <v>103</v>
      </c>
      <c r="F46" s="113">
        <v>0</v>
      </c>
      <c r="G46" s="109"/>
      <c r="H46" s="109"/>
      <c r="I46" s="109"/>
      <c r="J46" s="109"/>
    </row>
    <row r="47" spans="1:10" ht="24.75" customHeight="1">
      <c r="A47" s="109"/>
      <c r="B47" s="226" t="s">
        <v>104</v>
      </c>
      <c r="C47" s="230"/>
      <c r="D47" s="231"/>
      <c r="E47" s="114" t="s">
        <v>105</v>
      </c>
      <c r="F47" s="113">
        <v>57</v>
      </c>
      <c r="G47" s="109"/>
      <c r="H47" s="109"/>
      <c r="I47" s="109"/>
      <c r="J47" s="109"/>
    </row>
    <row r="48" spans="1:10" ht="24.75" customHeight="1">
      <c r="A48" s="109"/>
      <c r="B48" s="234"/>
      <c r="C48" s="234"/>
      <c r="D48" s="235"/>
      <c r="E48" s="114" t="s">
        <v>106</v>
      </c>
      <c r="F48" s="113">
        <v>0</v>
      </c>
      <c r="G48" s="109"/>
      <c r="H48" s="109"/>
      <c r="I48" s="109"/>
      <c r="J48" s="109"/>
    </row>
    <row r="49" spans="1:10" ht="24.75" customHeight="1">
      <c r="A49" s="109"/>
      <c r="B49" s="244" t="s">
        <v>107</v>
      </c>
      <c r="C49" s="245"/>
      <c r="D49" s="245"/>
      <c r="E49" s="245"/>
      <c r="F49" s="119">
        <f>SUM(F36:F48)</f>
        <v>60</v>
      </c>
      <c r="G49" s="109"/>
      <c r="H49" s="109"/>
      <c r="I49" s="109"/>
      <c r="J49" s="109"/>
    </row>
    <row r="50" spans="1:10" ht="24.75" customHeight="1">
      <c r="A50" s="109"/>
      <c r="B50" s="246" t="s">
        <v>108</v>
      </c>
      <c r="C50" s="247"/>
      <c r="D50" s="247"/>
      <c r="E50" s="247"/>
      <c r="F50" s="120">
        <f>F49+F32</f>
        <v>128</v>
      </c>
      <c r="G50" s="109"/>
      <c r="H50" s="109"/>
      <c r="I50" s="109"/>
      <c r="J50" s="109"/>
    </row>
    <row r="51" spans="1:10" ht="24.75" customHeight="1">
      <c r="A51" s="109"/>
      <c r="B51" s="121" t="s">
        <v>67</v>
      </c>
      <c r="C51" s="109"/>
      <c r="D51" s="109"/>
      <c r="E51" s="109"/>
      <c r="F51" s="109"/>
      <c r="G51" s="109"/>
      <c r="H51" s="109"/>
      <c r="I51" s="109"/>
      <c r="J51" s="109"/>
    </row>
    <row r="52" spans="1:10" ht="33.75" customHeight="1">
      <c r="A52" s="109"/>
      <c r="B52" s="243" t="s">
        <v>109</v>
      </c>
      <c r="C52" s="243"/>
      <c r="D52" s="243"/>
      <c r="E52" s="243"/>
      <c r="F52" s="243"/>
      <c r="G52" s="109"/>
      <c r="H52" s="109"/>
      <c r="I52" s="109"/>
      <c r="J52" s="109"/>
    </row>
    <row r="53" spans="1:10" ht="19.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9.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</row>
    <row r="55" spans="1:10" ht="19.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42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51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54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105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289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301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302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307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608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22"/>
      <c r="B1" s="122" t="s">
        <v>0</v>
      </c>
      <c r="C1" s="122"/>
      <c r="D1" s="122"/>
      <c r="E1" s="122"/>
      <c r="F1" s="122"/>
      <c r="G1" s="122"/>
      <c r="H1" s="122"/>
      <c r="I1" s="122"/>
      <c r="J1" s="122"/>
    </row>
    <row r="2" spans="1:10" ht="30" customHeight="1">
      <c r="A2" s="123"/>
      <c r="B2" s="123" t="s">
        <v>1</v>
      </c>
      <c r="C2" s="124" t="s">
        <v>2</v>
      </c>
      <c r="D2" s="123"/>
      <c r="E2" s="123"/>
      <c r="F2" s="123"/>
      <c r="G2" s="123"/>
      <c r="H2" s="123"/>
      <c r="I2" s="123"/>
      <c r="J2" s="123"/>
    </row>
    <row r="3" spans="1:10" ht="30" customHeight="1">
      <c r="A3" s="123"/>
      <c r="B3" s="123" t="s">
        <v>3</v>
      </c>
      <c r="C3" s="125" t="s">
        <v>51</v>
      </c>
      <c r="D3" s="125"/>
      <c r="E3" s="123"/>
      <c r="F3" s="123"/>
      <c r="G3" s="123"/>
      <c r="H3" s="123"/>
      <c r="I3" s="123"/>
      <c r="J3" s="123"/>
    </row>
    <row r="4" spans="1:10" ht="30" customHeight="1">
      <c r="A4" s="123"/>
      <c r="B4" s="123" t="s">
        <v>5</v>
      </c>
      <c r="C4" s="126" t="s">
        <v>70</v>
      </c>
      <c r="D4" s="124">
        <v>2025</v>
      </c>
      <c r="E4" s="123"/>
      <c r="F4" s="123"/>
      <c r="G4" s="123"/>
      <c r="H4" s="123"/>
      <c r="I4" s="123"/>
      <c r="J4" s="123"/>
    </row>
    <row r="5" spans="1:10" ht="49.5" customHeight="1">
      <c r="A5" s="123"/>
      <c r="B5" s="225" t="s">
        <v>6</v>
      </c>
      <c r="C5" s="225"/>
      <c r="D5" s="225"/>
      <c r="E5" s="225"/>
      <c r="F5" s="225"/>
      <c r="G5" s="123"/>
      <c r="H5" s="123"/>
      <c r="I5" s="123"/>
      <c r="J5" s="123"/>
    </row>
    <row r="6" spans="1:10" ht="39.75" customHeight="1">
      <c r="A6" s="123"/>
      <c r="B6" s="124" t="s">
        <v>71</v>
      </c>
      <c r="C6" s="124"/>
      <c r="D6" s="123"/>
      <c r="E6" s="123"/>
      <c r="F6" s="123"/>
      <c r="G6" s="123"/>
      <c r="H6" s="123"/>
      <c r="I6" s="123"/>
      <c r="J6" s="123"/>
    </row>
    <row r="7" spans="1:10" ht="30" customHeight="1">
      <c r="A7" s="127"/>
      <c r="B7" s="223" t="s">
        <v>72</v>
      </c>
      <c r="C7" s="224"/>
      <c r="D7" s="224"/>
      <c r="E7" s="128" t="s">
        <v>73</v>
      </c>
      <c r="F7" s="129" t="s">
        <v>74</v>
      </c>
      <c r="G7" s="127"/>
      <c r="H7" s="127"/>
      <c r="I7" s="127"/>
      <c r="J7" s="127"/>
    </row>
    <row r="8" spans="1:10" ht="24.75" customHeight="1">
      <c r="A8" s="127"/>
      <c r="B8" s="226" t="s">
        <v>75</v>
      </c>
      <c r="C8" s="226"/>
      <c r="D8" s="227"/>
      <c r="E8" s="130" t="s">
        <v>76</v>
      </c>
      <c r="F8" s="131">
        <v>0</v>
      </c>
      <c r="G8" s="127"/>
      <c r="H8" s="127"/>
      <c r="I8" s="127"/>
      <c r="J8" s="127"/>
    </row>
    <row r="9" spans="1:10" ht="24.75" customHeight="1">
      <c r="A9" s="127"/>
      <c r="B9" s="228"/>
      <c r="C9" s="228"/>
      <c r="D9" s="229"/>
      <c r="E9" s="130" t="s">
        <v>77</v>
      </c>
      <c r="F9" s="131">
        <v>0</v>
      </c>
      <c r="G9" s="127"/>
      <c r="H9" s="127"/>
      <c r="I9" s="127"/>
      <c r="J9" s="127"/>
    </row>
    <row r="10" spans="1:10" ht="24.75" customHeight="1">
      <c r="A10" s="127"/>
      <c r="B10" s="230" t="s">
        <v>78</v>
      </c>
      <c r="C10" s="230"/>
      <c r="D10" s="231"/>
      <c r="E10" s="132" t="s">
        <v>79</v>
      </c>
      <c r="F10" s="131">
        <v>2</v>
      </c>
      <c r="G10" s="127"/>
      <c r="H10" s="127"/>
      <c r="I10" s="127"/>
      <c r="J10" s="127"/>
    </row>
    <row r="11" spans="1:10" ht="24.75" customHeight="1">
      <c r="A11" s="127"/>
      <c r="B11" s="232"/>
      <c r="C11" s="232"/>
      <c r="D11" s="233"/>
      <c r="E11" s="132" t="s">
        <v>80</v>
      </c>
      <c r="F11" s="131">
        <v>2</v>
      </c>
      <c r="G11" s="127"/>
      <c r="H11" s="127"/>
      <c r="I11" s="127"/>
      <c r="J11" s="127"/>
    </row>
    <row r="12" spans="1:10" ht="24.75" customHeight="1">
      <c r="A12" s="127"/>
      <c r="B12" s="232"/>
      <c r="C12" s="232"/>
      <c r="D12" s="233"/>
      <c r="E12" s="132" t="s">
        <v>81</v>
      </c>
      <c r="F12" s="131">
        <v>0</v>
      </c>
      <c r="G12" s="127"/>
      <c r="H12" s="127"/>
      <c r="I12" s="127"/>
      <c r="J12" s="127"/>
    </row>
    <row r="13" spans="1:10" ht="24.75" customHeight="1">
      <c r="A13" s="127"/>
      <c r="B13" s="234"/>
      <c r="C13" s="234"/>
      <c r="D13" s="235"/>
      <c r="E13" s="132" t="s">
        <v>82</v>
      </c>
      <c r="F13" s="131">
        <v>0</v>
      </c>
      <c r="G13" s="133"/>
      <c r="H13" s="133"/>
      <c r="I13" s="133"/>
      <c r="J13" s="133"/>
    </row>
    <row r="14" spans="1:10" ht="24.75" customHeight="1">
      <c r="A14" s="127"/>
      <c r="B14" s="230" t="s">
        <v>83</v>
      </c>
      <c r="C14" s="230"/>
      <c r="D14" s="231"/>
      <c r="E14" s="132" t="s">
        <v>79</v>
      </c>
      <c r="F14" s="131">
        <v>1</v>
      </c>
      <c r="G14" s="133"/>
      <c r="H14" s="133"/>
      <c r="I14" s="133"/>
      <c r="J14" s="133"/>
    </row>
    <row r="15" spans="1:10" ht="24.75" customHeight="1">
      <c r="A15" s="127"/>
      <c r="B15" s="232"/>
      <c r="C15" s="232"/>
      <c r="D15" s="233"/>
      <c r="E15" s="132" t="s">
        <v>80</v>
      </c>
      <c r="F15" s="131">
        <v>1</v>
      </c>
      <c r="G15" s="133"/>
      <c r="H15" s="133"/>
      <c r="I15" s="133"/>
      <c r="J15" s="133"/>
    </row>
    <row r="16" spans="1:10" ht="24.75" customHeight="1">
      <c r="A16" s="127"/>
      <c r="B16" s="232"/>
      <c r="C16" s="232"/>
      <c r="D16" s="233"/>
      <c r="E16" s="132" t="s">
        <v>81</v>
      </c>
      <c r="F16" s="131">
        <v>0</v>
      </c>
      <c r="G16" s="133"/>
      <c r="H16" s="133"/>
      <c r="I16" s="133"/>
      <c r="J16" s="133"/>
    </row>
    <row r="17" spans="1:10" ht="24.75" customHeight="1">
      <c r="A17" s="127"/>
      <c r="B17" s="234"/>
      <c r="C17" s="234"/>
      <c r="D17" s="235"/>
      <c r="E17" s="132" t="s">
        <v>82</v>
      </c>
      <c r="F17" s="131">
        <v>0</v>
      </c>
      <c r="G17" s="127"/>
      <c r="H17" s="127"/>
      <c r="I17" s="127"/>
      <c r="J17" s="127"/>
    </row>
    <row r="18" spans="1:10" ht="24.75" customHeight="1">
      <c r="A18" s="127"/>
      <c r="B18" s="236" t="s">
        <v>84</v>
      </c>
      <c r="C18" s="237"/>
      <c r="D18" s="237"/>
      <c r="E18" s="132" t="s">
        <v>82</v>
      </c>
      <c r="F18" s="131">
        <v>0</v>
      </c>
      <c r="G18" s="127"/>
      <c r="H18" s="127"/>
      <c r="I18" s="127"/>
      <c r="J18" s="127"/>
    </row>
    <row r="19" spans="1:10" ht="24.75" customHeight="1">
      <c r="A19" s="127"/>
      <c r="B19" s="236" t="s">
        <v>85</v>
      </c>
      <c r="C19" s="237"/>
      <c r="D19" s="237"/>
      <c r="E19" s="132" t="s">
        <v>82</v>
      </c>
      <c r="F19" s="131">
        <v>0</v>
      </c>
      <c r="G19" s="127"/>
      <c r="H19" s="127"/>
      <c r="I19" s="127"/>
      <c r="J19" s="127"/>
    </row>
    <row r="20" spans="1:10" ht="24.75" customHeight="1">
      <c r="A20" s="127"/>
      <c r="B20" s="226" t="s">
        <v>86</v>
      </c>
      <c r="C20" s="230"/>
      <c r="D20" s="231"/>
      <c r="E20" s="132" t="s">
        <v>79</v>
      </c>
      <c r="F20" s="131">
        <v>2</v>
      </c>
      <c r="G20" s="127"/>
      <c r="H20" s="127"/>
      <c r="I20" s="127"/>
      <c r="J20" s="127"/>
    </row>
    <row r="21" spans="1:10" ht="24.75" customHeight="1">
      <c r="A21" s="127"/>
      <c r="B21" s="232"/>
      <c r="C21" s="232"/>
      <c r="D21" s="233"/>
      <c r="E21" s="132" t="s">
        <v>87</v>
      </c>
      <c r="F21" s="131">
        <v>2</v>
      </c>
      <c r="G21" s="127"/>
      <c r="H21" s="127"/>
      <c r="I21" s="127"/>
      <c r="J21" s="127"/>
    </row>
    <row r="22" spans="1:10" ht="24.75" customHeight="1">
      <c r="A22" s="127"/>
      <c r="B22" s="232"/>
      <c r="C22" s="232"/>
      <c r="D22" s="233"/>
      <c r="E22" s="132" t="s">
        <v>88</v>
      </c>
      <c r="F22" s="131">
        <v>84</v>
      </c>
      <c r="G22" s="127"/>
      <c r="H22" s="127"/>
      <c r="I22" s="127"/>
      <c r="J22" s="127"/>
    </row>
    <row r="23" spans="1:10" ht="24.75" customHeight="1">
      <c r="A23" s="127"/>
      <c r="B23" s="232"/>
      <c r="C23" s="232"/>
      <c r="D23" s="233"/>
      <c r="E23" s="132" t="s">
        <v>89</v>
      </c>
      <c r="F23" s="131">
        <v>17</v>
      </c>
      <c r="G23" s="127"/>
      <c r="H23" s="127"/>
      <c r="I23" s="127"/>
      <c r="J23" s="127"/>
    </row>
    <row r="24" spans="1:10" ht="24.75" customHeight="1">
      <c r="A24" s="127"/>
      <c r="B24" s="232"/>
      <c r="C24" s="232"/>
      <c r="D24" s="233"/>
      <c r="E24" s="132" t="s">
        <v>81</v>
      </c>
      <c r="F24" s="131">
        <v>0</v>
      </c>
      <c r="G24" s="127"/>
      <c r="H24" s="127"/>
      <c r="I24" s="127"/>
      <c r="J24" s="127"/>
    </row>
    <row r="25" spans="1:10" ht="24.75" customHeight="1">
      <c r="A25" s="127"/>
      <c r="B25" s="232"/>
      <c r="C25" s="232"/>
      <c r="D25" s="233"/>
      <c r="E25" s="132" t="s">
        <v>82</v>
      </c>
      <c r="F25" s="131">
        <v>0</v>
      </c>
      <c r="G25" s="127"/>
      <c r="H25" s="127"/>
      <c r="I25" s="127"/>
      <c r="J25" s="127"/>
    </row>
    <row r="26" spans="1:10" ht="24.75" customHeight="1">
      <c r="A26" s="127"/>
      <c r="B26" s="234"/>
      <c r="C26" s="234"/>
      <c r="D26" s="235"/>
      <c r="E26" s="132" t="s">
        <v>90</v>
      </c>
      <c r="F26" s="131">
        <v>0</v>
      </c>
      <c r="G26" s="127"/>
      <c r="H26" s="127"/>
      <c r="I26" s="127"/>
      <c r="J26" s="127"/>
    </row>
    <row r="27" spans="1:10" ht="24.75" customHeight="1">
      <c r="A27" s="127"/>
      <c r="B27" s="226" t="s">
        <v>91</v>
      </c>
      <c r="C27" s="226"/>
      <c r="D27" s="227"/>
      <c r="E27" s="132" t="s">
        <v>88</v>
      </c>
      <c r="F27" s="131">
        <v>0</v>
      </c>
      <c r="G27" s="127"/>
      <c r="H27" s="127"/>
      <c r="I27" s="127"/>
      <c r="J27" s="127"/>
    </row>
    <row r="28" spans="1:10" ht="24.75" customHeight="1">
      <c r="A28" s="127"/>
      <c r="B28" s="218"/>
      <c r="C28" s="218"/>
      <c r="D28" s="238"/>
      <c r="E28" s="132" t="s">
        <v>89</v>
      </c>
      <c r="F28" s="131">
        <v>0</v>
      </c>
      <c r="G28" s="127"/>
      <c r="H28" s="127"/>
      <c r="I28" s="127"/>
      <c r="J28" s="127"/>
    </row>
    <row r="29" spans="1:10" ht="24.75" customHeight="1">
      <c r="A29" s="127"/>
      <c r="B29" s="218"/>
      <c r="C29" s="218"/>
      <c r="D29" s="238"/>
      <c r="E29" s="132" t="s">
        <v>81</v>
      </c>
      <c r="F29" s="131">
        <v>0</v>
      </c>
      <c r="G29" s="127"/>
      <c r="H29" s="127"/>
      <c r="I29" s="127"/>
      <c r="J29" s="127"/>
    </row>
    <row r="30" spans="1:10" ht="24.75" customHeight="1">
      <c r="A30" s="127"/>
      <c r="B30" s="218"/>
      <c r="C30" s="218"/>
      <c r="D30" s="238"/>
      <c r="E30" s="132" t="s">
        <v>82</v>
      </c>
      <c r="F30" s="131">
        <v>0</v>
      </c>
      <c r="G30" s="127"/>
      <c r="H30" s="127"/>
      <c r="I30" s="127"/>
      <c r="J30" s="127"/>
    </row>
    <row r="31" spans="1:10" ht="24.75" customHeight="1">
      <c r="A31" s="127"/>
      <c r="B31" s="218"/>
      <c r="C31" s="218"/>
      <c r="D31" s="238"/>
      <c r="E31" s="132" t="s">
        <v>90</v>
      </c>
      <c r="F31" s="131">
        <v>0</v>
      </c>
      <c r="G31" s="127"/>
      <c r="H31" s="127"/>
      <c r="I31" s="127"/>
      <c r="J31" s="127"/>
    </row>
    <row r="32" spans="1:10" ht="24.75" customHeight="1">
      <c r="A32" s="127"/>
      <c r="B32" s="239" t="s">
        <v>92</v>
      </c>
      <c r="C32" s="240"/>
      <c r="D32" s="240"/>
      <c r="E32" s="241"/>
      <c r="F32" s="134">
        <f>SUM(F8:F31)</f>
        <v>111</v>
      </c>
      <c r="G32" s="127"/>
      <c r="H32" s="127"/>
      <c r="I32" s="127"/>
      <c r="J32" s="127"/>
    </row>
    <row r="33" spans="1:10" ht="24.75" customHeight="1">
      <c r="A33" s="127"/>
      <c r="B33" s="135"/>
      <c r="C33" s="135"/>
      <c r="D33" s="135"/>
      <c r="E33" s="135"/>
      <c r="F33" s="136"/>
      <c r="G33" s="127"/>
      <c r="H33" s="127"/>
      <c r="I33" s="127"/>
      <c r="J33" s="127"/>
    </row>
    <row r="34" spans="1:10" ht="39.75" customHeight="1">
      <c r="A34" s="123"/>
      <c r="B34" s="242" t="s">
        <v>93</v>
      </c>
      <c r="C34" s="242"/>
      <c r="D34" s="242"/>
      <c r="E34" s="242"/>
      <c r="F34" s="242"/>
      <c r="G34" s="123"/>
      <c r="H34" s="123"/>
      <c r="I34" s="123"/>
      <c r="J34" s="123"/>
    </row>
    <row r="35" spans="1:10" ht="24.75" customHeight="1">
      <c r="A35" s="127"/>
      <c r="B35" s="223" t="s">
        <v>72</v>
      </c>
      <c r="C35" s="224"/>
      <c r="D35" s="224"/>
      <c r="E35" s="128" t="s">
        <v>73</v>
      </c>
      <c r="F35" s="129" t="s">
        <v>74</v>
      </c>
      <c r="G35" s="127"/>
      <c r="H35" s="127"/>
      <c r="I35" s="127"/>
      <c r="J35" s="127"/>
    </row>
    <row r="36" spans="1:10" ht="24.75" customHeight="1">
      <c r="A36" s="127"/>
      <c r="B36" s="226" t="s">
        <v>95</v>
      </c>
      <c r="C36" s="230"/>
      <c r="D36" s="231"/>
      <c r="E36" s="130" t="s">
        <v>76</v>
      </c>
      <c r="F36" s="131">
        <v>0</v>
      </c>
      <c r="G36" s="127"/>
      <c r="H36" s="127"/>
      <c r="I36" s="127"/>
      <c r="J36" s="127"/>
    </row>
    <row r="37" spans="1:10" ht="24.75" customHeight="1">
      <c r="A37" s="127"/>
      <c r="B37" s="232"/>
      <c r="C37" s="232"/>
      <c r="D37" s="233"/>
      <c r="E37" s="130" t="s">
        <v>77</v>
      </c>
      <c r="F37" s="131">
        <v>0</v>
      </c>
      <c r="G37" s="127"/>
      <c r="H37" s="127"/>
      <c r="I37" s="127"/>
      <c r="J37" s="127"/>
    </row>
    <row r="38" spans="1:10" ht="24.75" customHeight="1">
      <c r="A38" s="127"/>
      <c r="B38" s="232"/>
      <c r="C38" s="232"/>
      <c r="D38" s="233"/>
      <c r="E38" s="132" t="s">
        <v>79</v>
      </c>
      <c r="F38" s="131">
        <v>1</v>
      </c>
      <c r="G38" s="127"/>
      <c r="H38" s="127"/>
      <c r="I38" s="127"/>
      <c r="J38" s="127"/>
    </row>
    <row r="39" spans="1:10" ht="24.75" customHeight="1">
      <c r="A39" s="127"/>
      <c r="B39" s="232"/>
      <c r="C39" s="232"/>
      <c r="D39" s="233"/>
      <c r="E39" s="132" t="s">
        <v>80</v>
      </c>
      <c r="F39" s="131">
        <v>2</v>
      </c>
      <c r="G39" s="127"/>
      <c r="H39" s="127"/>
      <c r="I39" s="127"/>
      <c r="J39" s="127"/>
    </row>
    <row r="40" spans="1:10" ht="24.75" customHeight="1">
      <c r="A40" s="127"/>
      <c r="B40" s="234"/>
      <c r="C40" s="234"/>
      <c r="D40" s="235"/>
      <c r="E40" s="132" t="s">
        <v>81</v>
      </c>
      <c r="F40" s="131">
        <v>0</v>
      </c>
      <c r="G40" s="127"/>
      <c r="H40" s="127"/>
      <c r="I40" s="127"/>
      <c r="J40" s="127"/>
    </row>
    <row r="41" spans="1:10" ht="24.75" customHeight="1">
      <c r="A41" s="127"/>
      <c r="B41" s="226" t="s">
        <v>96</v>
      </c>
      <c r="C41" s="230"/>
      <c r="D41" s="231"/>
      <c r="E41" s="132" t="s">
        <v>97</v>
      </c>
      <c r="F41" s="131">
        <v>0</v>
      </c>
      <c r="G41" s="127"/>
      <c r="H41" s="127"/>
      <c r="I41" s="127"/>
      <c r="J41" s="127"/>
    </row>
    <row r="42" spans="1:10" ht="24.75" customHeight="1">
      <c r="A42" s="127"/>
      <c r="B42" s="218"/>
      <c r="C42" s="232"/>
      <c r="D42" s="233"/>
      <c r="E42" s="132" t="s">
        <v>98</v>
      </c>
      <c r="F42" s="131">
        <v>0</v>
      </c>
      <c r="G42" s="127"/>
      <c r="H42" s="127"/>
      <c r="I42" s="127"/>
      <c r="J42" s="127"/>
    </row>
    <row r="43" spans="1:10" ht="24.75" customHeight="1">
      <c r="A43" s="127"/>
      <c r="B43" s="234"/>
      <c r="C43" s="234"/>
      <c r="D43" s="235"/>
      <c r="E43" s="132" t="s">
        <v>99</v>
      </c>
      <c r="F43" s="131">
        <v>0</v>
      </c>
      <c r="G43" s="127"/>
      <c r="H43" s="127"/>
      <c r="I43" s="127"/>
      <c r="J43" s="127"/>
    </row>
    <row r="44" spans="1:10" ht="24.75" customHeight="1">
      <c r="A44" s="127"/>
      <c r="B44" s="226" t="s">
        <v>100</v>
      </c>
      <c r="C44" s="230"/>
      <c r="D44" s="231"/>
      <c r="E44" s="132" t="s">
        <v>101</v>
      </c>
      <c r="F44" s="131">
        <v>1</v>
      </c>
      <c r="G44" s="127"/>
      <c r="H44" s="127"/>
      <c r="I44" s="127"/>
      <c r="J44" s="127"/>
    </row>
    <row r="45" spans="1:10" ht="24.75" customHeight="1">
      <c r="A45" s="127"/>
      <c r="B45" s="218"/>
      <c r="C45" s="232"/>
      <c r="D45" s="233"/>
      <c r="E45" s="132" t="s">
        <v>102</v>
      </c>
      <c r="F45" s="131">
        <v>1</v>
      </c>
      <c r="G45" s="127"/>
      <c r="H45" s="127"/>
      <c r="I45" s="127"/>
      <c r="J45" s="127"/>
    </row>
    <row r="46" spans="1:10" ht="24.75" customHeight="1">
      <c r="A46" s="127"/>
      <c r="B46" s="234"/>
      <c r="C46" s="234"/>
      <c r="D46" s="235"/>
      <c r="E46" s="132" t="s">
        <v>103</v>
      </c>
      <c r="F46" s="131">
        <v>0</v>
      </c>
      <c r="G46" s="127"/>
      <c r="H46" s="127"/>
      <c r="I46" s="127"/>
      <c r="J46" s="127"/>
    </row>
    <row r="47" spans="1:10" ht="24.75" customHeight="1">
      <c r="A47" s="127"/>
      <c r="B47" s="226" t="s">
        <v>104</v>
      </c>
      <c r="C47" s="230"/>
      <c r="D47" s="231"/>
      <c r="E47" s="132" t="s">
        <v>105</v>
      </c>
      <c r="F47" s="131">
        <v>100</v>
      </c>
      <c r="G47" s="127"/>
      <c r="H47" s="127"/>
      <c r="I47" s="127"/>
      <c r="J47" s="127"/>
    </row>
    <row r="48" spans="1:10" ht="24.75" customHeight="1">
      <c r="A48" s="127"/>
      <c r="B48" s="234"/>
      <c r="C48" s="234"/>
      <c r="D48" s="235"/>
      <c r="E48" s="132" t="s">
        <v>106</v>
      </c>
      <c r="F48" s="131">
        <v>1</v>
      </c>
      <c r="G48" s="127"/>
      <c r="H48" s="127"/>
      <c r="I48" s="127"/>
      <c r="J48" s="127"/>
    </row>
    <row r="49" spans="1:10" ht="24.75" customHeight="1">
      <c r="A49" s="127"/>
      <c r="B49" s="244" t="s">
        <v>107</v>
      </c>
      <c r="C49" s="245"/>
      <c r="D49" s="245"/>
      <c r="E49" s="245"/>
      <c r="F49" s="137">
        <f>SUM(F36:F48)</f>
        <v>106</v>
      </c>
      <c r="G49" s="127"/>
      <c r="H49" s="127"/>
      <c r="I49" s="127"/>
      <c r="J49" s="127"/>
    </row>
    <row r="50" spans="1:10" ht="24.75" customHeight="1">
      <c r="A50" s="127"/>
      <c r="B50" s="246" t="s">
        <v>108</v>
      </c>
      <c r="C50" s="247"/>
      <c r="D50" s="247"/>
      <c r="E50" s="247"/>
      <c r="F50" s="138">
        <f>F49+F32</f>
        <v>217</v>
      </c>
      <c r="G50" s="127"/>
      <c r="H50" s="127"/>
      <c r="I50" s="127"/>
      <c r="J50" s="127"/>
    </row>
    <row r="51" spans="1:10" ht="24.75" customHeight="1">
      <c r="A51" s="127"/>
      <c r="B51" s="139" t="s">
        <v>67</v>
      </c>
      <c r="C51" s="127"/>
      <c r="D51" s="127"/>
      <c r="E51" s="127"/>
      <c r="F51" s="127"/>
      <c r="G51" s="127"/>
      <c r="H51" s="127"/>
      <c r="I51" s="127"/>
      <c r="J51" s="127"/>
    </row>
    <row r="52" spans="1:10" ht="33.75" customHeight="1">
      <c r="A52" s="127"/>
      <c r="B52" s="243" t="s">
        <v>109</v>
      </c>
      <c r="C52" s="243"/>
      <c r="D52" s="243"/>
      <c r="E52" s="243"/>
      <c r="F52" s="243"/>
      <c r="G52" s="127"/>
      <c r="H52" s="127"/>
      <c r="I52" s="127"/>
      <c r="J52" s="127"/>
    </row>
    <row r="53" spans="1:10" ht="19.5" customHeigh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</row>
    <row r="54" spans="1:10" ht="19.5" customHeight="1">
      <c r="A54" s="127"/>
      <c r="B54" s="127"/>
      <c r="C54" s="127"/>
      <c r="D54" s="127"/>
      <c r="E54" s="127"/>
      <c r="F54" s="127"/>
      <c r="G54" s="127"/>
      <c r="H54" s="127"/>
      <c r="I54" s="127"/>
      <c r="J54" s="127"/>
    </row>
    <row r="55" spans="1:10" ht="19.5" customHeight="1">
      <c r="A55" s="127"/>
      <c r="B55" s="127"/>
      <c r="C55" s="127"/>
      <c r="D55" s="127"/>
      <c r="E55" s="127"/>
      <c r="F55" s="127"/>
      <c r="G55" s="127"/>
      <c r="H55" s="127"/>
      <c r="I55" s="127"/>
      <c r="J55" s="127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61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7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77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53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15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71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148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186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196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186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191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387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40"/>
      <c r="B1" s="140" t="s">
        <v>0</v>
      </c>
      <c r="C1" s="140"/>
      <c r="D1" s="140"/>
      <c r="E1" s="140"/>
      <c r="F1" s="140"/>
      <c r="G1" s="140"/>
      <c r="H1" s="140"/>
      <c r="I1" s="140"/>
      <c r="J1" s="140"/>
    </row>
    <row r="2" spans="1:10" ht="30" customHeight="1">
      <c r="A2" s="141"/>
      <c r="B2" s="141" t="s">
        <v>1</v>
      </c>
      <c r="C2" s="142" t="s">
        <v>2</v>
      </c>
      <c r="D2" s="141"/>
      <c r="E2" s="141"/>
      <c r="F2" s="141"/>
      <c r="G2" s="141"/>
      <c r="H2" s="141"/>
      <c r="I2" s="141"/>
      <c r="J2" s="141"/>
    </row>
    <row r="3" spans="1:10" ht="30" customHeight="1">
      <c r="A3" s="141"/>
      <c r="B3" s="141" t="s">
        <v>3</v>
      </c>
      <c r="C3" s="143" t="s">
        <v>54</v>
      </c>
      <c r="D3" s="143"/>
      <c r="E3" s="141"/>
      <c r="F3" s="141"/>
      <c r="G3" s="141"/>
      <c r="H3" s="141"/>
      <c r="I3" s="141"/>
      <c r="J3" s="141"/>
    </row>
    <row r="4" spans="1:10" ht="30" customHeight="1">
      <c r="A4" s="141"/>
      <c r="B4" s="141" t="s">
        <v>5</v>
      </c>
      <c r="C4" s="144" t="s">
        <v>70</v>
      </c>
      <c r="D4" s="142">
        <v>2025</v>
      </c>
      <c r="E4" s="141"/>
      <c r="F4" s="141"/>
      <c r="G4" s="141"/>
      <c r="H4" s="141"/>
      <c r="I4" s="141"/>
      <c r="J4" s="141"/>
    </row>
    <row r="5" spans="1:10" ht="49.5" customHeight="1">
      <c r="A5" s="141"/>
      <c r="B5" s="225" t="s">
        <v>6</v>
      </c>
      <c r="C5" s="225"/>
      <c r="D5" s="225"/>
      <c r="E5" s="225"/>
      <c r="F5" s="225"/>
      <c r="G5" s="141"/>
      <c r="H5" s="141"/>
      <c r="I5" s="141"/>
      <c r="J5" s="141"/>
    </row>
    <row r="6" spans="1:10" ht="39.75" customHeight="1">
      <c r="A6" s="141"/>
      <c r="B6" s="142" t="s">
        <v>71</v>
      </c>
      <c r="C6" s="142"/>
      <c r="D6" s="141"/>
      <c r="E6" s="141"/>
      <c r="F6" s="141"/>
      <c r="G6" s="141"/>
      <c r="H6" s="141"/>
      <c r="I6" s="141"/>
      <c r="J6" s="141"/>
    </row>
    <row r="7" spans="1:10" ht="30" customHeight="1">
      <c r="A7" s="145"/>
      <c r="B7" s="223" t="s">
        <v>72</v>
      </c>
      <c r="C7" s="224"/>
      <c r="D7" s="224"/>
      <c r="E7" s="146" t="s">
        <v>73</v>
      </c>
      <c r="F7" s="147" t="s">
        <v>74</v>
      </c>
      <c r="G7" s="145"/>
      <c r="H7" s="145"/>
      <c r="I7" s="145"/>
      <c r="J7" s="145"/>
    </row>
    <row r="8" spans="1:10" ht="24.75" customHeight="1">
      <c r="A8" s="145"/>
      <c r="B8" s="226" t="s">
        <v>75</v>
      </c>
      <c r="C8" s="226"/>
      <c r="D8" s="227"/>
      <c r="E8" s="148" t="s">
        <v>76</v>
      </c>
      <c r="F8" s="149">
        <v>0</v>
      </c>
      <c r="G8" s="145"/>
      <c r="H8" s="145"/>
      <c r="I8" s="145"/>
      <c r="J8" s="145"/>
    </row>
    <row r="9" spans="1:10" ht="24.75" customHeight="1">
      <c r="A9" s="145"/>
      <c r="B9" s="228"/>
      <c r="C9" s="228"/>
      <c r="D9" s="229"/>
      <c r="E9" s="148" t="s">
        <v>77</v>
      </c>
      <c r="F9" s="149">
        <v>0</v>
      </c>
      <c r="G9" s="145"/>
      <c r="H9" s="145"/>
      <c r="I9" s="145"/>
      <c r="J9" s="145"/>
    </row>
    <row r="10" spans="1:10" ht="24.75" customHeight="1">
      <c r="A10" s="145"/>
      <c r="B10" s="230" t="s">
        <v>78</v>
      </c>
      <c r="C10" s="230"/>
      <c r="D10" s="231"/>
      <c r="E10" s="150" t="s">
        <v>79</v>
      </c>
      <c r="F10" s="149">
        <v>2</v>
      </c>
      <c r="G10" s="145"/>
      <c r="H10" s="145"/>
      <c r="I10" s="145"/>
      <c r="J10" s="145"/>
    </row>
    <row r="11" spans="1:10" ht="24.75" customHeight="1">
      <c r="A11" s="145"/>
      <c r="B11" s="232"/>
      <c r="C11" s="232"/>
      <c r="D11" s="233"/>
      <c r="E11" s="150" t="s">
        <v>80</v>
      </c>
      <c r="F11" s="149">
        <v>2</v>
      </c>
      <c r="G11" s="145"/>
      <c r="H11" s="145"/>
      <c r="I11" s="145"/>
      <c r="J11" s="145"/>
    </row>
    <row r="12" spans="1:10" ht="24.75" customHeight="1">
      <c r="A12" s="145"/>
      <c r="B12" s="232"/>
      <c r="C12" s="232"/>
      <c r="D12" s="233"/>
      <c r="E12" s="150" t="s">
        <v>81</v>
      </c>
      <c r="F12" s="149">
        <v>0</v>
      </c>
      <c r="G12" s="145"/>
      <c r="H12" s="145"/>
      <c r="I12" s="145"/>
      <c r="J12" s="145"/>
    </row>
    <row r="13" spans="1:10" ht="24.75" customHeight="1">
      <c r="A13" s="145"/>
      <c r="B13" s="234"/>
      <c r="C13" s="234"/>
      <c r="D13" s="235"/>
      <c r="E13" s="150" t="s">
        <v>82</v>
      </c>
      <c r="F13" s="149">
        <v>0</v>
      </c>
      <c r="G13" s="151"/>
      <c r="H13" s="151"/>
      <c r="I13" s="151"/>
      <c r="J13" s="151"/>
    </row>
    <row r="14" spans="1:10" ht="24.75" customHeight="1">
      <c r="A14" s="145"/>
      <c r="B14" s="230" t="s">
        <v>83</v>
      </c>
      <c r="C14" s="230"/>
      <c r="D14" s="231"/>
      <c r="E14" s="150" t="s">
        <v>79</v>
      </c>
      <c r="F14" s="149">
        <v>1</v>
      </c>
      <c r="G14" s="151"/>
      <c r="H14" s="151"/>
      <c r="I14" s="151"/>
      <c r="J14" s="151"/>
    </row>
    <row r="15" spans="1:10" ht="24.75" customHeight="1">
      <c r="A15" s="145"/>
      <c r="B15" s="232"/>
      <c r="C15" s="232"/>
      <c r="D15" s="233"/>
      <c r="E15" s="150" t="s">
        <v>80</v>
      </c>
      <c r="F15" s="149">
        <v>1</v>
      </c>
      <c r="G15" s="151"/>
      <c r="H15" s="151"/>
      <c r="I15" s="151"/>
      <c r="J15" s="151"/>
    </row>
    <row r="16" spans="1:10" ht="24.75" customHeight="1">
      <c r="A16" s="145"/>
      <c r="B16" s="232"/>
      <c r="C16" s="232"/>
      <c r="D16" s="233"/>
      <c r="E16" s="150" t="s">
        <v>81</v>
      </c>
      <c r="F16" s="149">
        <v>0</v>
      </c>
      <c r="G16" s="151"/>
      <c r="H16" s="151"/>
      <c r="I16" s="151"/>
      <c r="J16" s="151"/>
    </row>
    <row r="17" spans="1:10" ht="24.75" customHeight="1">
      <c r="A17" s="145"/>
      <c r="B17" s="234"/>
      <c r="C17" s="234"/>
      <c r="D17" s="235"/>
      <c r="E17" s="150" t="s">
        <v>82</v>
      </c>
      <c r="F17" s="149">
        <v>0</v>
      </c>
      <c r="G17" s="145"/>
      <c r="H17" s="145"/>
      <c r="I17" s="145"/>
      <c r="J17" s="145"/>
    </row>
    <row r="18" spans="1:10" ht="24.75" customHeight="1">
      <c r="A18" s="145"/>
      <c r="B18" s="236" t="s">
        <v>84</v>
      </c>
      <c r="C18" s="237"/>
      <c r="D18" s="237"/>
      <c r="E18" s="150" t="s">
        <v>82</v>
      </c>
      <c r="F18" s="149">
        <v>0</v>
      </c>
      <c r="G18" s="145"/>
      <c r="H18" s="145"/>
      <c r="I18" s="145"/>
      <c r="J18" s="145"/>
    </row>
    <row r="19" spans="1:10" ht="24.75" customHeight="1">
      <c r="A19" s="145"/>
      <c r="B19" s="236" t="s">
        <v>85</v>
      </c>
      <c r="C19" s="237"/>
      <c r="D19" s="237"/>
      <c r="E19" s="150" t="s">
        <v>82</v>
      </c>
      <c r="F19" s="149">
        <v>0</v>
      </c>
      <c r="G19" s="145"/>
      <c r="H19" s="145"/>
      <c r="I19" s="145"/>
      <c r="J19" s="145"/>
    </row>
    <row r="20" spans="1:10" ht="24.75" customHeight="1">
      <c r="A20" s="145"/>
      <c r="B20" s="226" t="s">
        <v>86</v>
      </c>
      <c r="C20" s="230"/>
      <c r="D20" s="231"/>
      <c r="E20" s="150" t="s">
        <v>79</v>
      </c>
      <c r="F20" s="149">
        <v>2</v>
      </c>
      <c r="G20" s="145"/>
      <c r="H20" s="145"/>
      <c r="I20" s="145"/>
      <c r="J20" s="145"/>
    </row>
    <row r="21" spans="1:10" ht="24.75" customHeight="1">
      <c r="A21" s="145"/>
      <c r="B21" s="232"/>
      <c r="C21" s="232"/>
      <c r="D21" s="233"/>
      <c r="E21" s="150" t="s">
        <v>87</v>
      </c>
      <c r="F21" s="149">
        <v>2</v>
      </c>
      <c r="G21" s="145"/>
      <c r="H21" s="145"/>
      <c r="I21" s="145"/>
      <c r="J21" s="145"/>
    </row>
    <row r="22" spans="1:10" ht="24.75" customHeight="1">
      <c r="A22" s="145"/>
      <c r="B22" s="232"/>
      <c r="C22" s="232"/>
      <c r="D22" s="233"/>
      <c r="E22" s="150" t="s">
        <v>88</v>
      </c>
      <c r="F22" s="149">
        <v>86</v>
      </c>
      <c r="G22" s="145"/>
      <c r="H22" s="145"/>
      <c r="I22" s="145"/>
      <c r="J22" s="145"/>
    </row>
    <row r="23" spans="1:10" ht="24.75" customHeight="1">
      <c r="A23" s="145"/>
      <c r="B23" s="232"/>
      <c r="C23" s="232"/>
      <c r="D23" s="233"/>
      <c r="E23" s="150" t="s">
        <v>89</v>
      </c>
      <c r="F23" s="149">
        <v>0</v>
      </c>
      <c r="G23" s="145"/>
      <c r="H23" s="145"/>
      <c r="I23" s="145"/>
      <c r="J23" s="145"/>
    </row>
    <row r="24" spans="1:10" ht="24.75" customHeight="1">
      <c r="A24" s="145"/>
      <c r="B24" s="232"/>
      <c r="C24" s="232"/>
      <c r="D24" s="233"/>
      <c r="E24" s="150" t="s">
        <v>81</v>
      </c>
      <c r="F24" s="149">
        <v>0</v>
      </c>
      <c r="G24" s="145"/>
      <c r="H24" s="145"/>
      <c r="I24" s="145"/>
      <c r="J24" s="145"/>
    </row>
    <row r="25" spans="1:10" ht="24.75" customHeight="1">
      <c r="A25" s="145"/>
      <c r="B25" s="232"/>
      <c r="C25" s="232"/>
      <c r="D25" s="233"/>
      <c r="E25" s="150" t="s">
        <v>82</v>
      </c>
      <c r="F25" s="149">
        <v>2</v>
      </c>
      <c r="G25" s="145"/>
      <c r="H25" s="145"/>
      <c r="I25" s="145"/>
      <c r="J25" s="145"/>
    </row>
    <row r="26" spans="1:10" ht="24.75" customHeight="1">
      <c r="A26" s="145"/>
      <c r="B26" s="234"/>
      <c r="C26" s="234"/>
      <c r="D26" s="235"/>
      <c r="E26" s="150" t="s">
        <v>90</v>
      </c>
      <c r="F26" s="149">
        <v>0</v>
      </c>
      <c r="G26" s="145"/>
      <c r="H26" s="145"/>
      <c r="I26" s="145"/>
      <c r="J26" s="145"/>
    </row>
    <row r="27" spans="1:10" ht="24.75" customHeight="1">
      <c r="A27" s="145"/>
      <c r="B27" s="226" t="s">
        <v>91</v>
      </c>
      <c r="C27" s="226"/>
      <c r="D27" s="227"/>
      <c r="E27" s="150" t="s">
        <v>88</v>
      </c>
      <c r="F27" s="149">
        <v>33</v>
      </c>
      <c r="G27" s="145"/>
      <c r="H27" s="145"/>
      <c r="I27" s="145"/>
      <c r="J27" s="145"/>
    </row>
    <row r="28" spans="1:10" ht="24.75" customHeight="1">
      <c r="A28" s="145"/>
      <c r="B28" s="218"/>
      <c r="C28" s="218"/>
      <c r="D28" s="238"/>
      <c r="E28" s="150" t="s">
        <v>89</v>
      </c>
      <c r="F28" s="149">
        <v>0</v>
      </c>
      <c r="G28" s="145"/>
      <c r="H28" s="145"/>
      <c r="I28" s="145"/>
      <c r="J28" s="145"/>
    </row>
    <row r="29" spans="1:10" ht="24.75" customHeight="1">
      <c r="A29" s="145"/>
      <c r="B29" s="218"/>
      <c r="C29" s="218"/>
      <c r="D29" s="238"/>
      <c r="E29" s="150" t="s">
        <v>81</v>
      </c>
      <c r="F29" s="149">
        <v>0</v>
      </c>
      <c r="G29" s="145"/>
      <c r="H29" s="145"/>
      <c r="I29" s="145"/>
      <c r="J29" s="145"/>
    </row>
    <row r="30" spans="1:10" ht="24.75" customHeight="1">
      <c r="A30" s="145"/>
      <c r="B30" s="218"/>
      <c r="C30" s="218"/>
      <c r="D30" s="238"/>
      <c r="E30" s="150" t="s">
        <v>82</v>
      </c>
      <c r="F30" s="149">
        <v>0</v>
      </c>
      <c r="G30" s="145"/>
      <c r="H30" s="145"/>
      <c r="I30" s="145"/>
      <c r="J30" s="145"/>
    </row>
    <row r="31" spans="1:10" ht="24.75" customHeight="1">
      <c r="A31" s="145"/>
      <c r="B31" s="218"/>
      <c r="C31" s="218"/>
      <c r="D31" s="238"/>
      <c r="E31" s="150" t="s">
        <v>90</v>
      </c>
      <c r="F31" s="149">
        <v>0</v>
      </c>
      <c r="G31" s="145"/>
      <c r="H31" s="145"/>
      <c r="I31" s="145"/>
      <c r="J31" s="145"/>
    </row>
    <row r="32" spans="1:10" ht="24.75" customHeight="1">
      <c r="A32" s="145"/>
      <c r="B32" s="239" t="s">
        <v>92</v>
      </c>
      <c r="C32" s="240"/>
      <c r="D32" s="240"/>
      <c r="E32" s="241"/>
      <c r="F32" s="152">
        <f>SUM(F8:F31)</f>
        <v>131</v>
      </c>
      <c r="G32" s="145"/>
      <c r="H32" s="145"/>
      <c r="I32" s="145"/>
      <c r="J32" s="145"/>
    </row>
    <row r="33" spans="1:10" ht="24.75" customHeight="1">
      <c r="A33" s="145"/>
      <c r="B33" s="153"/>
      <c r="C33" s="153"/>
      <c r="D33" s="153"/>
      <c r="E33" s="153"/>
      <c r="F33" s="154"/>
      <c r="G33" s="145"/>
      <c r="H33" s="145"/>
      <c r="I33" s="145"/>
      <c r="J33" s="145"/>
    </row>
    <row r="34" spans="1:10" ht="39.75" customHeight="1">
      <c r="A34" s="141"/>
      <c r="B34" s="242" t="s">
        <v>93</v>
      </c>
      <c r="C34" s="242"/>
      <c r="D34" s="242"/>
      <c r="E34" s="242"/>
      <c r="F34" s="242"/>
      <c r="G34" s="141"/>
      <c r="H34" s="141"/>
      <c r="I34" s="141"/>
      <c r="J34" s="141"/>
    </row>
    <row r="35" spans="1:10" ht="24.75" customHeight="1">
      <c r="A35" s="145"/>
      <c r="B35" s="223" t="s">
        <v>72</v>
      </c>
      <c r="C35" s="224"/>
      <c r="D35" s="224"/>
      <c r="E35" s="146" t="s">
        <v>73</v>
      </c>
      <c r="F35" s="147" t="s">
        <v>74</v>
      </c>
      <c r="G35" s="145"/>
      <c r="H35" s="145"/>
      <c r="I35" s="145"/>
      <c r="J35" s="145"/>
    </row>
    <row r="36" spans="1:10" ht="24.75" customHeight="1">
      <c r="A36" s="145"/>
      <c r="B36" s="226" t="s">
        <v>95</v>
      </c>
      <c r="C36" s="230"/>
      <c r="D36" s="231"/>
      <c r="E36" s="148" t="s">
        <v>76</v>
      </c>
      <c r="F36" s="149">
        <v>0</v>
      </c>
      <c r="G36" s="145"/>
      <c r="H36" s="145"/>
      <c r="I36" s="145"/>
      <c r="J36" s="145"/>
    </row>
    <row r="37" spans="1:10" ht="24.75" customHeight="1">
      <c r="A37" s="145"/>
      <c r="B37" s="232"/>
      <c r="C37" s="232"/>
      <c r="D37" s="233"/>
      <c r="E37" s="148" t="s">
        <v>77</v>
      </c>
      <c r="F37" s="149">
        <v>0</v>
      </c>
      <c r="G37" s="145"/>
      <c r="H37" s="145"/>
      <c r="I37" s="145"/>
      <c r="J37" s="145"/>
    </row>
    <row r="38" spans="1:10" ht="24.75" customHeight="1">
      <c r="A38" s="145"/>
      <c r="B38" s="232"/>
      <c r="C38" s="232"/>
      <c r="D38" s="233"/>
      <c r="E38" s="150" t="s">
        <v>79</v>
      </c>
      <c r="F38" s="149">
        <v>0</v>
      </c>
      <c r="G38" s="145"/>
      <c r="H38" s="145"/>
      <c r="I38" s="145"/>
      <c r="J38" s="145"/>
    </row>
    <row r="39" spans="1:10" ht="24.75" customHeight="1">
      <c r="A39" s="145"/>
      <c r="B39" s="232"/>
      <c r="C39" s="232"/>
      <c r="D39" s="233"/>
      <c r="E39" s="150" t="s">
        <v>80</v>
      </c>
      <c r="F39" s="149">
        <v>2</v>
      </c>
      <c r="G39" s="145"/>
      <c r="H39" s="145"/>
      <c r="I39" s="145"/>
      <c r="J39" s="145"/>
    </row>
    <row r="40" spans="1:10" ht="24.75" customHeight="1">
      <c r="A40" s="145"/>
      <c r="B40" s="234"/>
      <c r="C40" s="234"/>
      <c r="D40" s="235"/>
      <c r="E40" s="150" t="s">
        <v>81</v>
      </c>
      <c r="F40" s="149">
        <v>0</v>
      </c>
      <c r="G40" s="145"/>
      <c r="H40" s="145"/>
      <c r="I40" s="145"/>
      <c r="J40" s="145"/>
    </row>
    <row r="41" spans="1:10" ht="24.75" customHeight="1">
      <c r="A41" s="145"/>
      <c r="B41" s="226" t="s">
        <v>96</v>
      </c>
      <c r="C41" s="230"/>
      <c r="D41" s="231"/>
      <c r="E41" s="150" t="s">
        <v>97</v>
      </c>
      <c r="F41" s="149">
        <v>0</v>
      </c>
      <c r="G41" s="145"/>
      <c r="H41" s="145"/>
      <c r="I41" s="145"/>
      <c r="J41" s="145"/>
    </row>
    <row r="42" spans="1:10" ht="24.75" customHeight="1">
      <c r="A42" s="145"/>
      <c r="B42" s="218"/>
      <c r="C42" s="232"/>
      <c r="D42" s="233"/>
      <c r="E42" s="150" t="s">
        <v>98</v>
      </c>
      <c r="F42" s="149">
        <v>0</v>
      </c>
      <c r="G42" s="145"/>
      <c r="H42" s="145"/>
      <c r="I42" s="145"/>
      <c r="J42" s="145"/>
    </row>
    <row r="43" spans="1:10" ht="24.75" customHeight="1">
      <c r="A43" s="145"/>
      <c r="B43" s="234"/>
      <c r="C43" s="234"/>
      <c r="D43" s="235"/>
      <c r="E43" s="150" t="s">
        <v>99</v>
      </c>
      <c r="F43" s="149">
        <v>0</v>
      </c>
      <c r="G43" s="145"/>
      <c r="H43" s="145"/>
      <c r="I43" s="145"/>
      <c r="J43" s="145"/>
    </row>
    <row r="44" spans="1:10" ht="24.75" customHeight="1">
      <c r="A44" s="145"/>
      <c r="B44" s="226" t="s">
        <v>100</v>
      </c>
      <c r="C44" s="230"/>
      <c r="D44" s="231"/>
      <c r="E44" s="150" t="s">
        <v>101</v>
      </c>
      <c r="F44" s="149">
        <v>1</v>
      </c>
      <c r="G44" s="145"/>
      <c r="H44" s="145"/>
      <c r="I44" s="145"/>
      <c r="J44" s="145"/>
    </row>
    <row r="45" spans="1:10" ht="24.75" customHeight="1">
      <c r="A45" s="145"/>
      <c r="B45" s="218"/>
      <c r="C45" s="232"/>
      <c r="D45" s="233"/>
      <c r="E45" s="150" t="s">
        <v>102</v>
      </c>
      <c r="F45" s="149">
        <v>1</v>
      </c>
      <c r="G45" s="145"/>
      <c r="H45" s="145"/>
      <c r="I45" s="145"/>
      <c r="J45" s="145"/>
    </row>
    <row r="46" spans="1:10" ht="24.75" customHeight="1">
      <c r="A46" s="145"/>
      <c r="B46" s="234"/>
      <c r="C46" s="234"/>
      <c r="D46" s="235"/>
      <c r="E46" s="150" t="s">
        <v>103</v>
      </c>
      <c r="F46" s="149">
        <v>0</v>
      </c>
      <c r="G46" s="145"/>
      <c r="H46" s="145"/>
      <c r="I46" s="145"/>
      <c r="J46" s="145"/>
    </row>
    <row r="47" spans="1:10" ht="24.75" customHeight="1">
      <c r="A47" s="145"/>
      <c r="B47" s="226" t="s">
        <v>104</v>
      </c>
      <c r="C47" s="230"/>
      <c r="D47" s="231"/>
      <c r="E47" s="150" t="s">
        <v>105</v>
      </c>
      <c r="F47" s="149">
        <v>122</v>
      </c>
      <c r="G47" s="145"/>
      <c r="H47" s="145"/>
      <c r="I47" s="145"/>
      <c r="J47" s="145"/>
    </row>
    <row r="48" spans="1:10" ht="24.75" customHeight="1">
      <c r="A48" s="145"/>
      <c r="B48" s="234"/>
      <c r="C48" s="234"/>
      <c r="D48" s="235"/>
      <c r="E48" s="150" t="s">
        <v>106</v>
      </c>
      <c r="F48" s="149">
        <v>0</v>
      </c>
      <c r="G48" s="145"/>
      <c r="H48" s="145"/>
      <c r="I48" s="145"/>
      <c r="J48" s="145"/>
    </row>
    <row r="49" spans="1:10" ht="24.75" customHeight="1">
      <c r="A49" s="145"/>
      <c r="B49" s="244" t="s">
        <v>107</v>
      </c>
      <c r="C49" s="245"/>
      <c r="D49" s="245"/>
      <c r="E49" s="245"/>
      <c r="F49" s="155">
        <f>SUM(F36:F48)</f>
        <v>126</v>
      </c>
      <c r="G49" s="145"/>
      <c r="H49" s="145"/>
      <c r="I49" s="145"/>
      <c r="J49" s="145"/>
    </row>
    <row r="50" spans="1:10" ht="24.75" customHeight="1">
      <c r="A50" s="145"/>
      <c r="B50" s="246" t="s">
        <v>108</v>
      </c>
      <c r="C50" s="247"/>
      <c r="D50" s="247"/>
      <c r="E50" s="247"/>
      <c r="F50" s="156">
        <f>F49+F32</f>
        <v>257</v>
      </c>
      <c r="G50" s="145"/>
      <c r="H50" s="145"/>
      <c r="I50" s="145"/>
      <c r="J50" s="145"/>
    </row>
    <row r="51" spans="1:10" ht="24.75" customHeight="1">
      <c r="A51" s="145"/>
      <c r="B51" s="157" t="s">
        <v>67</v>
      </c>
      <c r="C51" s="145"/>
      <c r="D51" s="145"/>
      <c r="E51" s="145"/>
      <c r="F51" s="145"/>
      <c r="G51" s="145"/>
      <c r="H51" s="145"/>
      <c r="I51" s="145"/>
      <c r="J51" s="145"/>
    </row>
    <row r="52" spans="1:10" ht="33.75" customHeight="1">
      <c r="A52" s="145"/>
      <c r="B52" s="243" t="s">
        <v>109</v>
      </c>
      <c r="C52" s="243"/>
      <c r="D52" s="243"/>
      <c r="E52" s="243"/>
      <c r="F52" s="243"/>
      <c r="G52" s="145"/>
      <c r="H52" s="145"/>
      <c r="I52" s="145"/>
      <c r="J52" s="145"/>
    </row>
    <row r="53" spans="1:10" ht="19.5" customHeight="1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0" ht="19.5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0" ht="19.5" customHeight="1">
      <c r="A55" s="145"/>
      <c r="B55" s="145"/>
      <c r="C55" s="145"/>
      <c r="D55" s="145"/>
      <c r="E55" s="145"/>
      <c r="F55" s="145"/>
      <c r="G55" s="145"/>
      <c r="H55" s="145"/>
      <c r="I55" s="145"/>
      <c r="J55" s="145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6"/>
  <sheetViews>
    <sheetView showGridLines="0" topLeftCell="A19" workbookViewId="0"/>
  </sheetViews>
  <sheetFormatPr defaultRowHeight="12"/>
  <cols>
    <col min="1" max="1" width="1.7109375" style="65" customWidth="1"/>
    <col min="2" max="2" width="35.7109375" style="65" customWidth="1"/>
    <col min="3" max="3" width="25.7109375" style="65" customWidth="1"/>
    <col min="4" max="4" width="20.7109375" style="65" customWidth="1"/>
    <col min="5" max="5" width="60.7109375" style="65" customWidth="1"/>
    <col min="6" max="6" width="25.7109375" style="65" customWidth="1"/>
    <col min="7" max="10" width="10.7109375" style="65" customWidth="1"/>
    <col min="11" max="16384" width="9.140625" style="65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</row>
    <row r="2" spans="1:234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</row>
    <row r="3" spans="1:234" ht="30" customHeight="1">
      <c r="A3" s="49"/>
      <c r="B3" s="49" t="s">
        <v>3</v>
      </c>
      <c r="C3" s="51" t="s">
        <v>4</v>
      </c>
      <c r="D3" s="51"/>
      <c r="E3" s="49"/>
      <c r="F3" s="49"/>
      <c r="G3" s="49"/>
      <c r="H3" s="49"/>
      <c r="I3" s="49"/>
      <c r="J3" s="49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  <c r="HU3" s="48"/>
      <c r="HV3" s="48"/>
      <c r="HW3" s="48"/>
      <c r="HX3" s="48"/>
      <c r="HY3" s="48"/>
      <c r="HZ3" s="48"/>
    </row>
    <row r="4" spans="1:234" ht="30" customHeight="1">
      <c r="A4" s="49"/>
      <c r="B4" s="49" t="s">
        <v>5</v>
      </c>
      <c r="C4" s="52" t="s">
        <v>70</v>
      </c>
      <c r="D4" s="53">
        <v>2025</v>
      </c>
      <c r="E4" s="49"/>
      <c r="F4" s="49"/>
      <c r="G4" s="49"/>
      <c r="H4" s="49"/>
      <c r="I4" s="49"/>
      <c r="J4" s="4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</row>
    <row r="5" spans="1:234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</row>
    <row r="6" spans="1:234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</row>
    <row r="7" spans="1:234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</row>
    <row r="8" spans="1:234" ht="24.75" customHeight="1">
      <c r="A8" s="44"/>
      <c r="B8" s="226" t="s">
        <v>75</v>
      </c>
      <c r="C8" s="226"/>
      <c r="D8" s="227"/>
      <c r="E8" s="56" t="s">
        <v>76</v>
      </c>
      <c r="F8" s="57">
        <f>SUM('TSE:TRE-AP'!F8)</f>
        <v>5</v>
      </c>
      <c r="G8" s="44"/>
      <c r="H8" s="44"/>
      <c r="I8" s="44"/>
      <c r="J8" s="44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</row>
    <row r="9" spans="1:234" ht="24.75" customHeight="1">
      <c r="A9" s="44"/>
      <c r="B9" s="228"/>
      <c r="C9" s="228"/>
      <c r="D9" s="229"/>
      <c r="E9" s="56" t="s">
        <v>77</v>
      </c>
      <c r="F9" s="57">
        <f>SUM('TSE:TRE-AP'!F9)</f>
        <v>5</v>
      </c>
      <c r="G9" s="44"/>
      <c r="H9" s="44"/>
      <c r="I9" s="44"/>
      <c r="J9" s="44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</row>
    <row r="10" spans="1:234" ht="24.75" customHeight="1">
      <c r="A10" s="44"/>
      <c r="B10" s="230" t="s">
        <v>78</v>
      </c>
      <c r="C10" s="230"/>
      <c r="D10" s="231"/>
      <c r="E10" s="58" t="s">
        <v>79</v>
      </c>
      <c r="F10" s="57">
        <f>SUM('TSE:TRE-AP'!F10)</f>
        <v>55</v>
      </c>
      <c r="G10" s="44"/>
      <c r="H10" s="44"/>
      <c r="I10" s="44"/>
      <c r="J10" s="44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</row>
    <row r="11" spans="1:234" ht="24.75" customHeight="1">
      <c r="A11" s="44"/>
      <c r="B11" s="232"/>
      <c r="C11" s="232"/>
      <c r="D11" s="233"/>
      <c r="E11" s="58" t="s">
        <v>80</v>
      </c>
      <c r="F11" s="57">
        <f>SUM('TSE:TRE-AP'!F11)</f>
        <v>49</v>
      </c>
      <c r="G11" s="44"/>
      <c r="H11" s="44"/>
      <c r="I11" s="44"/>
      <c r="J11" s="44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</row>
    <row r="12" spans="1:234" ht="24.75" customHeight="1">
      <c r="A12" s="44"/>
      <c r="B12" s="232"/>
      <c r="C12" s="232"/>
      <c r="D12" s="233"/>
      <c r="E12" s="58" t="s">
        <v>81</v>
      </c>
      <c r="F12" s="57">
        <f>SUM('TSE:TRE-AP'!F12)</f>
        <v>0</v>
      </c>
      <c r="G12" s="59"/>
      <c r="H12" s="59"/>
      <c r="I12" s="59"/>
      <c r="J12" s="59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</row>
    <row r="13" spans="1:234" ht="24.75" customHeight="1">
      <c r="A13" s="44"/>
      <c r="B13" s="234"/>
      <c r="C13" s="234"/>
      <c r="D13" s="235"/>
      <c r="E13" s="58" t="s">
        <v>82</v>
      </c>
      <c r="F13" s="57">
        <f>SUM('TSE:TRE-AP'!F13)</f>
        <v>2</v>
      </c>
      <c r="G13" s="59"/>
      <c r="H13" s="59"/>
      <c r="I13" s="59"/>
      <c r="J13" s="59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</row>
    <row r="14" spans="1:234" ht="24.75" customHeight="1">
      <c r="A14" s="44"/>
      <c r="B14" s="230" t="s">
        <v>83</v>
      </c>
      <c r="C14" s="230"/>
      <c r="D14" s="231"/>
      <c r="E14" s="58" t="s">
        <v>79</v>
      </c>
      <c r="F14" s="57">
        <f>SUM('TSE:TRE-AP'!F14)</f>
        <v>25</v>
      </c>
      <c r="G14" s="59"/>
      <c r="H14" s="59"/>
      <c r="I14" s="59"/>
      <c r="J14" s="5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</row>
    <row r="15" spans="1:234" ht="24.75" customHeight="1">
      <c r="A15" s="44"/>
      <c r="B15" s="232"/>
      <c r="C15" s="232"/>
      <c r="D15" s="233"/>
      <c r="E15" s="58" t="s">
        <v>80</v>
      </c>
      <c r="F15" s="57">
        <f>SUM('TSE:TRE-AP'!F15)</f>
        <v>26</v>
      </c>
      <c r="G15" s="59"/>
      <c r="H15" s="59"/>
      <c r="I15" s="59"/>
      <c r="J15" s="5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</row>
    <row r="16" spans="1:234" ht="24.75" customHeight="1">
      <c r="A16" s="44"/>
      <c r="B16" s="232"/>
      <c r="C16" s="232"/>
      <c r="D16" s="233"/>
      <c r="E16" s="58" t="s">
        <v>81</v>
      </c>
      <c r="F16" s="57">
        <f>SUM('TSE:TRE-AP'!F16)</f>
        <v>0</v>
      </c>
      <c r="G16" s="59"/>
      <c r="H16" s="59"/>
      <c r="I16" s="59"/>
      <c r="J16" s="5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</row>
    <row r="17" spans="1:234" ht="24.75" customHeight="1">
      <c r="A17" s="44"/>
      <c r="B17" s="234"/>
      <c r="C17" s="234"/>
      <c r="D17" s="235"/>
      <c r="E17" s="58" t="s">
        <v>82</v>
      </c>
      <c r="F17" s="57">
        <f>SUM('TSE:TRE-AP'!F17)</f>
        <v>4</v>
      </c>
      <c r="G17" s="44"/>
      <c r="H17" s="44"/>
      <c r="I17" s="44"/>
      <c r="J17" s="44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</row>
    <row r="18" spans="1:234" ht="24.75" customHeight="1">
      <c r="A18" s="44"/>
      <c r="B18" s="236" t="s">
        <v>84</v>
      </c>
      <c r="C18" s="237"/>
      <c r="D18" s="237"/>
      <c r="E18" s="58" t="s">
        <v>82</v>
      </c>
      <c r="F18" s="57">
        <f>SUM('TSE:TRE-AP'!F18)</f>
        <v>0</v>
      </c>
      <c r="G18" s="44"/>
      <c r="H18" s="44"/>
      <c r="I18" s="44"/>
      <c r="J18" s="44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</row>
    <row r="19" spans="1:234" ht="24.75" customHeight="1">
      <c r="A19" s="44"/>
      <c r="B19" s="236" t="s">
        <v>85</v>
      </c>
      <c r="C19" s="237"/>
      <c r="D19" s="237"/>
      <c r="E19" s="58" t="s">
        <v>82</v>
      </c>
      <c r="F19" s="57">
        <f>SUM('TSE:TRE-AP'!F19)</f>
        <v>0</v>
      </c>
      <c r="G19" s="44"/>
      <c r="H19" s="44"/>
      <c r="I19" s="44"/>
      <c r="J19" s="44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</row>
    <row r="20" spans="1:234" ht="24.75" customHeight="1">
      <c r="A20" s="44"/>
      <c r="B20" s="226" t="s">
        <v>86</v>
      </c>
      <c r="C20" s="230"/>
      <c r="D20" s="231"/>
      <c r="E20" s="58" t="s">
        <v>79</v>
      </c>
      <c r="F20" s="57">
        <f>SUM('TSE:TRE-AP'!F20)</f>
        <v>54</v>
      </c>
      <c r="G20" s="44"/>
      <c r="H20" s="44"/>
      <c r="I20" s="44"/>
      <c r="J20" s="44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</row>
    <row r="21" spans="1:234" ht="24.75" customHeight="1">
      <c r="A21" s="44"/>
      <c r="B21" s="232"/>
      <c r="C21" s="232"/>
      <c r="D21" s="233"/>
      <c r="E21" s="58" t="s">
        <v>87</v>
      </c>
      <c r="F21" s="57">
        <f>SUM('TSE:TRE-AP'!F21)</f>
        <v>50</v>
      </c>
      <c r="G21" s="44"/>
      <c r="H21" s="44"/>
      <c r="I21" s="44"/>
      <c r="J21" s="44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</row>
    <row r="22" spans="1:234" ht="24.75" customHeight="1">
      <c r="A22" s="44"/>
      <c r="B22" s="232"/>
      <c r="C22" s="232"/>
      <c r="D22" s="233"/>
      <c r="E22" s="58" t="s">
        <v>88</v>
      </c>
      <c r="F22" s="57">
        <f>SUM('TSE:TRE-AP'!F22)</f>
        <v>2502</v>
      </c>
      <c r="G22" s="44"/>
      <c r="H22" s="44"/>
      <c r="I22" s="44"/>
      <c r="J22" s="44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</row>
    <row r="23" spans="1:234" ht="24.75" customHeight="1">
      <c r="A23" s="44"/>
      <c r="B23" s="232"/>
      <c r="C23" s="232"/>
      <c r="D23" s="233"/>
      <c r="E23" s="58" t="s">
        <v>89</v>
      </c>
      <c r="F23" s="57">
        <f>SUM('TSE:TRE-AP'!F23)</f>
        <v>70</v>
      </c>
      <c r="G23" s="44"/>
      <c r="H23" s="44"/>
      <c r="I23" s="44"/>
      <c r="J23" s="44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</row>
    <row r="24" spans="1:234" ht="24.75" customHeight="1">
      <c r="A24" s="44"/>
      <c r="B24" s="232"/>
      <c r="C24" s="232"/>
      <c r="D24" s="233"/>
      <c r="E24" s="58" t="s">
        <v>81</v>
      </c>
      <c r="F24" s="57">
        <f>SUM('TSE:TRE-AP'!F24)</f>
        <v>0</v>
      </c>
      <c r="G24" s="44"/>
      <c r="H24" s="44"/>
      <c r="I24" s="44"/>
      <c r="J24" s="44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</row>
    <row r="25" spans="1:234" ht="24.75" customHeight="1">
      <c r="A25" s="44"/>
      <c r="B25" s="232"/>
      <c r="C25" s="232"/>
      <c r="D25" s="233"/>
      <c r="E25" s="58" t="s">
        <v>82</v>
      </c>
      <c r="F25" s="57">
        <f>SUM('TSE:TRE-AP'!F25)</f>
        <v>31</v>
      </c>
      <c r="G25" s="44"/>
      <c r="H25" s="44"/>
      <c r="I25" s="44"/>
      <c r="J25" s="44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</row>
    <row r="26" spans="1:234" ht="24.75" customHeight="1">
      <c r="A26" s="44"/>
      <c r="B26" s="234"/>
      <c r="C26" s="234"/>
      <c r="D26" s="235"/>
      <c r="E26" s="58" t="s">
        <v>90</v>
      </c>
      <c r="F26" s="57">
        <f>SUM('TSE:TRE-AP'!F26)</f>
        <v>0</v>
      </c>
      <c r="G26" s="44"/>
      <c r="H26" s="44"/>
      <c r="I26" s="44"/>
      <c r="J26" s="44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</row>
    <row r="27" spans="1:234" ht="24.75" customHeight="1">
      <c r="A27" s="44"/>
      <c r="B27" s="226" t="s">
        <v>91</v>
      </c>
      <c r="C27" s="226"/>
      <c r="D27" s="227"/>
      <c r="E27" s="58" t="s">
        <v>88</v>
      </c>
      <c r="F27" s="57">
        <f>SUM('TSE:TRE-AP'!F27)</f>
        <v>35</v>
      </c>
      <c r="G27" s="44"/>
      <c r="H27" s="44"/>
      <c r="I27" s="44"/>
      <c r="J27" s="44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</row>
    <row r="28" spans="1:234" ht="24.75" customHeight="1">
      <c r="A28" s="44"/>
      <c r="B28" s="218"/>
      <c r="C28" s="218"/>
      <c r="D28" s="238"/>
      <c r="E28" s="58" t="s">
        <v>89</v>
      </c>
      <c r="F28" s="57">
        <f>SUM('TSE:TRE-AP'!F28)</f>
        <v>0</v>
      </c>
      <c r="G28" s="44"/>
      <c r="H28" s="44"/>
      <c r="I28" s="44"/>
      <c r="J28" s="44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</row>
    <row r="29" spans="1:234" ht="24.75" customHeight="1">
      <c r="A29" s="44"/>
      <c r="B29" s="218"/>
      <c r="C29" s="218"/>
      <c r="D29" s="238"/>
      <c r="E29" s="58" t="s">
        <v>81</v>
      </c>
      <c r="F29" s="57">
        <f>SUM('TSE:TRE-AP'!F29)</f>
        <v>0</v>
      </c>
      <c r="G29" s="44"/>
      <c r="H29" s="44"/>
      <c r="I29" s="44"/>
      <c r="J29" s="44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</row>
    <row r="30" spans="1:234" ht="24.75" customHeight="1">
      <c r="A30" s="44"/>
      <c r="B30" s="218"/>
      <c r="C30" s="218"/>
      <c r="D30" s="238"/>
      <c r="E30" s="58" t="s">
        <v>82</v>
      </c>
      <c r="F30" s="57">
        <f>SUM('TSE:TRE-AP'!F30)</f>
        <v>0</v>
      </c>
      <c r="G30" s="44"/>
      <c r="H30" s="44"/>
      <c r="I30" s="44"/>
      <c r="J30" s="4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</row>
    <row r="31" spans="1:234" ht="24.75" customHeight="1">
      <c r="A31" s="44"/>
      <c r="B31" s="218"/>
      <c r="C31" s="218"/>
      <c r="D31" s="238"/>
      <c r="E31" s="58" t="s">
        <v>90</v>
      </c>
      <c r="F31" s="57">
        <f>SUM('TSE:TRE-AP'!F31)</f>
        <v>0</v>
      </c>
      <c r="G31" s="44"/>
      <c r="H31" s="44"/>
      <c r="I31" s="44"/>
      <c r="J31" s="44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</row>
    <row r="32" spans="1:234" ht="24.75" customHeight="1">
      <c r="A32" s="44"/>
      <c r="B32" s="239" t="s">
        <v>92</v>
      </c>
      <c r="C32" s="240"/>
      <c r="D32" s="240"/>
      <c r="E32" s="241"/>
      <c r="F32" s="60">
        <f>SUM(F8:F31)</f>
        <v>2913</v>
      </c>
      <c r="G32" s="44"/>
      <c r="H32" s="44"/>
      <c r="I32" s="44"/>
      <c r="J32" s="44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</row>
    <row r="33" spans="1:234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</row>
    <row r="34" spans="1:234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</row>
    <row r="35" spans="1:234" ht="24.75" customHeight="1">
      <c r="A35" s="44"/>
      <c r="B35" s="223" t="s">
        <v>72</v>
      </c>
      <c r="C35" s="224"/>
      <c r="D35" s="224"/>
      <c r="E35" s="54" t="s">
        <v>73</v>
      </c>
      <c r="F35" s="55" t="s">
        <v>94</v>
      </c>
      <c r="G35" s="44"/>
      <c r="H35" s="44"/>
      <c r="I35" s="44"/>
      <c r="J35" s="44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</row>
    <row r="36" spans="1:234" ht="24.75" customHeight="1">
      <c r="A36" s="44"/>
      <c r="B36" s="226" t="s">
        <v>95</v>
      </c>
      <c r="C36" s="230"/>
      <c r="D36" s="231"/>
      <c r="E36" s="56" t="s">
        <v>76</v>
      </c>
      <c r="F36" s="57">
        <f>SUM('TSE:TRE-AP'!F36)</f>
        <v>2</v>
      </c>
      <c r="G36" s="44"/>
      <c r="H36" s="44"/>
      <c r="I36" s="44"/>
      <c r="J36" s="44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</row>
    <row r="37" spans="1:234" ht="24.75" customHeight="1">
      <c r="A37" s="44"/>
      <c r="B37" s="232"/>
      <c r="C37" s="232"/>
      <c r="D37" s="233"/>
      <c r="E37" s="56" t="s">
        <v>77</v>
      </c>
      <c r="F37" s="57">
        <f>SUM('TSE:TRE-AP'!F37)</f>
        <v>2</v>
      </c>
      <c r="G37" s="44"/>
      <c r="H37" s="44"/>
      <c r="I37" s="44"/>
      <c r="J37" s="44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</row>
    <row r="38" spans="1:234" ht="24.75" customHeight="1">
      <c r="A38" s="44"/>
      <c r="B38" s="232"/>
      <c r="C38" s="232"/>
      <c r="D38" s="233"/>
      <c r="E38" s="58" t="s">
        <v>79</v>
      </c>
      <c r="F38" s="57">
        <f>SUM('TSE:TRE-AP'!F38)</f>
        <v>35</v>
      </c>
      <c r="G38" s="44"/>
      <c r="H38" s="44"/>
      <c r="I38" s="44"/>
      <c r="J38" s="44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</row>
    <row r="39" spans="1:234" ht="24.75" customHeight="1">
      <c r="A39" s="44"/>
      <c r="B39" s="232"/>
      <c r="C39" s="232"/>
      <c r="D39" s="233"/>
      <c r="E39" s="58" t="s">
        <v>80</v>
      </c>
      <c r="F39" s="57">
        <f>SUM('TSE:TRE-AP'!F39)</f>
        <v>38</v>
      </c>
      <c r="G39" s="44"/>
      <c r="H39" s="44"/>
      <c r="I39" s="44"/>
      <c r="J39" s="44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</row>
    <row r="40" spans="1:234" ht="24.75" customHeight="1">
      <c r="A40" s="44"/>
      <c r="B40" s="234"/>
      <c r="C40" s="234"/>
      <c r="D40" s="235"/>
      <c r="E40" s="58" t="s">
        <v>81</v>
      </c>
      <c r="F40" s="57">
        <f>SUM('TSE:TRE-AP'!F40)</f>
        <v>0</v>
      </c>
      <c r="G40" s="44"/>
      <c r="H40" s="44"/>
      <c r="I40" s="44"/>
      <c r="J40" s="44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</row>
    <row r="41" spans="1:234" ht="24.75" customHeight="1">
      <c r="A41" s="44"/>
      <c r="B41" s="226" t="s">
        <v>96</v>
      </c>
      <c r="C41" s="230"/>
      <c r="D41" s="231"/>
      <c r="E41" s="58" t="s">
        <v>97</v>
      </c>
      <c r="F41" s="57">
        <f>SUM('TSE:TRE-AP'!F41)</f>
        <v>1</v>
      </c>
      <c r="G41" s="44"/>
      <c r="H41" s="44"/>
      <c r="I41" s="44"/>
      <c r="J41" s="44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  <c r="FV41" s="48"/>
      <c r="FW41" s="48"/>
      <c r="FX41" s="48"/>
      <c r="FY41" s="48"/>
      <c r="FZ41" s="48"/>
      <c r="GA41" s="48"/>
      <c r="GB41" s="48"/>
      <c r="GC41" s="48"/>
      <c r="GD41" s="48"/>
      <c r="GE41" s="48"/>
      <c r="GF41" s="48"/>
      <c r="GG41" s="48"/>
      <c r="GH41" s="48"/>
      <c r="GI41" s="48"/>
      <c r="GJ41" s="48"/>
      <c r="GK41" s="48"/>
      <c r="GL41" s="48"/>
      <c r="GM41" s="48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</row>
    <row r="42" spans="1:234" ht="24.75" customHeight="1">
      <c r="A42" s="44"/>
      <c r="B42" s="218"/>
      <c r="C42" s="232"/>
      <c r="D42" s="233"/>
      <c r="E42" s="58" t="s">
        <v>98</v>
      </c>
      <c r="F42" s="57">
        <f>SUM('TSE:TRE-AP'!F42)</f>
        <v>1</v>
      </c>
      <c r="G42" s="44"/>
      <c r="H42" s="44"/>
      <c r="I42" s="44"/>
      <c r="J42" s="44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  <c r="FV42" s="48"/>
      <c r="FW42" s="48"/>
      <c r="FX42" s="48"/>
      <c r="FY42" s="48"/>
      <c r="FZ42" s="48"/>
      <c r="GA42" s="48"/>
      <c r="GB42" s="48"/>
      <c r="GC42" s="48"/>
      <c r="GD42" s="48"/>
      <c r="GE42" s="48"/>
      <c r="GF42" s="48"/>
      <c r="GG42" s="48"/>
      <c r="GH42" s="48"/>
      <c r="GI42" s="48"/>
      <c r="GJ42" s="48"/>
      <c r="GK42" s="48"/>
      <c r="GL42" s="48"/>
      <c r="GM42" s="48"/>
      <c r="GN42" s="48"/>
      <c r="GO42" s="48"/>
      <c r="GP42" s="48"/>
      <c r="GQ42" s="48"/>
      <c r="GR42" s="48"/>
      <c r="GS42" s="48"/>
      <c r="GT42" s="48"/>
      <c r="GU42" s="48"/>
      <c r="GV42" s="48"/>
      <c r="GW42" s="48"/>
      <c r="GX42" s="48"/>
      <c r="GY42" s="48"/>
      <c r="GZ42" s="48"/>
      <c r="HA42" s="48"/>
      <c r="HB42" s="48"/>
      <c r="HC42" s="48"/>
      <c r="HD42" s="48"/>
      <c r="HE42" s="48"/>
      <c r="HF42" s="48"/>
      <c r="HG42" s="48"/>
      <c r="HH42" s="48"/>
      <c r="HI42" s="48"/>
      <c r="HJ42" s="48"/>
      <c r="HK42" s="48"/>
      <c r="HL42" s="48"/>
      <c r="HM42" s="48"/>
      <c r="HN42" s="48"/>
      <c r="HO42" s="48"/>
      <c r="HP42" s="48"/>
      <c r="HQ42" s="48"/>
      <c r="HR42" s="48"/>
      <c r="HS42" s="48"/>
      <c r="HT42" s="48"/>
      <c r="HU42" s="48"/>
      <c r="HV42" s="48"/>
      <c r="HW42" s="48"/>
      <c r="HX42" s="48"/>
      <c r="HY42" s="48"/>
      <c r="HZ42" s="48"/>
    </row>
    <row r="43" spans="1:234" ht="24.75" customHeight="1">
      <c r="A43" s="44"/>
      <c r="B43" s="234"/>
      <c r="C43" s="234"/>
      <c r="D43" s="235"/>
      <c r="E43" s="58" t="s">
        <v>99</v>
      </c>
      <c r="F43" s="57">
        <f>SUM('TSE:TRE-AP'!F43)</f>
        <v>0</v>
      </c>
      <c r="G43" s="44"/>
      <c r="H43" s="44"/>
      <c r="I43" s="44"/>
      <c r="J43" s="44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</row>
    <row r="44" spans="1:234" ht="24.75" customHeight="1">
      <c r="A44" s="44"/>
      <c r="B44" s="226" t="s">
        <v>100</v>
      </c>
      <c r="C44" s="230"/>
      <c r="D44" s="231"/>
      <c r="E44" s="58" t="s">
        <v>101</v>
      </c>
      <c r="F44" s="57">
        <f>SUM('TSE:TRE-AP'!F44)</f>
        <v>27</v>
      </c>
      <c r="G44" s="44"/>
      <c r="H44" s="44"/>
      <c r="I44" s="44"/>
      <c r="J44" s="44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  <c r="FV44" s="48"/>
      <c r="FW44" s="48"/>
      <c r="FX44" s="48"/>
      <c r="FY44" s="48"/>
      <c r="FZ44" s="48"/>
      <c r="GA44" s="48"/>
      <c r="GB44" s="48"/>
      <c r="GC44" s="48"/>
      <c r="GD44" s="48"/>
      <c r="GE44" s="48"/>
      <c r="GF44" s="48"/>
      <c r="GG44" s="48"/>
      <c r="GH44" s="48"/>
      <c r="GI44" s="48"/>
      <c r="GJ44" s="48"/>
      <c r="GK44" s="48"/>
      <c r="GL44" s="48"/>
      <c r="GM44" s="48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</row>
    <row r="45" spans="1:234" ht="24.75" customHeight="1">
      <c r="A45" s="44"/>
      <c r="B45" s="218"/>
      <c r="C45" s="232"/>
      <c r="D45" s="233"/>
      <c r="E45" s="58" t="s">
        <v>102</v>
      </c>
      <c r="F45" s="57">
        <f>SUM('TSE:TRE-AP'!F45)</f>
        <v>27</v>
      </c>
      <c r="G45" s="44"/>
      <c r="H45" s="44"/>
      <c r="I45" s="44"/>
      <c r="J45" s="44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</row>
    <row r="46" spans="1:234" ht="24.75" customHeight="1">
      <c r="A46" s="44"/>
      <c r="B46" s="234"/>
      <c r="C46" s="234"/>
      <c r="D46" s="235"/>
      <c r="E46" s="58" t="s">
        <v>103</v>
      </c>
      <c r="F46" s="57">
        <f>SUM('TSE:TRE-AP'!F46)</f>
        <v>3</v>
      </c>
      <c r="G46" s="44"/>
      <c r="H46" s="44"/>
      <c r="I46" s="44"/>
      <c r="J46" s="44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</row>
    <row r="47" spans="1:234" ht="24.75" customHeight="1">
      <c r="A47" s="44"/>
      <c r="B47" s="226" t="s">
        <v>104</v>
      </c>
      <c r="C47" s="230"/>
      <c r="D47" s="231"/>
      <c r="E47" s="58" t="s">
        <v>105</v>
      </c>
      <c r="F47" s="57">
        <f>SUM('TSE:TRE-AP'!F47)</f>
        <v>2604</v>
      </c>
      <c r="G47" s="44"/>
      <c r="H47" s="44"/>
      <c r="I47" s="44"/>
      <c r="J47" s="44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</row>
    <row r="48" spans="1:234" ht="24.75" customHeight="1">
      <c r="A48" s="44"/>
      <c r="B48" s="234"/>
      <c r="C48" s="234"/>
      <c r="D48" s="235"/>
      <c r="E48" s="58" t="s">
        <v>106</v>
      </c>
      <c r="F48" s="57">
        <f>SUM('TSE:TRE-AP'!F48)</f>
        <v>30</v>
      </c>
      <c r="G48" s="44"/>
      <c r="H48" s="44"/>
      <c r="I48" s="44"/>
      <c r="J48" s="44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</row>
    <row r="49" spans="1:234" ht="24.75" customHeight="1">
      <c r="A49" s="44"/>
      <c r="B49" s="244" t="s">
        <v>107</v>
      </c>
      <c r="C49" s="245"/>
      <c r="D49" s="245"/>
      <c r="E49" s="245"/>
      <c r="F49" s="63">
        <f>SUM(F36:F48)</f>
        <v>2770</v>
      </c>
      <c r="G49" s="44"/>
      <c r="H49" s="44"/>
      <c r="I49" s="44"/>
      <c r="J49" s="44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</row>
    <row r="50" spans="1:234" ht="24.75" customHeight="1">
      <c r="A50" s="44"/>
      <c r="B50" s="246" t="s">
        <v>108</v>
      </c>
      <c r="C50" s="247"/>
      <c r="D50" s="247"/>
      <c r="E50" s="247"/>
      <c r="F50" s="64">
        <f>F49+F32</f>
        <v>5683</v>
      </c>
      <c r="G50" s="44"/>
      <c r="H50" s="44"/>
      <c r="I50" s="44"/>
      <c r="J50" s="44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</row>
    <row r="51" spans="1:234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</row>
    <row r="52" spans="1:234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</row>
    <row r="56" spans="1:234" ht="19.5" customHeight="1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</mergeCells>
  <dataValidations count="1">
    <dataValidation type="whole" operator="greaterThanOrEqual" allowBlank="1" showInputMessage="1" showErrorMessage="1" sqref="F36:F48 F8:F31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</row>
    <row r="3" spans="1:10" ht="30" customHeight="1">
      <c r="A3" s="159"/>
      <c r="B3" s="159" t="s">
        <v>3</v>
      </c>
      <c r="C3" s="161" t="s">
        <v>55</v>
      </c>
      <c r="D3" s="161"/>
      <c r="E3" s="159"/>
      <c r="F3" s="159"/>
      <c r="G3" s="159"/>
      <c r="H3" s="159"/>
      <c r="I3" s="159"/>
      <c r="J3" s="159"/>
    </row>
    <row r="4" spans="1:10" ht="30" customHeight="1">
      <c r="A4" s="159"/>
      <c r="B4" s="159" t="s">
        <v>5</v>
      </c>
      <c r="C4" s="162" t="s">
        <v>70</v>
      </c>
      <c r="D4" s="160">
        <v>2025</v>
      </c>
      <c r="E4" s="159"/>
      <c r="F4" s="159"/>
      <c r="G4" s="159"/>
      <c r="H4" s="159"/>
      <c r="I4" s="159"/>
      <c r="J4" s="159"/>
    </row>
    <row r="5" spans="1:10" ht="49.5" customHeight="1">
      <c r="A5" s="159"/>
      <c r="B5" s="225" t="s">
        <v>6</v>
      </c>
      <c r="C5" s="225"/>
      <c r="D5" s="225"/>
      <c r="E5" s="225"/>
      <c r="F5" s="225"/>
      <c r="G5" s="159"/>
      <c r="H5" s="159"/>
      <c r="I5" s="159"/>
      <c r="J5" s="159"/>
    </row>
    <row r="6" spans="1:10" ht="39.75" customHeight="1">
      <c r="A6" s="159"/>
      <c r="B6" s="160" t="s">
        <v>71</v>
      </c>
      <c r="C6" s="160"/>
      <c r="D6" s="159"/>
      <c r="E6" s="159"/>
      <c r="F6" s="159"/>
      <c r="G6" s="159"/>
      <c r="H6" s="159"/>
      <c r="I6" s="159"/>
      <c r="J6" s="159"/>
    </row>
    <row r="7" spans="1:10" ht="30" customHeight="1">
      <c r="A7" s="163"/>
      <c r="B7" s="223" t="s">
        <v>72</v>
      </c>
      <c r="C7" s="224"/>
      <c r="D7" s="224"/>
      <c r="E7" s="164" t="s">
        <v>73</v>
      </c>
      <c r="F7" s="165" t="s">
        <v>74</v>
      </c>
      <c r="G7" s="163"/>
      <c r="H7" s="163"/>
      <c r="I7" s="163"/>
      <c r="J7" s="163"/>
    </row>
    <row r="8" spans="1:10" ht="24.75" customHeight="1">
      <c r="A8" s="163"/>
      <c r="B8" s="226" t="s">
        <v>75</v>
      </c>
      <c r="C8" s="226"/>
      <c r="D8" s="227"/>
      <c r="E8" s="166" t="s">
        <v>76</v>
      </c>
      <c r="F8" s="167">
        <v>0</v>
      </c>
      <c r="G8" s="163"/>
      <c r="H8" s="163"/>
      <c r="I8" s="163"/>
      <c r="J8" s="163"/>
    </row>
    <row r="9" spans="1:10" ht="24.75" customHeight="1">
      <c r="A9" s="163"/>
      <c r="B9" s="228"/>
      <c r="C9" s="228"/>
      <c r="D9" s="229"/>
      <c r="E9" s="166" t="s">
        <v>77</v>
      </c>
      <c r="F9" s="167">
        <v>0</v>
      </c>
      <c r="G9" s="163"/>
      <c r="H9" s="163"/>
      <c r="I9" s="163"/>
      <c r="J9" s="163"/>
    </row>
    <row r="10" spans="1:10" ht="24.75" customHeight="1">
      <c r="A10" s="163"/>
      <c r="B10" s="230" t="s">
        <v>78</v>
      </c>
      <c r="C10" s="230"/>
      <c r="D10" s="231"/>
      <c r="E10" s="168" t="s">
        <v>79</v>
      </c>
      <c r="F10" s="167">
        <v>2</v>
      </c>
      <c r="G10" s="163"/>
      <c r="H10" s="163"/>
      <c r="I10" s="163"/>
      <c r="J10" s="163"/>
    </row>
    <row r="11" spans="1:10" ht="24.75" customHeight="1">
      <c r="A11" s="163"/>
      <c r="B11" s="232"/>
      <c r="C11" s="232"/>
      <c r="D11" s="233"/>
      <c r="E11" s="168" t="s">
        <v>80</v>
      </c>
      <c r="F11" s="167">
        <v>2</v>
      </c>
      <c r="G11" s="163"/>
      <c r="H11" s="163"/>
      <c r="I11" s="163"/>
      <c r="J11" s="163"/>
    </row>
    <row r="12" spans="1:10" ht="24.75" customHeight="1">
      <c r="A12" s="163"/>
      <c r="B12" s="232"/>
      <c r="C12" s="232"/>
      <c r="D12" s="233"/>
      <c r="E12" s="168" t="s">
        <v>81</v>
      </c>
      <c r="F12" s="167">
        <v>0</v>
      </c>
      <c r="G12" s="163"/>
      <c r="H12" s="163"/>
      <c r="I12" s="163"/>
      <c r="J12" s="163"/>
    </row>
    <row r="13" spans="1:10" ht="24.75" customHeight="1">
      <c r="A13" s="163"/>
      <c r="B13" s="234"/>
      <c r="C13" s="234"/>
      <c r="D13" s="235"/>
      <c r="E13" s="168" t="s">
        <v>82</v>
      </c>
      <c r="F13" s="167">
        <v>0</v>
      </c>
      <c r="G13" s="169"/>
      <c r="H13" s="169"/>
      <c r="I13" s="169"/>
      <c r="J13" s="169"/>
    </row>
    <row r="14" spans="1:10" ht="24.75" customHeight="1">
      <c r="A14" s="163"/>
      <c r="B14" s="230" t="s">
        <v>83</v>
      </c>
      <c r="C14" s="230"/>
      <c r="D14" s="231"/>
      <c r="E14" s="168" t="s">
        <v>79</v>
      </c>
      <c r="F14" s="167">
        <v>1</v>
      </c>
      <c r="G14" s="169"/>
      <c r="H14" s="169"/>
      <c r="I14" s="169"/>
      <c r="J14" s="169"/>
    </row>
    <row r="15" spans="1:10" ht="24.75" customHeight="1">
      <c r="A15" s="163"/>
      <c r="B15" s="232"/>
      <c r="C15" s="232"/>
      <c r="D15" s="233"/>
      <c r="E15" s="168" t="s">
        <v>80</v>
      </c>
      <c r="F15" s="167">
        <v>1</v>
      </c>
      <c r="G15" s="169"/>
      <c r="H15" s="169"/>
      <c r="I15" s="169"/>
      <c r="J15" s="169"/>
    </row>
    <row r="16" spans="1:10" ht="24.75" customHeight="1">
      <c r="A16" s="163"/>
      <c r="B16" s="232"/>
      <c r="C16" s="232"/>
      <c r="D16" s="233"/>
      <c r="E16" s="168" t="s">
        <v>81</v>
      </c>
      <c r="F16" s="167">
        <v>0</v>
      </c>
      <c r="G16" s="169"/>
      <c r="H16" s="169"/>
      <c r="I16" s="169"/>
      <c r="J16" s="169"/>
    </row>
    <row r="17" spans="1:10" ht="24.75" customHeight="1">
      <c r="A17" s="163"/>
      <c r="B17" s="234"/>
      <c r="C17" s="234"/>
      <c r="D17" s="235"/>
      <c r="E17" s="168" t="s">
        <v>82</v>
      </c>
      <c r="F17" s="167">
        <v>0</v>
      </c>
      <c r="G17" s="163"/>
      <c r="H17" s="163"/>
      <c r="I17" s="163"/>
      <c r="J17" s="163"/>
    </row>
    <row r="18" spans="1:10" ht="24.75" customHeight="1">
      <c r="A18" s="163"/>
      <c r="B18" s="236" t="s">
        <v>84</v>
      </c>
      <c r="C18" s="237"/>
      <c r="D18" s="237"/>
      <c r="E18" s="168" t="s">
        <v>82</v>
      </c>
      <c r="F18" s="167">
        <v>0</v>
      </c>
      <c r="G18" s="163"/>
      <c r="H18" s="163"/>
      <c r="I18" s="163"/>
      <c r="J18" s="163"/>
    </row>
    <row r="19" spans="1:10" ht="24.75" customHeight="1">
      <c r="A19" s="163"/>
      <c r="B19" s="236" t="s">
        <v>85</v>
      </c>
      <c r="C19" s="237"/>
      <c r="D19" s="237"/>
      <c r="E19" s="168" t="s">
        <v>82</v>
      </c>
      <c r="F19" s="167">
        <v>0</v>
      </c>
      <c r="G19" s="163"/>
      <c r="H19" s="163"/>
      <c r="I19" s="163"/>
      <c r="J19" s="163"/>
    </row>
    <row r="20" spans="1:10" ht="24.75" customHeight="1">
      <c r="A20" s="163"/>
      <c r="B20" s="226" t="s">
        <v>86</v>
      </c>
      <c r="C20" s="230"/>
      <c r="D20" s="231"/>
      <c r="E20" s="168" t="s">
        <v>79</v>
      </c>
      <c r="F20" s="167">
        <v>2</v>
      </c>
      <c r="G20" s="163"/>
      <c r="H20" s="163"/>
      <c r="I20" s="163"/>
      <c r="J20" s="163"/>
    </row>
    <row r="21" spans="1:10" ht="24.75" customHeight="1">
      <c r="A21" s="163"/>
      <c r="B21" s="232"/>
      <c r="C21" s="232"/>
      <c r="D21" s="233"/>
      <c r="E21" s="168" t="s">
        <v>87</v>
      </c>
      <c r="F21" s="167">
        <v>2</v>
      </c>
      <c r="G21" s="163"/>
      <c r="H21" s="163"/>
      <c r="I21" s="163"/>
      <c r="J21" s="163"/>
    </row>
    <row r="22" spans="1:10" ht="24.75" customHeight="1">
      <c r="A22" s="163"/>
      <c r="B22" s="232"/>
      <c r="C22" s="232"/>
      <c r="D22" s="233"/>
      <c r="E22" s="168" t="s">
        <v>88</v>
      </c>
      <c r="F22" s="167">
        <v>72</v>
      </c>
      <c r="G22" s="163"/>
      <c r="H22" s="163"/>
      <c r="I22" s="163"/>
      <c r="J22" s="163"/>
    </row>
    <row r="23" spans="1:10" ht="24.75" customHeight="1">
      <c r="A23" s="163"/>
      <c r="B23" s="232"/>
      <c r="C23" s="232"/>
      <c r="D23" s="233"/>
      <c r="E23" s="168" t="s">
        <v>89</v>
      </c>
      <c r="F23" s="167">
        <v>0</v>
      </c>
      <c r="G23" s="163"/>
      <c r="H23" s="163"/>
      <c r="I23" s="163"/>
      <c r="J23" s="163"/>
    </row>
    <row r="24" spans="1:10" ht="24.75" customHeight="1">
      <c r="A24" s="163"/>
      <c r="B24" s="232"/>
      <c r="C24" s="232"/>
      <c r="D24" s="233"/>
      <c r="E24" s="168" t="s">
        <v>81</v>
      </c>
      <c r="F24" s="167">
        <v>0</v>
      </c>
      <c r="G24" s="163"/>
      <c r="H24" s="163"/>
      <c r="I24" s="163"/>
      <c r="J24" s="163"/>
    </row>
    <row r="25" spans="1:10" ht="24.75" customHeight="1">
      <c r="A25" s="163"/>
      <c r="B25" s="232"/>
      <c r="C25" s="232"/>
      <c r="D25" s="233"/>
      <c r="E25" s="168" t="s">
        <v>82</v>
      </c>
      <c r="F25" s="167">
        <v>2</v>
      </c>
      <c r="G25" s="163"/>
      <c r="H25" s="163"/>
      <c r="I25" s="163"/>
      <c r="J25" s="163"/>
    </row>
    <row r="26" spans="1:10" ht="24.75" customHeight="1">
      <c r="A26" s="163"/>
      <c r="B26" s="234"/>
      <c r="C26" s="234"/>
      <c r="D26" s="235"/>
      <c r="E26" s="168" t="s">
        <v>90</v>
      </c>
      <c r="F26" s="167">
        <v>0</v>
      </c>
      <c r="G26" s="163"/>
      <c r="H26" s="163"/>
      <c r="I26" s="163"/>
      <c r="J26" s="163"/>
    </row>
    <row r="27" spans="1:10" ht="24.75" customHeight="1">
      <c r="A27" s="163"/>
      <c r="B27" s="226" t="s">
        <v>91</v>
      </c>
      <c r="C27" s="226"/>
      <c r="D27" s="227"/>
      <c r="E27" s="168" t="s">
        <v>88</v>
      </c>
      <c r="F27" s="167">
        <v>2</v>
      </c>
      <c r="G27" s="163"/>
      <c r="H27" s="163"/>
      <c r="I27" s="163"/>
      <c r="J27" s="163"/>
    </row>
    <row r="28" spans="1:10" ht="24.75" customHeight="1">
      <c r="A28" s="163"/>
      <c r="B28" s="218"/>
      <c r="C28" s="218"/>
      <c r="D28" s="238"/>
      <c r="E28" s="168" t="s">
        <v>89</v>
      </c>
      <c r="F28" s="167">
        <v>0</v>
      </c>
      <c r="G28" s="163"/>
      <c r="H28" s="163"/>
      <c r="I28" s="163"/>
      <c r="J28" s="163"/>
    </row>
    <row r="29" spans="1:10" ht="24.75" customHeight="1">
      <c r="A29" s="163"/>
      <c r="B29" s="218"/>
      <c r="C29" s="218"/>
      <c r="D29" s="238"/>
      <c r="E29" s="168" t="s">
        <v>81</v>
      </c>
      <c r="F29" s="167">
        <v>0</v>
      </c>
      <c r="G29" s="163"/>
      <c r="H29" s="163"/>
      <c r="I29" s="163"/>
      <c r="J29" s="163"/>
    </row>
    <row r="30" spans="1:10" ht="24.75" customHeight="1">
      <c r="A30" s="163"/>
      <c r="B30" s="218"/>
      <c r="C30" s="218"/>
      <c r="D30" s="238"/>
      <c r="E30" s="168" t="s">
        <v>82</v>
      </c>
      <c r="F30" s="167">
        <v>0</v>
      </c>
      <c r="G30" s="163"/>
      <c r="H30" s="163"/>
      <c r="I30" s="163"/>
      <c r="J30" s="163"/>
    </row>
    <row r="31" spans="1:10" ht="24.75" customHeight="1">
      <c r="A31" s="163"/>
      <c r="B31" s="218"/>
      <c r="C31" s="218"/>
      <c r="D31" s="238"/>
      <c r="E31" s="168" t="s">
        <v>90</v>
      </c>
      <c r="F31" s="167">
        <v>0</v>
      </c>
      <c r="G31" s="163"/>
      <c r="H31" s="163"/>
      <c r="I31" s="163"/>
      <c r="J31" s="163"/>
    </row>
    <row r="32" spans="1:10" ht="24.75" customHeight="1">
      <c r="A32" s="163"/>
      <c r="B32" s="239" t="s">
        <v>92</v>
      </c>
      <c r="C32" s="240"/>
      <c r="D32" s="240"/>
      <c r="E32" s="241"/>
      <c r="F32" s="170">
        <f>SUM(F8:F31)</f>
        <v>86</v>
      </c>
      <c r="G32" s="163"/>
      <c r="H32" s="163"/>
      <c r="I32" s="163"/>
      <c r="J32" s="163"/>
    </row>
    <row r="33" spans="1:10" ht="24.75" customHeight="1">
      <c r="A33" s="163"/>
      <c r="B33" s="171"/>
      <c r="C33" s="171"/>
      <c r="D33" s="171"/>
      <c r="E33" s="171"/>
      <c r="F33" s="172"/>
      <c r="G33" s="163"/>
      <c r="H33" s="163"/>
      <c r="I33" s="163"/>
      <c r="J33" s="163"/>
    </row>
    <row r="34" spans="1:10" ht="39.75" customHeight="1">
      <c r="A34" s="159"/>
      <c r="B34" s="242" t="s">
        <v>93</v>
      </c>
      <c r="C34" s="242"/>
      <c r="D34" s="242"/>
      <c r="E34" s="242"/>
      <c r="F34" s="242"/>
      <c r="G34" s="159"/>
      <c r="H34" s="159"/>
      <c r="I34" s="159"/>
      <c r="J34" s="159"/>
    </row>
    <row r="35" spans="1:10" ht="24.75" customHeight="1">
      <c r="A35" s="163"/>
      <c r="B35" s="223" t="s">
        <v>72</v>
      </c>
      <c r="C35" s="224"/>
      <c r="D35" s="224"/>
      <c r="E35" s="164" t="s">
        <v>73</v>
      </c>
      <c r="F35" s="165" t="s">
        <v>74</v>
      </c>
      <c r="G35" s="163"/>
      <c r="H35" s="163"/>
      <c r="I35" s="163"/>
      <c r="J35" s="163"/>
    </row>
    <row r="36" spans="1:10" ht="24.75" customHeight="1">
      <c r="A36" s="163"/>
      <c r="B36" s="226" t="s">
        <v>95</v>
      </c>
      <c r="C36" s="230"/>
      <c r="D36" s="231"/>
      <c r="E36" s="166" t="s">
        <v>76</v>
      </c>
      <c r="F36" s="167">
        <v>0</v>
      </c>
      <c r="G36" s="163"/>
      <c r="H36" s="163"/>
      <c r="I36" s="163"/>
      <c r="J36" s="163"/>
    </row>
    <row r="37" spans="1:10" ht="24.75" customHeight="1">
      <c r="A37" s="163"/>
      <c r="B37" s="232"/>
      <c r="C37" s="232"/>
      <c r="D37" s="233"/>
      <c r="E37" s="166" t="s">
        <v>77</v>
      </c>
      <c r="F37" s="167">
        <v>0</v>
      </c>
      <c r="G37" s="163"/>
      <c r="H37" s="163"/>
      <c r="I37" s="163"/>
      <c r="J37" s="163"/>
    </row>
    <row r="38" spans="1:10" ht="24.75" customHeight="1">
      <c r="A38" s="163"/>
      <c r="B38" s="232"/>
      <c r="C38" s="232"/>
      <c r="D38" s="233"/>
      <c r="E38" s="168" t="s">
        <v>79</v>
      </c>
      <c r="F38" s="167">
        <v>2</v>
      </c>
      <c r="G38" s="163"/>
      <c r="H38" s="163"/>
      <c r="I38" s="163"/>
      <c r="J38" s="163"/>
    </row>
    <row r="39" spans="1:10" ht="24.75" customHeight="1">
      <c r="A39" s="163"/>
      <c r="B39" s="232"/>
      <c r="C39" s="232"/>
      <c r="D39" s="233"/>
      <c r="E39" s="168" t="s">
        <v>80</v>
      </c>
      <c r="F39" s="167">
        <v>1</v>
      </c>
      <c r="G39" s="163"/>
      <c r="H39" s="163"/>
      <c r="I39" s="163"/>
      <c r="J39" s="163"/>
    </row>
    <row r="40" spans="1:10" ht="24.75" customHeight="1">
      <c r="A40" s="163"/>
      <c r="B40" s="234"/>
      <c r="C40" s="234"/>
      <c r="D40" s="235"/>
      <c r="E40" s="168" t="s">
        <v>81</v>
      </c>
      <c r="F40" s="167">
        <v>0</v>
      </c>
      <c r="G40" s="163"/>
      <c r="H40" s="163"/>
      <c r="I40" s="163"/>
      <c r="J40" s="163"/>
    </row>
    <row r="41" spans="1:10" ht="24.75" customHeight="1">
      <c r="A41" s="163"/>
      <c r="B41" s="226" t="s">
        <v>96</v>
      </c>
      <c r="C41" s="230"/>
      <c r="D41" s="231"/>
      <c r="E41" s="168" t="s">
        <v>97</v>
      </c>
      <c r="F41" s="167">
        <v>0</v>
      </c>
      <c r="G41" s="163"/>
      <c r="H41" s="163"/>
      <c r="I41" s="163"/>
      <c r="J41" s="163"/>
    </row>
    <row r="42" spans="1:10" ht="24.75" customHeight="1">
      <c r="A42" s="163"/>
      <c r="B42" s="218"/>
      <c r="C42" s="232"/>
      <c r="D42" s="233"/>
      <c r="E42" s="168" t="s">
        <v>98</v>
      </c>
      <c r="F42" s="167">
        <v>0</v>
      </c>
      <c r="G42" s="163"/>
      <c r="H42" s="163"/>
      <c r="I42" s="163"/>
      <c r="J42" s="163"/>
    </row>
    <row r="43" spans="1:10" ht="24.75" customHeight="1">
      <c r="A43" s="163"/>
      <c r="B43" s="234"/>
      <c r="C43" s="234"/>
      <c r="D43" s="235"/>
      <c r="E43" s="168" t="s">
        <v>99</v>
      </c>
      <c r="F43" s="167">
        <v>0</v>
      </c>
      <c r="G43" s="163"/>
      <c r="H43" s="163"/>
      <c r="I43" s="163"/>
      <c r="J43" s="163"/>
    </row>
    <row r="44" spans="1:10" ht="24.75" customHeight="1">
      <c r="A44" s="163"/>
      <c r="B44" s="226" t="s">
        <v>100</v>
      </c>
      <c r="C44" s="230"/>
      <c r="D44" s="231"/>
      <c r="E44" s="168" t="s">
        <v>101</v>
      </c>
      <c r="F44" s="167">
        <v>1</v>
      </c>
      <c r="G44" s="163"/>
      <c r="H44" s="163"/>
      <c r="I44" s="163"/>
      <c r="J44" s="163"/>
    </row>
    <row r="45" spans="1:10" ht="24.75" customHeight="1">
      <c r="A45" s="163"/>
      <c r="B45" s="218"/>
      <c r="C45" s="232"/>
      <c r="D45" s="233"/>
      <c r="E45" s="168" t="s">
        <v>102</v>
      </c>
      <c r="F45" s="167">
        <v>1</v>
      </c>
      <c r="G45" s="163"/>
      <c r="H45" s="163"/>
      <c r="I45" s="163"/>
      <c r="J45" s="163"/>
    </row>
    <row r="46" spans="1:10" ht="24.75" customHeight="1">
      <c r="A46" s="163"/>
      <c r="B46" s="234"/>
      <c r="C46" s="234"/>
      <c r="D46" s="235"/>
      <c r="E46" s="168" t="s">
        <v>103</v>
      </c>
      <c r="F46" s="167">
        <v>0</v>
      </c>
      <c r="G46" s="163"/>
      <c r="H46" s="163"/>
      <c r="I46" s="163"/>
      <c r="J46" s="163"/>
    </row>
    <row r="47" spans="1:10" ht="24.75" customHeight="1">
      <c r="A47" s="163"/>
      <c r="B47" s="226" t="s">
        <v>104</v>
      </c>
      <c r="C47" s="230"/>
      <c r="D47" s="231"/>
      <c r="E47" s="168" t="s">
        <v>105</v>
      </c>
      <c r="F47" s="167">
        <v>74</v>
      </c>
      <c r="G47" s="163"/>
      <c r="H47" s="163"/>
      <c r="I47" s="163"/>
      <c r="J47" s="163"/>
    </row>
    <row r="48" spans="1:10" ht="24.75" customHeight="1">
      <c r="A48" s="163"/>
      <c r="B48" s="234"/>
      <c r="C48" s="234"/>
      <c r="D48" s="235"/>
      <c r="E48" s="168" t="s">
        <v>106</v>
      </c>
      <c r="F48" s="167">
        <v>0</v>
      </c>
      <c r="G48" s="163"/>
      <c r="H48" s="163"/>
      <c r="I48" s="163"/>
      <c r="J48" s="163"/>
    </row>
    <row r="49" spans="1:10" ht="24.75" customHeight="1">
      <c r="A49" s="163"/>
      <c r="B49" s="244" t="s">
        <v>107</v>
      </c>
      <c r="C49" s="245"/>
      <c r="D49" s="245"/>
      <c r="E49" s="245"/>
      <c r="F49" s="173">
        <f>SUM(F36:F48)</f>
        <v>79</v>
      </c>
      <c r="G49" s="163"/>
      <c r="H49" s="163"/>
      <c r="I49" s="163"/>
      <c r="J49" s="163"/>
    </row>
    <row r="50" spans="1:10" ht="24.75" customHeight="1">
      <c r="A50" s="163"/>
      <c r="B50" s="246" t="s">
        <v>108</v>
      </c>
      <c r="C50" s="247"/>
      <c r="D50" s="247"/>
      <c r="E50" s="247"/>
      <c r="F50" s="174">
        <f>F49+F32</f>
        <v>165</v>
      </c>
      <c r="G50" s="163"/>
      <c r="H50" s="163"/>
      <c r="I50" s="163"/>
      <c r="J50" s="163"/>
    </row>
    <row r="51" spans="1:10" ht="24.75" customHeight="1">
      <c r="A51" s="163"/>
      <c r="B51" s="175" t="s">
        <v>67</v>
      </c>
      <c r="C51" s="163"/>
      <c r="D51" s="163"/>
      <c r="E51" s="163"/>
      <c r="F51" s="163"/>
      <c r="G51" s="163"/>
      <c r="H51" s="163"/>
      <c r="I51" s="163"/>
      <c r="J51" s="163"/>
    </row>
    <row r="52" spans="1:10" ht="33.75" customHeight="1">
      <c r="A52" s="163"/>
      <c r="B52" s="243" t="s">
        <v>109</v>
      </c>
      <c r="C52" s="243"/>
      <c r="D52" s="243"/>
      <c r="E52" s="243"/>
      <c r="F52" s="243"/>
      <c r="G52" s="163"/>
      <c r="H52" s="163"/>
      <c r="I52" s="163"/>
      <c r="J52" s="163"/>
    </row>
    <row r="53" spans="1:10" ht="19.5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</row>
    <row r="54" spans="1:10" ht="19.5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ht="19.5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3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3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170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347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57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7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71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48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12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169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2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29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72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60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70</v>
      </c>
      <c r="D4" s="178">
        <v>2025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225" t="s">
        <v>6</v>
      </c>
      <c r="C5" s="225"/>
      <c r="D5" s="225"/>
      <c r="E5" s="225"/>
      <c r="F5" s="225"/>
      <c r="G5" s="177"/>
      <c r="H5" s="177"/>
      <c r="I5" s="177"/>
      <c r="J5" s="177"/>
    </row>
    <row r="6" spans="1:10" ht="39.75" customHeight="1">
      <c r="A6" s="177"/>
      <c r="B6" s="178" t="s">
        <v>71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223" t="s">
        <v>72</v>
      </c>
      <c r="C7" s="224"/>
      <c r="D7" s="224"/>
      <c r="E7" s="182" t="s">
        <v>73</v>
      </c>
      <c r="F7" s="183" t="s">
        <v>74</v>
      </c>
      <c r="G7" s="181"/>
      <c r="H7" s="181"/>
      <c r="I7" s="181"/>
      <c r="J7" s="181"/>
    </row>
    <row r="8" spans="1:10" ht="24.75" customHeight="1">
      <c r="A8" s="181"/>
      <c r="B8" s="226" t="s">
        <v>75</v>
      </c>
      <c r="C8" s="226"/>
      <c r="D8" s="227"/>
      <c r="E8" s="184" t="s">
        <v>76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228"/>
      <c r="C9" s="228"/>
      <c r="D9" s="229"/>
      <c r="E9" s="184" t="s">
        <v>77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230" t="s">
        <v>78</v>
      </c>
      <c r="C10" s="230"/>
      <c r="D10" s="231"/>
      <c r="E10" s="186" t="s">
        <v>79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32"/>
      <c r="C11" s="232"/>
      <c r="D11" s="233"/>
      <c r="E11" s="186" t="s">
        <v>80</v>
      </c>
      <c r="F11" s="185">
        <v>2</v>
      </c>
      <c r="G11" s="181"/>
      <c r="H11" s="181"/>
      <c r="I11" s="181"/>
      <c r="J11" s="181"/>
    </row>
    <row r="12" spans="1:10" ht="24.75" customHeight="1">
      <c r="A12" s="181"/>
      <c r="B12" s="232"/>
      <c r="C12" s="232"/>
      <c r="D12" s="233"/>
      <c r="E12" s="186" t="s">
        <v>81</v>
      </c>
      <c r="F12" s="185">
        <v>0</v>
      </c>
      <c r="G12" s="181"/>
      <c r="H12" s="181"/>
      <c r="I12" s="181"/>
      <c r="J12" s="181"/>
    </row>
    <row r="13" spans="1:10" ht="24.75" customHeight="1">
      <c r="A13" s="181"/>
      <c r="B13" s="234"/>
      <c r="C13" s="234"/>
      <c r="D13" s="235"/>
      <c r="E13" s="186" t="s">
        <v>82</v>
      </c>
      <c r="F13" s="185">
        <v>0</v>
      </c>
      <c r="G13" s="187"/>
      <c r="H13" s="187"/>
      <c r="I13" s="187"/>
      <c r="J13" s="187"/>
    </row>
    <row r="14" spans="1:10" ht="24.75" customHeight="1">
      <c r="A14" s="181"/>
      <c r="B14" s="230" t="s">
        <v>83</v>
      </c>
      <c r="C14" s="230"/>
      <c r="D14" s="231"/>
      <c r="E14" s="186" t="s">
        <v>79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32"/>
      <c r="C15" s="232"/>
      <c r="D15" s="233"/>
      <c r="E15" s="186" t="s">
        <v>80</v>
      </c>
      <c r="F15" s="185">
        <v>1</v>
      </c>
      <c r="G15" s="187"/>
      <c r="H15" s="187"/>
      <c r="I15" s="187"/>
      <c r="J15" s="187"/>
    </row>
    <row r="16" spans="1:10" ht="24.75" customHeight="1">
      <c r="A16" s="181"/>
      <c r="B16" s="232"/>
      <c r="C16" s="232"/>
      <c r="D16" s="233"/>
      <c r="E16" s="186" t="s">
        <v>81</v>
      </c>
      <c r="F16" s="185">
        <v>0</v>
      </c>
      <c r="G16" s="187"/>
      <c r="H16" s="187"/>
      <c r="I16" s="187"/>
      <c r="J16" s="187"/>
    </row>
    <row r="17" spans="1:10" ht="24.75" customHeight="1">
      <c r="A17" s="181"/>
      <c r="B17" s="234"/>
      <c r="C17" s="234"/>
      <c r="D17" s="235"/>
      <c r="E17" s="186" t="s">
        <v>82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36" t="s">
        <v>84</v>
      </c>
      <c r="C18" s="237"/>
      <c r="D18" s="237"/>
      <c r="E18" s="186" t="s">
        <v>82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36" t="s">
        <v>85</v>
      </c>
      <c r="C19" s="237"/>
      <c r="D19" s="237"/>
      <c r="E19" s="186" t="s">
        <v>82</v>
      </c>
      <c r="F19" s="185">
        <v>0</v>
      </c>
      <c r="G19" s="181"/>
      <c r="H19" s="181"/>
      <c r="I19" s="181"/>
      <c r="J19" s="181"/>
    </row>
    <row r="20" spans="1:10" ht="24.75" customHeight="1">
      <c r="A20" s="181"/>
      <c r="B20" s="226" t="s">
        <v>86</v>
      </c>
      <c r="C20" s="230"/>
      <c r="D20" s="231"/>
      <c r="E20" s="186" t="s">
        <v>79</v>
      </c>
      <c r="F20" s="185">
        <v>2</v>
      </c>
      <c r="G20" s="181"/>
      <c r="H20" s="181"/>
      <c r="I20" s="181"/>
      <c r="J20" s="181"/>
    </row>
    <row r="21" spans="1:10" ht="24.75" customHeight="1">
      <c r="A21" s="181"/>
      <c r="B21" s="232"/>
      <c r="C21" s="232"/>
      <c r="D21" s="233"/>
      <c r="E21" s="186" t="s">
        <v>87</v>
      </c>
      <c r="F21" s="185">
        <v>2</v>
      </c>
      <c r="G21" s="181"/>
      <c r="H21" s="181"/>
      <c r="I21" s="181"/>
      <c r="J21" s="181"/>
    </row>
    <row r="22" spans="1:10" ht="24.75" customHeight="1">
      <c r="A22" s="181"/>
      <c r="B22" s="232"/>
      <c r="C22" s="232"/>
      <c r="D22" s="233"/>
      <c r="E22" s="186" t="s">
        <v>88</v>
      </c>
      <c r="F22" s="185">
        <v>98</v>
      </c>
      <c r="G22" s="181"/>
      <c r="H22" s="181"/>
      <c r="I22" s="181"/>
      <c r="J22" s="181"/>
    </row>
    <row r="23" spans="1:10" ht="24.75" customHeight="1">
      <c r="A23" s="181"/>
      <c r="B23" s="232"/>
      <c r="C23" s="232"/>
      <c r="D23" s="233"/>
      <c r="E23" s="186" t="s">
        <v>89</v>
      </c>
      <c r="F23" s="185">
        <v>2</v>
      </c>
      <c r="G23" s="181"/>
      <c r="H23" s="181"/>
      <c r="I23" s="181"/>
      <c r="J23" s="181"/>
    </row>
    <row r="24" spans="1:10" ht="24.75" customHeight="1">
      <c r="A24" s="181"/>
      <c r="B24" s="232"/>
      <c r="C24" s="232"/>
      <c r="D24" s="233"/>
      <c r="E24" s="186" t="s">
        <v>81</v>
      </c>
      <c r="F24" s="185">
        <v>0</v>
      </c>
      <c r="G24" s="181"/>
      <c r="H24" s="181"/>
      <c r="I24" s="181"/>
      <c r="J24" s="181"/>
    </row>
    <row r="25" spans="1:10" ht="24.75" customHeight="1">
      <c r="A25" s="181"/>
      <c r="B25" s="232"/>
      <c r="C25" s="232"/>
      <c r="D25" s="233"/>
      <c r="E25" s="186" t="s">
        <v>82</v>
      </c>
      <c r="F25" s="185">
        <v>1</v>
      </c>
      <c r="G25" s="181"/>
      <c r="H25" s="181"/>
      <c r="I25" s="181"/>
      <c r="J25" s="181"/>
    </row>
    <row r="26" spans="1:10" ht="24.75" customHeight="1">
      <c r="A26" s="181"/>
      <c r="B26" s="234"/>
      <c r="C26" s="234"/>
      <c r="D26" s="235"/>
      <c r="E26" s="186" t="s">
        <v>90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226" t="s">
        <v>91</v>
      </c>
      <c r="C27" s="226"/>
      <c r="D27" s="227"/>
      <c r="E27" s="186" t="s">
        <v>88</v>
      </c>
      <c r="F27" s="185">
        <v>0</v>
      </c>
      <c r="G27" s="181"/>
      <c r="H27" s="181"/>
      <c r="I27" s="181"/>
      <c r="J27" s="181"/>
    </row>
    <row r="28" spans="1:10" ht="24.75" customHeight="1">
      <c r="A28" s="181"/>
      <c r="B28" s="218"/>
      <c r="C28" s="218"/>
      <c r="D28" s="238"/>
      <c r="E28" s="186" t="s">
        <v>89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218"/>
      <c r="C29" s="218"/>
      <c r="D29" s="238"/>
      <c r="E29" s="186" t="s">
        <v>81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218"/>
      <c r="C30" s="218"/>
      <c r="D30" s="238"/>
      <c r="E30" s="186" t="s">
        <v>82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218"/>
      <c r="C31" s="218"/>
      <c r="D31" s="238"/>
      <c r="E31" s="186" t="s">
        <v>90</v>
      </c>
      <c r="F31" s="185">
        <v>0</v>
      </c>
      <c r="G31" s="181"/>
      <c r="H31" s="181"/>
      <c r="I31" s="181"/>
      <c r="J31" s="181"/>
    </row>
    <row r="32" spans="1:10" ht="24.75" customHeight="1">
      <c r="A32" s="181"/>
      <c r="B32" s="239" t="s">
        <v>92</v>
      </c>
      <c r="C32" s="240"/>
      <c r="D32" s="240"/>
      <c r="E32" s="241"/>
      <c r="F32" s="188">
        <f>SUM(F8:F31)</f>
        <v>111</v>
      </c>
      <c r="G32" s="181"/>
      <c r="H32" s="181"/>
      <c r="I32" s="181"/>
      <c r="J32" s="181"/>
    </row>
    <row r="33" spans="1:10" ht="24.75" customHeight="1">
      <c r="A33" s="181"/>
      <c r="B33" s="189"/>
      <c r="C33" s="189"/>
      <c r="D33" s="189"/>
      <c r="E33" s="189"/>
      <c r="F33" s="190"/>
      <c r="G33" s="181"/>
      <c r="H33" s="181"/>
      <c r="I33" s="181"/>
      <c r="J33" s="181"/>
    </row>
    <row r="34" spans="1:10" ht="39.75" customHeight="1">
      <c r="A34" s="177"/>
      <c r="B34" s="242" t="s">
        <v>93</v>
      </c>
      <c r="C34" s="242"/>
      <c r="D34" s="242"/>
      <c r="E34" s="242"/>
      <c r="F34" s="242"/>
      <c r="G34" s="177"/>
      <c r="H34" s="177"/>
      <c r="I34" s="177"/>
      <c r="J34" s="177"/>
    </row>
    <row r="35" spans="1:10" ht="24.75" customHeight="1">
      <c r="A35" s="181"/>
      <c r="B35" s="223" t="s">
        <v>72</v>
      </c>
      <c r="C35" s="224"/>
      <c r="D35" s="224"/>
      <c r="E35" s="182" t="s">
        <v>73</v>
      </c>
      <c r="F35" s="183" t="s">
        <v>74</v>
      </c>
      <c r="G35" s="181"/>
      <c r="H35" s="181"/>
      <c r="I35" s="181"/>
      <c r="J35" s="181"/>
    </row>
    <row r="36" spans="1:10" ht="24.75" customHeight="1">
      <c r="A36" s="181"/>
      <c r="B36" s="226" t="s">
        <v>95</v>
      </c>
      <c r="C36" s="230"/>
      <c r="D36" s="231"/>
      <c r="E36" s="184" t="s">
        <v>76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32"/>
      <c r="C37" s="232"/>
      <c r="D37" s="233"/>
      <c r="E37" s="184" t="s">
        <v>77</v>
      </c>
      <c r="F37" s="185">
        <v>0</v>
      </c>
      <c r="G37" s="181"/>
      <c r="H37" s="181"/>
      <c r="I37" s="181"/>
      <c r="J37" s="181"/>
    </row>
    <row r="38" spans="1:10" ht="24.75" customHeight="1">
      <c r="A38" s="181"/>
      <c r="B38" s="232"/>
      <c r="C38" s="232"/>
      <c r="D38" s="233"/>
      <c r="E38" s="186" t="s">
        <v>79</v>
      </c>
      <c r="F38" s="185">
        <v>2</v>
      </c>
      <c r="G38" s="181"/>
      <c r="H38" s="181"/>
      <c r="I38" s="181"/>
      <c r="J38" s="181"/>
    </row>
    <row r="39" spans="1:10" ht="24.75" customHeight="1">
      <c r="A39" s="181"/>
      <c r="B39" s="232"/>
      <c r="C39" s="232"/>
      <c r="D39" s="233"/>
      <c r="E39" s="186" t="s">
        <v>80</v>
      </c>
      <c r="F39" s="185">
        <v>2</v>
      </c>
      <c r="G39" s="181"/>
      <c r="H39" s="181"/>
      <c r="I39" s="181"/>
      <c r="J39" s="181"/>
    </row>
    <row r="40" spans="1:10" ht="24.75" customHeight="1">
      <c r="A40" s="181"/>
      <c r="B40" s="234"/>
      <c r="C40" s="234"/>
      <c r="D40" s="235"/>
      <c r="E40" s="186" t="s">
        <v>81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226" t="s">
        <v>96</v>
      </c>
      <c r="C41" s="230"/>
      <c r="D41" s="231"/>
      <c r="E41" s="186" t="s">
        <v>97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218"/>
      <c r="C42" s="232"/>
      <c r="D42" s="233"/>
      <c r="E42" s="186" t="s">
        <v>98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234"/>
      <c r="C43" s="234"/>
      <c r="D43" s="235"/>
      <c r="E43" s="186" t="s">
        <v>99</v>
      </c>
      <c r="F43" s="185">
        <v>0</v>
      </c>
      <c r="G43" s="181"/>
      <c r="H43" s="181"/>
      <c r="I43" s="181"/>
      <c r="J43" s="181"/>
    </row>
    <row r="44" spans="1:10" ht="24.75" customHeight="1">
      <c r="A44" s="181"/>
      <c r="B44" s="226" t="s">
        <v>100</v>
      </c>
      <c r="C44" s="230"/>
      <c r="D44" s="231"/>
      <c r="E44" s="186" t="s">
        <v>101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218"/>
      <c r="C45" s="232"/>
      <c r="D45" s="233"/>
      <c r="E45" s="186" t="s">
        <v>102</v>
      </c>
      <c r="F45" s="185">
        <v>1</v>
      </c>
      <c r="G45" s="181"/>
      <c r="H45" s="181"/>
      <c r="I45" s="181"/>
      <c r="J45" s="181"/>
    </row>
    <row r="46" spans="1:10" ht="24.75" customHeight="1">
      <c r="A46" s="181"/>
      <c r="B46" s="234"/>
      <c r="C46" s="234"/>
      <c r="D46" s="235"/>
      <c r="E46" s="186" t="s">
        <v>103</v>
      </c>
      <c r="F46" s="185">
        <v>0</v>
      </c>
      <c r="G46" s="181"/>
      <c r="H46" s="181"/>
      <c r="I46" s="181"/>
      <c r="J46" s="181"/>
    </row>
    <row r="47" spans="1:10" ht="24.75" customHeight="1">
      <c r="A47" s="181"/>
      <c r="B47" s="226" t="s">
        <v>104</v>
      </c>
      <c r="C47" s="230"/>
      <c r="D47" s="231"/>
      <c r="E47" s="186" t="s">
        <v>105</v>
      </c>
      <c r="F47" s="185">
        <v>98</v>
      </c>
      <c r="G47" s="181"/>
      <c r="H47" s="181"/>
      <c r="I47" s="181"/>
      <c r="J47" s="181"/>
    </row>
    <row r="48" spans="1:10" ht="24.75" customHeight="1">
      <c r="A48" s="181"/>
      <c r="B48" s="234"/>
      <c r="C48" s="234"/>
      <c r="D48" s="235"/>
      <c r="E48" s="186" t="s">
        <v>106</v>
      </c>
      <c r="F48" s="185">
        <v>2</v>
      </c>
      <c r="G48" s="181"/>
      <c r="H48" s="181"/>
      <c r="I48" s="181"/>
      <c r="J48" s="181"/>
    </row>
    <row r="49" spans="1:10" ht="24.75" customHeight="1">
      <c r="A49" s="181"/>
      <c r="B49" s="244" t="s">
        <v>107</v>
      </c>
      <c r="C49" s="245"/>
      <c r="D49" s="245"/>
      <c r="E49" s="245"/>
      <c r="F49" s="191">
        <f>SUM(F36:F48)</f>
        <v>106</v>
      </c>
      <c r="G49" s="181"/>
      <c r="H49" s="181"/>
      <c r="I49" s="181"/>
      <c r="J49" s="181"/>
    </row>
    <row r="50" spans="1:10" ht="24.75" customHeight="1">
      <c r="A50" s="181"/>
      <c r="B50" s="246" t="s">
        <v>108</v>
      </c>
      <c r="C50" s="247"/>
      <c r="D50" s="247"/>
      <c r="E50" s="247"/>
      <c r="F50" s="192">
        <f>F49+F32</f>
        <v>217</v>
      </c>
      <c r="G50" s="181"/>
      <c r="H50" s="181"/>
      <c r="I50" s="181"/>
      <c r="J50" s="181"/>
    </row>
    <row r="51" spans="1:10" ht="24.75" customHeight="1">
      <c r="A51" s="181"/>
      <c r="B51" s="193" t="s">
        <v>67</v>
      </c>
      <c r="C51" s="181"/>
      <c r="D51" s="181"/>
      <c r="E51" s="181"/>
      <c r="F51" s="181"/>
      <c r="G51" s="181"/>
      <c r="H51" s="181"/>
      <c r="I51" s="181"/>
      <c r="J51" s="181"/>
    </row>
    <row r="52" spans="1:10" ht="33.75" customHeight="1">
      <c r="A52" s="181"/>
      <c r="B52" s="243" t="s">
        <v>109</v>
      </c>
      <c r="C52" s="243"/>
      <c r="D52" s="243"/>
      <c r="E52" s="243"/>
      <c r="F52" s="243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392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402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393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398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800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27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69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43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33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81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0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8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1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8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30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38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5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5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0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0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2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4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0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0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6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22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6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2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1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1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0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</row>
    <row r="2" spans="1:10" ht="30" customHeight="1">
      <c r="A2" s="195"/>
      <c r="B2" s="195" t="s">
        <v>1</v>
      </c>
      <c r="C2" s="196" t="s">
        <v>2</v>
      </c>
      <c r="D2" s="195"/>
      <c r="E2" s="195"/>
      <c r="F2" s="195"/>
      <c r="G2" s="195"/>
      <c r="H2" s="195"/>
      <c r="I2" s="195"/>
      <c r="J2" s="195"/>
    </row>
    <row r="3" spans="1:10" ht="30" customHeight="1">
      <c r="A3" s="195"/>
      <c r="B3" s="195" t="s">
        <v>3</v>
      </c>
      <c r="C3" s="197" t="s">
        <v>65</v>
      </c>
      <c r="D3" s="197"/>
      <c r="E3" s="195"/>
      <c r="F3" s="195"/>
      <c r="G3" s="195"/>
      <c r="H3" s="195"/>
      <c r="I3" s="195"/>
      <c r="J3" s="195"/>
    </row>
    <row r="4" spans="1:10" ht="30" customHeight="1">
      <c r="A4" s="195"/>
      <c r="B4" s="195" t="s">
        <v>5</v>
      </c>
      <c r="C4" s="198" t="s">
        <v>70</v>
      </c>
      <c r="D4" s="196">
        <v>2025</v>
      </c>
      <c r="E4" s="195"/>
      <c r="F4" s="195"/>
      <c r="G4" s="195"/>
      <c r="H4" s="195"/>
      <c r="I4" s="195"/>
      <c r="J4" s="195"/>
    </row>
    <row r="5" spans="1:10" ht="49.5" customHeight="1">
      <c r="A5" s="195"/>
      <c r="B5" s="225" t="s">
        <v>6</v>
      </c>
      <c r="C5" s="225"/>
      <c r="D5" s="225"/>
      <c r="E5" s="225"/>
      <c r="F5" s="225"/>
      <c r="G5" s="195"/>
      <c r="H5" s="195"/>
      <c r="I5" s="195"/>
      <c r="J5" s="195"/>
    </row>
    <row r="6" spans="1:10" ht="39.75" customHeight="1">
      <c r="A6" s="195"/>
      <c r="B6" s="196" t="s">
        <v>71</v>
      </c>
      <c r="C6" s="196"/>
      <c r="D6" s="195"/>
      <c r="E6" s="195"/>
      <c r="F6" s="195"/>
      <c r="G6" s="195"/>
      <c r="H6" s="195"/>
      <c r="I6" s="195"/>
      <c r="J6" s="195"/>
    </row>
    <row r="7" spans="1:10" ht="30" customHeight="1">
      <c r="A7" s="199"/>
      <c r="B7" s="223" t="s">
        <v>72</v>
      </c>
      <c r="C7" s="224"/>
      <c r="D7" s="224"/>
      <c r="E7" s="200" t="s">
        <v>73</v>
      </c>
      <c r="F7" s="201" t="s">
        <v>74</v>
      </c>
      <c r="G7" s="199"/>
      <c r="H7" s="199"/>
      <c r="I7" s="199"/>
      <c r="J7" s="199"/>
    </row>
    <row r="8" spans="1:10" ht="24.75" customHeight="1">
      <c r="A8" s="199"/>
      <c r="B8" s="226" t="s">
        <v>75</v>
      </c>
      <c r="C8" s="226"/>
      <c r="D8" s="227"/>
      <c r="E8" s="202" t="s">
        <v>76</v>
      </c>
      <c r="F8" s="203">
        <v>0</v>
      </c>
      <c r="G8" s="199"/>
      <c r="H8" s="199"/>
      <c r="I8" s="199"/>
      <c r="J8" s="199"/>
    </row>
    <row r="9" spans="1:10" ht="24.75" customHeight="1">
      <c r="A9" s="199"/>
      <c r="B9" s="228"/>
      <c r="C9" s="228"/>
      <c r="D9" s="229"/>
      <c r="E9" s="202" t="s">
        <v>77</v>
      </c>
      <c r="F9" s="203">
        <v>0</v>
      </c>
      <c r="G9" s="199"/>
      <c r="H9" s="199"/>
      <c r="I9" s="199"/>
      <c r="J9" s="199"/>
    </row>
    <row r="10" spans="1:10" ht="24.75" customHeight="1">
      <c r="A10" s="199"/>
      <c r="B10" s="230" t="s">
        <v>78</v>
      </c>
      <c r="C10" s="230"/>
      <c r="D10" s="231"/>
      <c r="E10" s="204" t="s">
        <v>79</v>
      </c>
      <c r="F10" s="203">
        <v>2</v>
      </c>
      <c r="G10" s="199"/>
      <c r="H10" s="199"/>
      <c r="I10" s="199"/>
      <c r="J10" s="199"/>
    </row>
    <row r="11" spans="1:10" ht="24.75" customHeight="1">
      <c r="A11" s="199"/>
      <c r="B11" s="232"/>
      <c r="C11" s="232"/>
      <c r="D11" s="233"/>
      <c r="E11" s="204" t="s">
        <v>80</v>
      </c>
      <c r="F11" s="203">
        <v>2</v>
      </c>
      <c r="G11" s="199"/>
      <c r="H11" s="199"/>
      <c r="I11" s="199"/>
      <c r="J11" s="199"/>
    </row>
    <row r="12" spans="1:10" ht="24.75" customHeight="1">
      <c r="A12" s="199"/>
      <c r="B12" s="232"/>
      <c r="C12" s="232"/>
      <c r="D12" s="233"/>
      <c r="E12" s="204" t="s">
        <v>81</v>
      </c>
      <c r="F12" s="203">
        <v>0</v>
      </c>
      <c r="G12" s="199"/>
      <c r="H12" s="199"/>
      <c r="I12" s="199"/>
      <c r="J12" s="199"/>
    </row>
    <row r="13" spans="1:10" ht="24.75" customHeight="1">
      <c r="A13" s="199"/>
      <c r="B13" s="234"/>
      <c r="C13" s="234"/>
      <c r="D13" s="235"/>
      <c r="E13" s="204" t="s">
        <v>82</v>
      </c>
      <c r="F13" s="203">
        <v>0</v>
      </c>
      <c r="G13" s="205"/>
      <c r="H13" s="205"/>
      <c r="I13" s="205"/>
      <c r="J13" s="205"/>
    </row>
    <row r="14" spans="1:10" ht="24.75" customHeight="1">
      <c r="A14" s="199"/>
      <c r="B14" s="230" t="s">
        <v>83</v>
      </c>
      <c r="C14" s="230"/>
      <c r="D14" s="231"/>
      <c r="E14" s="204" t="s">
        <v>79</v>
      </c>
      <c r="F14" s="203">
        <v>1</v>
      </c>
      <c r="G14" s="205"/>
      <c r="H14" s="205"/>
      <c r="I14" s="205"/>
      <c r="J14" s="205"/>
    </row>
    <row r="15" spans="1:10" ht="24.75" customHeight="1">
      <c r="A15" s="199"/>
      <c r="B15" s="232"/>
      <c r="C15" s="232"/>
      <c r="D15" s="233"/>
      <c r="E15" s="204" t="s">
        <v>80</v>
      </c>
      <c r="F15" s="203">
        <v>1</v>
      </c>
      <c r="G15" s="205"/>
      <c r="H15" s="205"/>
      <c r="I15" s="205"/>
      <c r="J15" s="205"/>
    </row>
    <row r="16" spans="1:10" ht="24.75" customHeight="1">
      <c r="A16" s="199"/>
      <c r="B16" s="232"/>
      <c r="C16" s="232"/>
      <c r="D16" s="233"/>
      <c r="E16" s="204" t="s">
        <v>81</v>
      </c>
      <c r="F16" s="203">
        <v>0</v>
      </c>
      <c r="G16" s="205"/>
      <c r="H16" s="205"/>
      <c r="I16" s="205"/>
      <c r="J16" s="205"/>
    </row>
    <row r="17" spans="1:10" ht="24.75" customHeight="1">
      <c r="A17" s="199"/>
      <c r="B17" s="234"/>
      <c r="C17" s="234"/>
      <c r="D17" s="235"/>
      <c r="E17" s="204" t="s">
        <v>82</v>
      </c>
      <c r="F17" s="203">
        <v>0</v>
      </c>
      <c r="G17" s="199"/>
      <c r="H17" s="199"/>
      <c r="I17" s="199"/>
      <c r="J17" s="199"/>
    </row>
    <row r="18" spans="1:10" ht="24.75" customHeight="1">
      <c r="A18" s="199"/>
      <c r="B18" s="236" t="s">
        <v>84</v>
      </c>
      <c r="C18" s="237"/>
      <c r="D18" s="237"/>
      <c r="E18" s="204" t="s">
        <v>82</v>
      </c>
      <c r="F18" s="203">
        <v>0</v>
      </c>
      <c r="G18" s="199"/>
      <c r="H18" s="199"/>
      <c r="I18" s="199"/>
      <c r="J18" s="199"/>
    </row>
    <row r="19" spans="1:10" ht="24.75" customHeight="1">
      <c r="A19" s="199"/>
      <c r="B19" s="236" t="s">
        <v>85</v>
      </c>
      <c r="C19" s="237"/>
      <c r="D19" s="237"/>
      <c r="E19" s="204" t="s">
        <v>82</v>
      </c>
      <c r="F19" s="203">
        <v>0</v>
      </c>
      <c r="G19" s="199"/>
      <c r="H19" s="199"/>
      <c r="I19" s="199"/>
      <c r="J19" s="199"/>
    </row>
    <row r="20" spans="1:10" ht="24.75" customHeight="1">
      <c r="A20" s="199"/>
      <c r="B20" s="226" t="s">
        <v>86</v>
      </c>
      <c r="C20" s="230"/>
      <c r="D20" s="231"/>
      <c r="E20" s="204" t="s">
        <v>79</v>
      </c>
      <c r="F20" s="203">
        <v>2</v>
      </c>
      <c r="G20" s="199"/>
      <c r="H20" s="199"/>
      <c r="I20" s="199"/>
      <c r="J20" s="199"/>
    </row>
    <row r="21" spans="1:10" ht="24.75" customHeight="1">
      <c r="A21" s="199"/>
      <c r="B21" s="232"/>
      <c r="C21" s="232"/>
      <c r="D21" s="233"/>
      <c r="E21" s="204" t="s">
        <v>87</v>
      </c>
      <c r="F21" s="203">
        <v>2</v>
      </c>
      <c r="G21" s="199"/>
      <c r="H21" s="199"/>
      <c r="I21" s="199"/>
      <c r="J21" s="199"/>
    </row>
    <row r="22" spans="1:10" ht="24.75" customHeight="1">
      <c r="A22" s="199"/>
      <c r="B22" s="232"/>
      <c r="C22" s="232"/>
      <c r="D22" s="233"/>
      <c r="E22" s="204" t="s">
        <v>88</v>
      </c>
      <c r="F22" s="203">
        <v>11</v>
      </c>
      <c r="G22" s="199"/>
      <c r="H22" s="199"/>
      <c r="I22" s="199"/>
      <c r="J22" s="199"/>
    </row>
    <row r="23" spans="1:10" ht="24.75" customHeight="1">
      <c r="A23" s="199"/>
      <c r="B23" s="232"/>
      <c r="C23" s="232"/>
      <c r="D23" s="233"/>
      <c r="E23" s="204" t="s">
        <v>89</v>
      </c>
      <c r="F23" s="203">
        <v>0</v>
      </c>
      <c r="G23" s="199"/>
      <c r="H23" s="199"/>
      <c r="I23" s="199"/>
      <c r="J23" s="199"/>
    </row>
    <row r="24" spans="1:10" ht="24.75" customHeight="1">
      <c r="A24" s="199"/>
      <c r="B24" s="232"/>
      <c r="C24" s="232"/>
      <c r="D24" s="233"/>
      <c r="E24" s="204" t="s">
        <v>81</v>
      </c>
      <c r="F24" s="203">
        <v>0</v>
      </c>
      <c r="G24" s="199"/>
      <c r="H24" s="199"/>
      <c r="I24" s="199"/>
      <c r="J24" s="199"/>
    </row>
    <row r="25" spans="1:10" ht="24.75" customHeight="1">
      <c r="A25" s="199"/>
      <c r="B25" s="232"/>
      <c r="C25" s="232"/>
      <c r="D25" s="233"/>
      <c r="E25" s="204" t="s">
        <v>82</v>
      </c>
      <c r="F25" s="203">
        <v>0</v>
      </c>
      <c r="G25" s="199"/>
      <c r="H25" s="199"/>
      <c r="I25" s="199"/>
      <c r="J25" s="199"/>
    </row>
    <row r="26" spans="1:10" ht="24.75" customHeight="1">
      <c r="A26" s="199"/>
      <c r="B26" s="234"/>
      <c r="C26" s="234"/>
      <c r="D26" s="235"/>
      <c r="E26" s="204" t="s">
        <v>90</v>
      </c>
      <c r="F26" s="203">
        <v>0</v>
      </c>
      <c r="G26" s="199"/>
      <c r="H26" s="199"/>
      <c r="I26" s="199"/>
      <c r="J26" s="199"/>
    </row>
    <row r="27" spans="1:10" ht="24.75" customHeight="1">
      <c r="A27" s="199"/>
      <c r="B27" s="226" t="s">
        <v>91</v>
      </c>
      <c r="C27" s="226"/>
      <c r="D27" s="227"/>
      <c r="E27" s="204" t="s">
        <v>88</v>
      </c>
      <c r="F27" s="203">
        <v>0</v>
      </c>
      <c r="G27" s="199"/>
      <c r="H27" s="199"/>
      <c r="I27" s="199"/>
      <c r="J27" s="199"/>
    </row>
    <row r="28" spans="1:10" ht="24.75" customHeight="1">
      <c r="A28" s="199"/>
      <c r="B28" s="218"/>
      <c r="C28" s="218"/>
      <c r="D28" s="238"/>
      <c r="E28" s="204" t="s">
        <v>89</v>
      </c>
      <c r="F28" s="203">
        <v>0</v>
      </c>
      <c r="G28" s="199"/>
      <c r="H28" s="199"/>
      <c r="I28" s="199"/>
      <c r="J28" s="199"/>
    </row>
    <row r="29" spans="1:10" ht="24.75" customHeight="1">
      <c r="A29" s="199"/>
      <c r="B29" s="218"/>
      <c r="C29" s="218"/>
      <c r="D29" s="238"/>
      <c r="E29" s="204" t="s">
        <v>81</v>
      </c>
      <c r="F29" s="203">
        <v>0</v>
      </c>
      <c r="G29" s="199"/>
      <c r="H29" s="199"/>
      <c r="I29" s="199"/>
      <c r="J29" s="199"/>
    </row>
    <row r="30" spans="1:10" ht="24.75" customHeight="1">
      <c r="A30" s="199"/>
      <c r="B30" s="218"/>
      <c r="C30" s="218"/>
      <c r="D30" s="238"/>
      <c r="E30" s="204" t="s">
        <v>82</v>
      </c>
      <c r="F30" s="203">
        <v>0</v>
      </c>
      <c r="G30" s="199"/>
      <c r="H30" s="199"/>
      <c r="I30" s="199"/>
      <c r="J30" s="199"/>
    </row>
    <row r="31" spans="1:10" ht="24.75" customHeight="1">
      <c r="A31" s="199"/>
      <c r="B31" s="218"/>
      <c r="C31" s="218"/>
      <c r="D31" s="238"/>
      <c r="E31" s="204" t="s">
        <v>90</v>
      </c>
      <c r="F31" s="203">
        <v>0</v>
      </c>
      <c r="G31" s="199"/>
      <c r="H31" s="199"/>
      <c r="I31" s="199"/>
      <c r="J31" s="199"/>
    </row>
    <row r="32" spans="1:10" ht="24.75" customHeight="1">
      <c r="A32" s="199"/>
      <c r="B32" s="239" t="s">
        <v>92</v>
      </c>
      <c r="C32" s="240"/>
      <c r="D32" s="240"/>
      <c r="E32" s="241"/>
      <c r="F32" s="206">
        <f>SUM(F8:F31)</f>
        <v>21</v>
      </c>
      <c r="G32" s="199"/>
      <c r="H32" s="199"/>
      <c r="I32" s="199"/>
      <c r="J32" s="199"/>
    </row>
    <row r="33" spans="1:10" ht="24.75" customHeight="1">
      <c r="A33" s="199"/>
      <c r="B33" s="207"/>
      <c r="C33" s="207"/>
      <c r="D33" s="207"/>
      <c r="E33" s="207"/>
      <c r="F33" s="208"/>
      <c r="G33" s="199"/>
      <c r="H33" s="199"/>
      <c r="I33" s="199"/>
      <c r="J33" s="199"/>
    </row>
    <row r="34" spans="1:10" ht="39.75" customHeight="1">
      <c r="A34" s="195"/>
      <c r="B34" s="242" t="s">
        <v>93</v>
      </c>
      <c r="C34" s="242"/>
      <c r="D34" s="242"/>
      <c r="E34" s="242"/>
      <c r="F34" s="242"/>
      <c r="G34" s="195"/>
      <c r="H34" s="195"/>
      <c r="I34" s="195"/>
      <c r="J34" s="195"/>
    </row>
    <row r="35" spans="1:10" ht="24.75" customHeight="1">
      <c r="A35" s="199"/>
      <c r="B35" s="223" t="s">
        <v>72</v>
      </c>
      <c r="C35" s="224"/>
      <c r="D35" s="224"/>
      <c r="E35" s="200" t="s">
        <v>73</v>
      </c>
      <c r="F35" s="201" t="s">
        <v>74</v>
      </c>
      <c r="G35" s="199"/>
      <c r="H35" s="199"/>
      <c r="I35" s="199"/>
      <c r="J35" s="199"/>
    </row>
    <row r="36" spans="1:10" ht="24.75" customHeight="1">
      <c r="A36" s="199"/>
      <c r="B36" s="226" t="s">
        <v>95</v>
      </c>
      <c r="C36" s="230"/>
      <c r="D36" s="231"/>
      <c r="E36" s="202" t="s">
        <v>76</v>
      </c>
      <c r="F36" s="203">
        <v>0</v>
      </c>
      <c r="G36" s="199"/>
      <c r="H36" s="199"/>
      <c r="I36" s="199"/>
      <c r="J36" s="199"/>
    </row>
    <row r="37" spans="1:10" ht="24.75" customHeight="1">
      <c r="A37" s="199"/>
      <c r="B37" s="232"/>
      <c r="C37" s="232"/>
      <c r="D37" s="233"/>
      <c r="E37" s="202" t="s">
        <v>77</v>
      </c>
      <c r="F37" s="203">
        <v>0</v>
      </c>
      <c r="G37" s="199"/>
      <c r="H37" s="199"/>
      <c r="I37" s="199"/>
      <c r="J37" s="199"/>
    </row>
    <row r="38" spans="1:10" ht="24.75" customHeight="1">
      <c r="A38" s="199"/>
      <c r="B38" s="232"/>
      <c r="C38" s="232"/>
      <c r="D38" s="233"/>
      <c r="E38" s="204" t="s">
        <v>79</v>
      </c>
      <c r="F38" s="203">
        <v>1</v>
      </c>
      <c r="G38" s="199"/>
      <c r="H38" s="199"/>
      <c r="I38" s="199"/>
      <c r="J38" s="199"/>
    </row>
    <row r="39" spans="1:10" ht="24.75" customHeight="1">
      <c r="A39" s="199"/>
      <c r="B39" s="232"/>
      <c r="C39" s="232"/>
      <c r="D39" s="233"/>
      <c r="E39" s="204" t="s">
        <v>80</v>
      </c>
      <c r="F39" s="203">
        <v>0</v>
      </c>
      <c r="G39" s="199"/>
      <c r="H39" s="199"/>
      <c r="I39" s="199"/>
      <c r="J39" s="199"/>
    </row>
    <row r="40" spans="1:10" ht="24.75" customHeight="1">
      <c r="A40" s="199"/>
      <c r="B40" s="234"/>
      <c r="C40" s="234"/>
      <c r="D40" s="235"/>
      <c r="E40" s="204" t="s">
        <v>81</v>
      </c>
      <c r="F40" s="203">
        <v>0</v>
      </c>
      <c r="G40" s="199"/>
      <c r="H40" s="199"/>
      <c r="I40" s="199"/>
      <c r="J40" s="199"/>
    </row>
    <row r="41" spans="1:10" ht="24.75" customHeight="1">
      <c r="A41" s="199"/>
      <c r="B41" s="226" t="s">
        <v>96</v>
      </c>
      <c r="C41" s="230"/>
      <c r="D41" s="231"/>
      <c r="E41" s="204" t="s">
        <v>97</v>
      </c>
      <c r="F41" s="203">
        <v>0</v>
      </c>
      <c r="G41" s="199"/>
      <c r="H41" s="199"/>
      <c r="I41" s="199"/>
      <c r="J41" s="199"/>
    </row>
    <row r="42" spans="1:10" ht="24.75" customHeight="1">
      <c r="A42" s="199"/>
      <c r="B42" s="218"/>
      <c r="C42" s="232"/>
      <c r="D42" s="233"/>
      <c r="E42" s="204" t="s">
        <v>98</v>
      </c>
      <c r="F42" s="203">
        <v>0</v>
      </c>
      <c r="G42" s="199"/>
      <c r="H42" s="199"/>
      <c r="I42" s="199"/>
      <c r="J42" s="199"/>
    </row>
    <row r="43" spans="1:10" ht="24.75" customHeight="1">
      <c r="A43" s="199"/>
      <c r="B43" s="234"/>
      <c r="C43" s="234"/>
      <c r="D43" s="235"/>
      <c r="E43" s="204" t="s">
        <v>99</v>
      </c>
      <c r="F43" s="203">
        <v>0</v>
      </c>
      <c r="G43" s="199"/>
      <c r="H43" s="199"/>
      <c r="I43" s="199"/>
      <c r="J43" s="199"/>
    </row>
    <row r="44" spans="1:10" ht="24.75" customHeight="1">
      <c r="A44" s="199"/>
      <c r="B44" s="226" t="s">
        <v>100</v>
      </c>
      <c r="C44" s="230"/>
      <c r="D44" s="231"/>
      <c r="E44" s="204" t="s">
        <v>101</v>
      </c>
      <c r="F44" s="203">
        <v>1</v>
      </c>
      <c r="G44" s="199"/>
      <c r="H44" s="199"/>
      <c r="I44" s="199"/>
      <c r="J44" s="199"/>
    </row>
    <row r="45" spans="1:10" ht="24.75" customHeight="1">
      <c r="A45" s="199"/>
      <c r="B45" s="218"/>
      <c r="C45" s="232"/>
      <c r="D45" s="233"/>
      <c r="E45" s="204" t="s">
        <v>102</v>
      </c>
      <c r="F45" s="203">
        <v>1</v>
      </c>
      <c r="G45" s="199"/>
      <c r="H45" s="199"/>
      <c r="I45" s="199"/>
      <c r="J45" s="199"/>
    </row>
    <row r="46" spans="1:10" ht="24.75" customHeight="1">
      <c r="A46" s="199"/>
      <c r="B46" s="234"/>
      <c r="C46" s="234"/>
      <c r="D46" s="235"/>
      <c r="E46" s="204" t="s">
        <v>103</v>
      </c>
      <c r="F46" s="203">
        <v>0</v>
      </c>
      <c r="G46" s="199"/>
      <c r="H46" s="199"/>
      <c r="I46" s="199"/>
      <c r="J46" s="199"/>
    </row>
    <row r="47" spans="1:10" ht="24.75" customHeight="1">
      <c r="A47" s="199"/>
      <c r="B47" s="226" t="s">
        <v>104</v>
      </c>
      <c r="C47" s="230"/>
      <c r="D47" s="231"/>
      <c r="E47" s="204" t="s">
        <v>105</v>
      </c>
      <c r="F47" s="203">
        <v>10</v>
      </c>
      <c r="G47" s="199"/>
      <c r="H47" s="199"/>
      <c r="I47" s="199"/>
      <c r="J47" s="199"/>
    </row>
    <row r="48" spans="1:10" ht="24.75" customHeight="1">
      <c r="A48" s="199"/>
      <c r="B48" s="234"/>
      <c r="C48" s="234"/>
      <c r="D48" s="235"/>
      <c r="E48" s="204" t="s">
        <v>106</v>
      </c>
      <c r="F48" s="203">
        <v>0</v>
      </c>
      <c r="G48" s="199"/>
      <c r="H48" s="199"/>
      <c r="I48" s="199"/>
      <c r="J48" s="199"/>
    </row>
    <row r="49" spans="1:10" ht="24.75" customHeight="1">
      <c r="A49" s="199"/>
      <c r="B49" s="244" t="s">
        <v>107</v>
      </c>
      <c r="C49" s="245"/>
      <c r="D49" s="245"/>
      <c r="E49" s="245"/>
      <c r="F49" s="209">
        <f>SUM(F36:F48)</f>
        <v>13</v>
      </c>
      <c r="G49" s="199"/>
      <c r="H49" s="199"/>
      <c r="I49" s="199"/>
      <c r="J49" s="199"/>
    </row>
    <row r="50" spans="1:10" ht="24.75" customHeight="1">
      <c r="A50" s="199"/>
      <c r="B50" s="246" t="s">
        <v>108</v>
      </c>
      <c r="C50" s="247"/>
      <c r="D50" s="247"/>
      <c r="E50" s="247"/>
      <c r="F50" s="210">
        <f>F49+F32</f>
        <v>34</v>
      </c>
      <c r="G50" s="199"/>
      <c r="H50" s="199"/>
      <c r="I50" s="199"/>
      <c r="J50" s="199"/>
    </row>
    <row r="51" spans="1:10" ht="24.75" customHeight="1">
      <c r="A51" s="199"/>
      <c r="B51" s="211" t="s">
        <v>67</v>
      </c>
      <c r="C51" s="199"/>
      <c r="D51" s="199"/>
      <c r="E51" s="199"/>
      <c r="F51" s="199"/>
      <c r="G51" s="199"/>
      <c r="H51" s="199"/>
      <c r="I51" s="199"/>
      <c r="J51" s="199"/>
    </row>
    <row r="52" spans="1:10" ht="33.75" customHeight="1">
      <c r="A52" s="199"/>
      <c r="B52" s="243" t="s">
        <v>109</v>
      </c>
      <c r="C52" s="243"/>
      <c r="D52" s="243"/>
      <c r="E52" s="243"/>
      <c r="F52" s="243"/>
      <c r="G52" s="199"/>
      <c r="H52" s="199"/>
      <c r="I52" s="199"/>
      <c r="J52" s="199"/>
    </row>
    <row r="53" spans="1:10" ht="19.5" customHeigh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19.5" customHeight="1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9.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39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0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39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3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53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48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101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65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60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68"/>
      <c r="B1" s="68" t="s">
        <v>0</v>
      </c>
      <c r="C1" s="68"/>
      <c r="D1" s="68"/>
      <c r="E1" s="68"/>
      <c r="F1" s="68"/>
      <c r="G1" s="68"/>
      <c r="H1" s="68"/>
      <c r="I1" s="68"/>
      <c r="J1" s="68"/>
    </row>
    <row r="2" spans="1:10" ht="30" customHeight="1">
      <c r="A2" s="69"/>
      <c r="B2" s="69" t="s">
        <v>1</v>
      </c>
      <c r="C2" s="70" t="s">
        <v>2</v>
      </c>
      <c r="D2" s="69"/>
      <c r="E2" s="69"/>
      <c r="F2" s="69"/>
      <c r="G2" s="69"/>
      <c r="H2" s="69"/>
      <c r="I2" s="69"/>
      <c r="J2" s="69"/>
    </row>
    <row r="3" spans="1:10" ht="30" customHeight="1">
      <c r="A3" s="69"/>
      <c r="B3" s="69" t="s">
        <v>3</v>
      </c>
      <c r="C3" s="71" t="s">
        <v>42</v>
      </c>
      <c r="D3" s="71"/>
      <c r="E3" s="69"/>
      <c r="F3" s="69"/>
      <c r="G3" s="69"/>
      <c r="H3" s="69"/>
      <c r="I3" s="69"/>
      <c r="J3" s="69"/>
    </row>
    <row r="4" spans="1:10" ht="30" customHeight="1">
      <c r="A4" s="69"/>
      <c r="B4" s="69" t="s">
        <v>5</v>
      </c>
      <c r="C4" s="72" t="s">
        <v>70</v>
      </c>
      <c r="D4" s="70">
        <v>2025</v>
      </c>
      <c r="E4" s="69"/>
      <c r="F4" s="69"/>
      <c r="G4" s="69"/>
      <c r="H4" s="69"/>
      <c r="I4" s="69"/>
      <c r="J4" s="69"/>
    </row>
    <row r="5" spans="1:10" ht="49.5" customHeight="1">
      <c r="A5" s="69"/>
      <c r="B5" s="225" t="s">
        <v>6</v>
      </c>
      <c r="C5" s="225"/>
      <c r="D5" s="225"/>
      <c r="E5" s="225"/>
      <c r="F5" s="225"/>
      <c r="G5" s="69"/>
      <c r="H5" s="69"/>
      <c r="I5" s="69"/>
      <c r="J5" s="69"/>
    </row>
    <row r="6" spans="1:10" ht="39.75" customHeight="1">
      <c r="A6" s="69"/>
      <c r="B6" s="70" t="s">
        <v>71</v>
      </c>
      <c r="C6" s="70"/>
      <c r="D6" s="69"/>
      <c r="E6" s="69"/>
      <c r="F6" s="69"/>
      <c r="G6" s="69"/>
      <c r="H6" s="69"/>
      <c r="I6" s="69"/>
      <c r="J6" s="69"/>
    </row>
    <row r="7" spans="1:10" ht="30" customHeight="1">
      <c r="A7" s="73"/>
      <c r="B7" s="223" t="s">
        <v>72</v>
      </c>
      <c r="C7" s="224"/>
      <c r="D7" s="224"/>
      <c r="E7" s="74" t="s">
        <v>73</v>
      </c>
      <c r="F7" s="75" t="s">
        <v>74</v>
      </c>
      <c r="G7" s="73"/>
      <c r="H7" s="73"/>
      <c r="I7" s="73"/>
      <c r="J7" s="73"/>
    </row>
    <row r="8" spans="1:10" ht="24.75" customHeight="1">
      <c r="A8" s="73"/>
      <c r="B8" s="226" t="s">
        <v>75</v>
      </c>
      <c r="C8" s="226"/>
      <c r="D8" s="227"/>
      <c r="E8" s="76" t="s">
        <v>76</v>
      </c>
      <c r="F8" s="77">
        <v>0</v>
      </c>
      <c r="G8" s="73"/>
      <c r="H8" s="73"/>
      <c r="I8" s="73"/>
      <c r="J8" s="73"/>
    </row>
    <row r="9" spans="1:10" ht="24.75" customHeight="1">
      <c r="A9" s="73"/>
      <c r="B9" s="228"/>
      <c r="C9" s="228"/>
      <c r="D9" s="229"/>
      <c r="E9" s="76" t="s">
        <v>77</v>
      </c>
      <c r="F9" s="77">
        <v>0</v>
      </c>
      <c r="G9" s="73"/>
      <c r="H9" s="73"/>
      <c r="I9" s="73"/>
      <c r="J9" s="73"/>
    </row>
    <row r="10" spans="1:10" ht="24.75" customHeight="1">
      <c r="A10" s="73"/>
      <c r="B10" s="230" t="s">
        <v>78</v>
      </c>
      <c r="C10" s="230"/>
      <c r="D10" s="231"/>
      <c r="E10" s="78" t="s">
        <v>79</v>
      </c>
      <c r="F10" s="77">
        <v>2</v>
      </c>
      <c r="G10" s="73"/>
      <c r="H10" s="73"/>
      <c r="I10" s="73"/>
      <c r="J10" s="73"/>
    </row>
    <row r="11" spans="1:10" ht="24.75" customHeight="1">
      <c r="A11" s="73"/>
      <c r="B11" s="232"/>
      <c r="C11" s="232"/>
      <c r="D11" s="233"/>
      <c r="E11" s="78" t="s">
        <v>80</v>
      </c>
      <c r="F11" s="77">
        <v>2</v>
      </c>
      <c r="G11" s="73"/>
      <c r="H11" s="73"/>
      <c r="I11" s="73"/>
      <c r="J11" s="73"/>
    </row>
    <row r="12" spans="1:10" ht="24.75" customHeight="1">
      <c r="A12" s="73"/>
      <c r="B12" s="232"/>
      <c r="C12" s="232"/>
      <c r="D12" s="233"/>
      <c r="E12" s="78" t="s">
        <v>81</v>
      </c>
      <c r="F12" s="77">
        <v>0</v>
      </c>
      <c r="G12" s="73"/>
      <c r="H12" s="73"/>
      <c r="I12" s="73"/>
      <c r="J12" s="73"/>
    </row>
    <row r="13" spans="1:10" ht="24.75" customHeight="1">
      <c r="A13" s="73"/>
      <c r="B13" s="234"/>
      <c r="C13" s="234"/>
      <c r="D13" s="235"/>
      <c r="E13" s="78" t="s">
        <v>82</v>
      </c>
      <c r="F13" s="77">
        <v>0</v>
      </c>
      <c r="G13" s="79"/>
      <c r="H13" s="79"/>
      <c r="I13" s="79"/>
      <c r="J13" s="79"/>
    </row>
    <row r="14" spans="1:10" ht="24.75" customHeight="1">
      <c r="A14" s="73"/>
      <c r="B14" s="230" t="s">
        <v>83</v>
      </c>
      <c r="C14" s="230"/>
      <c r="D14" s="231"/>
      <c r="E14" s="78" t="s">
        <v>79</v>
      </c>
      <c r="F14" s="77">
        <v>1</v>
      </c>
      <c r="G14" s="79"/>
      <c r="H14" s="79"/>
      <c r="I14" s="79"/>
      <c r="J14" s="79"/>
    </row>
    <row r="15" spans="1:10" ht="24.75" customHeight="1">
      <c r="A15" s="73"/>
      <c r="B15" s="232"/>
      <c r="C15" s="232"/>
      <c r="D15" s="233"/>
      <c r="E15" s="78" t="s">
        <v>80</v>
      </c>
      <c r="F15" s="77">
        <v>1</v>
      </c>
      <c r="G15" s="79"/>
      <c r="H15" s="79"/>
      <c r="I15" s="79"/>
      <c r="J15" s="79"/>
    </row>
    <row r="16" spans="1:10" ht="24.75" customHeight="1">
      <c r="A16" s="73"/>
      <c r="B16" s="232"/>
      <c r="C16" s="232"/>
      <c r="D16" s="233"/>
      <c r="E16" s="78" t="s">
        <v>81</v>
      </c>
      <c r="F16" s="77">
        <v>0</v>
      </c>
      <c r="G16" s="79"/>
      <c r="H16" s="79"/>
      <c r="I16" s="79"/>
      <c r="J16" s="79"/>
    </row>
    <row r="17" spans="1:10" ht="24.75" customHeight="1">
      <c r="A17" s="73"/>
      <c r="B17" s="234"/>
      <c r="C17" s="234"/>
      <c r="D17" s="235"/>
      <c r="E17" s="78" t="s">
        <v>82</v>
      </c>
      <c r="F17" s="77">
        <v>0</v>
      </c>
      <c r="G17" s="73"/>
      <c r="H17" s="73"/>
      <c r="I17" s="73"/>
      <c r="J17" s="73"/>
    </row>
    <row r="18" spans="1:10" ht="24.75" customHeight="1">
      <c r="A18" s="73"/>
      <c r="B18" s="236" t="s">
        <v>84</v>
      </c>
      <c r="C18" s="237"/>
      <c r="D18" s="237"/>
      <c r="E18" s="78" t="s">
        <v>82</v>
      </c>
      <c r="F18" s="77">
        <v>0</v>
      </c>
      <c r="G18" s="73"/>
      <c r="H18" s="73"/>
      <c r="I18" s="73"/>
      <c r="J18" s="73"/>
    </row>
    <row r="19" spans="1:10" ht="24.75" customHeight="1">
      <c r="A19" s="73"/>
      <c r="B19" s="236" t="s">
        <v>85</v>
      </c>
      <c r="C19" s="237"/>
      <c r="D19" s="237"/>
      <c r="E19" s="78" t="s">
        <v>82</v>
      </c>
      <c r="F19" s="77">
        <v>0</v>
      </c>
      <c r="G19" s="73"/>
      <c r="H19" s="73"/>
      <c r="I19" s="73"/>
      <c r="J19" s="73"/>
    </row>
    <row r="20" spans="1:10" ht="24.75" customHeight="1">
      <c r="A20" s="73"/>
      <c r="B20" s="226" t="s">
        <v>86</v>
      </c>
      <c r="C20" s="230"/>
      <c r="D20" s="231"/>
      <c r="E20" s="78" t="s">
        <v>79</v>
      </c>
      <c r="F20" s="77">
        <v>2</v>
      </c>
      <c r="G20" s="73"/>
      <c r="H20" s="73"/>
      <c r="I20" s="73"/>
      <c r="J20" s="73"/>
    </row>
    <row r="21" spans="1:10" ht="24.75" customHeight="1">
      <c r="A21" s="73"/>
      <c r="B21" s="232"/>
      <c r="C21" s="232"/>
      <c r="D21" s="233"/>
      <c r="E21" s="78" t="s">
        <v>87</v>
      </c>
      <c r="F21" s="77">
        <v>1</v>
      </c>
      <c r="G21" s="73"/>
      <c r="H21" s="73"/>
      <c r="I21" s="73"/>
      <c r="J21" s="73"/>
    </row>
    <row r="22" spans="1:10" ht="24.75" customHeight="1">
      <c r="A22" s="73"/>
      <c r="B22" s="232"/>
      <c r="C22" s="232"/>
      <c r="D22" s="233"/>
      <c r="E22" s="78" t="s">
        <v>88</v>
      </c>
      <c r="F22" s="77">
        <v>167</v>
      </c>
      <c r="G22" s="73"/>
      <c r="H22" s="73"/>
      <c r="I22" s="73"/>
      <c r="J22" s="73"/>
    </row>
    <row r="23" spans="1:10" ht="24.75" customHeight="1">
      <c r="A23" s="73"/>
      <c r="B23" s="232"/>
      <c r="C23" s="232"/>
      <c r="D23" s="233"/>
      <c r="E23" s="78" t="s">
        <v>89</v>
      </c>
      <c r="F23" s="77">
        <v>32</v>
      </c>
      <c r="G23" s="73"/>
      <c r="H23" s="73"/>
      <c r="I23" s="73"/>
      <c r="J23" s="73"/>
    </row>
    <row r="24" spans="1:10" ht="24.75" customHeight="1">
      <c r="A24" s="73"/>
      <c r="B24" s="232"/>
      <c r="C24" s="232"/>
      <c r="D24" s="233"/>
      <c r="E24" s="78" t="s">
        <v>81</v>
      </c>
      <c r="F24" s="77">
        <v>0</v>
      </c>
      <c r="G24" s="73"/>
      <c r="H24" s="73"/>
      <c r="I24" s="73"/>
      <c r="J24" s="73"/>
    </row>
    <row r="25" spans="1:10" ht="24.75" customHeight="1">
      <c r="A25" s="73"/>
      <c r="B25" s="232"/>
      <c r="C25" s="232"/>
      <c r="D25" s="233"/>
      <c r="E25" s="78" t="s">
        <v>82</v>
      </c>
      <c r="F25" s="77">
        <v>2</v>
      </c>
      <c r="G25" s="73"/>
      <c r="H25" s="73"/>
      <c r="I25" s="73"/>
      <c r="J25" s="73"/>
    </row>
    <row r="26" spans="1:10" ht="24.75" customHeight="1">
      <c r="A26" s="73"/>
      <c r="B26" s="234"/>
      <c r="C26" s="234"/>
      <c r="D26" s="235"/>
      <c r="E26" s="78" t="s">
        <v>90</v>
      </c>
      <c r="F26" s="77">
        <v>0</v>
      </c>
      <c r="G26" s="73"/>
      <c r="H26" s="73"/>
      <c r="I26" s="73"/>
      <c r="J26" s="73"/>
    </row>
    <row r="27" spans="1:10" ht="24.75" customHeight="1">
      <c r="A27" s="73"/>
      <c r="B27" s="226" t="s">
        <v>91</v>
      </c>
      <c r="C27" s="226"/>
      <c r="D27" s="227"/>
      <c r="E27" s="78" t="s">
        <v>88</v>
      </c>
      <c r="F27" s="77">
        <v>0</v>
      </c>
      <c r="G27" s="73"/>
      <c r="H27" s="73"/>
      <c r="I27" s="73"/>
      <c r="J27" s="73"/>
    </row>
    <row r="28" spans="1:10" ht="24.75" customHeight="1">
      <c r="A28" s="73"/>
      <c r="B28" s="218"/>
      <c r="C28" s="218"/>
      <c r="D28" s="238"/>
      <c r="E28" s="78" t="s">
        <v>89</v>
      </c>
      <c r="F28" s="77">
        <v>0</v>
      </c>
      <c r="G28" s="73"/>
      <c r="H28" s="73"/>
      <c r="I28" s="73"/>
      <c r="J28" s="73"/>
    </row>
    <row r="29" spans="1:10" ht="24.75" customHeight="1">
      <c r="A29" s="73"/>
      <c r="B29" s="218"/>
      <c r="C29" s="218"/>
      <c r="D29" s="238"/>
      <c r="E29" s="78" t="s">
        <v>81</v>
      </c>
      <c r="F29" s="77">
        <v>0</v>
      </c>
      <c r="G29" s="73"/>
      <c r="H29" s="73"/>
      <c r="I29" s="73"/>
      <c r="J29" s="73"/>
    </row>
    <row r="30" spans="1:10" ht="24.75" customHeight="1">
      <c r="A30" s="73"/>
      <c r="B30" s="218"/>
      <c r="C30" s="218"/>
      <c r="D30" s="238"/>
      <c r="E30" s="78" t="s">
        <v>82</v>
      </c>
      <c r="F30" s="77">
        <v>0</v>
      </c>
      <c r="G30" s="73"/>
      <c r="H30" s="73"/>
      <c r="I30" s="73"/>
      <c r="J30" s="73"/>
    </row>
    <row r="31" spans="1:10" ht="24.75" customHeight="1">
      <c r="A31" s="73"/>
      <c r="B31" s="218"/>
      <c r="C31" s="218"/>
      <c r="D31" s="238"/>
      <c r="E31" s="78" t="s">
        <v>90</v>
      </c>
      <c r="F31" s="77">
        <v>0</v>
      </c>
      <c r="G31" s="73"/>
      <c r="H31" s="73"/>
      <c r="I31" s="73"/>
      <c r="J31" s="73"/>
    </row>
    <row r="32" spans="1:10" ht="24.75" customHeight="1">
      <c r="A32" s="73"/>
      <c r="B32" s="239" t="s">
        <v>92</v>
      </c>
      <c r="C32" s="240"/>
      <c r="D32" s="240"/>
      <c r="E32" s="241"/>
      <c r="F32" s="80">
        <f>SUM(F8:F31)</f>
        <v>210</v>
      </c>
      <c r="G32" s="73"/>
      <c r="H32" s="73"/>
      <c r="I32" s="73"/>
      <c r="J32" s="73"/>
    </row>
    <row r="33" spans="1:10" ht="24.75" customHeight="1">
      <c r="A33" s="73"/>
      <c r="B33" s="81"/>
      <c r="C33" s="81"/>
      <c r="D33" s="81"/>
      <c r="E33" s="81"/>
      <c r="F33" s="82"/>
      <c r="G33" s="73"/>
      <c r="H33" s="73"/>
      <c r="I33" s="73"/>
      <c r="J33" s="73"/>
    </row>
    <row r="34" spans="1:10" ht="39.75" customHeight="1">
      <c r="A34" s="69"/>
      <c r="B34" s="242" t="s">
        <v>93</v>
      </c>
      <c r="C34" s="242"/>
      <c r="D34" s="242"/>
      <c r="E34" s="242"/>
      <c r="F34" s="242"/>
      <c r="G34" s="69"/>
      <c r="H34" s="69"/>
      <c r="I34" s="69"/>
      <c r="J34" s="69"/>
    </row>
    <row r="35" spans="1:10" ht="24.75" customHeight="1">
      <c r="A35" s="73"/>
      <c r="B35" s="223" t="s">
        <v>72</v>
      </c>
      <c r="C35" s="224"/>
      <c r="D35" s="224"/>
      <c r="E35" s="74" t="s">
        <v>73</v>
      </c>
      <c r="F35" s="75" t="s">
        <v>74</v>
      </c>
      <c r="G35" s="73"/>
      <c r="H35" s="73"/>
      <c r="I35" s="73"/>
      <c r="J35" s="73"/>
    </row>
    <row r="36" spans="1:10" ht="24.75" customHeight="1">
      <c r="A36" s="73"/>
      <c r="B36" s="226" t="s">
        <v>95</v>
      </c>
      <c r="C36" s="230"/>
      <c r="D36" s="231"/>
      <c r="E36" s="76" t="s">
        <v>76</v>
      </c>
      <c r="F36" s="77">
        <v>0</v>
      </c>
      <c r="G36" s="73"/>
      <c r="H36" s="73"/>
      <c r="I36" s="73"/>
      <c r="J36" s="73"/>
    </row>
    <row r="37" spans="1:10" ht="24.75" customHeight="1">
      <c r="A37" s="73"/>
      <c r="B37" s="232"/>
      <c r="C37" s="232"/>
      <c r="D37" s="233"/>
      <c r="E37" s="76" t="s">
        <v>77</v>
      </c>
      <c r="F37" s="77">
        <v>0</v>
      </c>
      <c r="G37" s="73"/>
      <c r="H37" s="73"/>
      <c r="I37" s="73"/>
      <c r="J37" s="73"/>
    </row>
    <row r="38" spans="1:10" ht="24.75" customHeight="1">
      <c r="A38" s="73"/>
      <c r="B38" s="232"/>
      <c r="C38" s="232"/>
      <c r="D38" s="233"/>
      <c r="E38" s="78" t="s">
        <v>79</v>
      </c>
      <c r="F38" s="77">
        <v>1</v>
      </c>
      <c r="G38" s="73"/>
      <c r="H38" s="73"/>
      <c r="I38" s="73"/>
      <c r="J38" s="73"/>
    </row>
    <row r="39" spans="1:10" ht="24.75" customHeight="1">
      <c r="A39" s="73"/>
      <c r="B39" s="232"/>
      <c r="C39" s="232"/>
      <c r="D39" s="233"/>
      <c r="E39" s="78" t="s">
        <v>80</v>
      </c>
      <c r="F39" s="77">
        <v>1</v>
      </c>
      <c r="G39" s="73"/>
      <c r="H39" s="73"/>
      <c r="I39" s="73"/>
      <c r="J39" s="73"/>
    </row>
    <row r="40" spans="1:10" ht="24.75" customHeight="1">
      <c r="A40" s="73"/>
      <c r="B40" s="234"/>
      <c r="C40" s="234"/>
      <c r="D40" s="235"/>
      <c r="E40" s="78" t="s">
        <v>81</v>
      </c>
      <c r="F40" s="77">
        <v>0</v>
      </c>
      <c r="G40" s="73"/>
      <c r="H40" s="73"/>
      <c r="I40" s="73"/>
      <c r="J40" s="73"/>
    </row>
    <row r="41" spans="1:10" ht="24.75" customHeight="1">
      <c r="A41" s="73"/>
      <c r="B41" s="226" t="s">
        <v>96</v>
      </c>
      <c r="C41" s="230"/>
      <c r="D41" s="231"/>
      <c r="E41" s="78" t="s">
        <v>97</v>
      </c>
      <c r="F41" s="77">
        <v>0</v>
      </c>
      <c r="G41" s="73"/>
      <c r="H41" s="73"/>
      <c r="I41" s="73"/>
      <c r="J41" s="73"/>
    </row>
    <row r="42" spans="1:10" ht="24.75" customHeight="1">
      <c r="A42" s="73"/>
      <c r="B42" s="218"/>
      <c r="C42" s="232"/>
      <c r="D42" s="233"/>
      <c r="E42" s="78" t="s">
        <v>98</v>
      </c>
      <c r="F42" s="77">
        <v>0</v>
      </c>
      <c r="G42" s="73"/>
      <c r="H42" s="73"/>
      <c r="I42" s="73"/>
      <c r="J42" s="73"/>
    </row>
    <row r="43" spans="1:10" ht="24.75" customHeight="1">
      <c r="A43" s="73"/>
      <c r="B43" s="234"/>
      <c r="C43" s="234"/>
      <c r="D43" s="235"/>
      <c r="E43" s="78" t="s">
        <v>99</v>
      </c>
      <c r="F43" s="77">
        <v>0</v>
      </c>
      <c r="G43" s="73"/>
      <c r="H43" s="73"/>
      <c r="I43" s="73"/>
      <c r="J43" s="73"/>
    </row>
    <row r="44" spans="1:10" ht="24.75" customHeight="1">
      <c r="A44" s="73"/>
      <c r="B44" s="226" t="s">
        <v>100</v>
      </c>
      <c r="C44" s="230"/>
      <c r="D44" s="231"/>
      <c r="E44" s="78" t="s">
        <v>101</v>
      </c>
      <c r="F44" s="77">
        <v>1</v>
      </c>
      <c r="G44" s="73"/>
      <c r="H44" s="73"/>
      <c r="I44" s="73"/>
      <c r="J44" s="73"/>
    </row>
    <row r="45" spans="1:10" ht="24.75" customHeight="1">
      <c r="A45" s="73"/>
      <c r="B45" s="218"/>
      <c r="C45" s="232"/>
      <c r="D45" s="233"/>
      <c r="E45" s="78" t="s">
        <v>102</v>
      </c>
      <c r="F45" s="77">
        <v>1</v>
      </c>
      <c r="G45" s="73"/>
      <c r="H45" s="73"/>
      <c r="I45" s="73"/>
      <c r="J45" s="73"/>
    </row>
    <row r="46" spans="1:10" ht="24.75" customHeight="1">
      <c r="A46" s="73"/>
      <c r="B46" s="234"/>
      <c r="C46" s="234"/>
      <c r="D46" s="235"/>
      <c r="E46" s="78" t="s">
        <v>103</v>
      </c>
      <c r="F46" s="77">
        <v>2</v>
      </c>
      <c r="G46" s="73"/>
      <c r="H46" s="73"/>
      <c r="I46" s="73"/>
      <c r="J46" s="73"/>
    </row>
    <row r="47" spans="1:10" ht="24.75" customHeight="1">
      <c r="A47" s="73"/>
      <c r="B47" s="226" t="s">
        <v>104</v>
      </c>
      <c r="C47" s="230"/>
      <c r="D47" s="231"/>
      <c r="E47" s="78" t="s">
        <v>105</v>
      </c>
      <c r="F47" s="77">
        <v>199</v>
      </c>
      <c r="G47" s="73"/>
      <c r="H47" s="73"/>
      <c r="I47" s="73"/>
      <c r="J47" s="73"/>
    </row>
    <row r="48" spans="1:10" ht="24.75" customHeight="1">
      <c r="A48" s="73"/>
      <c r="B48" s="234"/>
      <c r="C48" s="234"/>
      <c r="D48" s="235"/>
      <c r="E48" s="78" t="s">
        <v>106</v>
      </c>
      <c r="F48" s="77">
        <v>0</v>
      </c>
      <c r="G48" s="73"/>
      <c r="H48" s="73"/>
      <c r="I48" s="73"/>
      <c r="J48" s="73"/>
    </row>
    <row r="49" spans="1:10" ht="24.75" customHeight="1">
      <c r="A49" s="73"/>
      <c r="B49" s="244" t="s">
        <v>107</v>
      </c>
      <c r="C49" s="245"/>
      <c r="D49" s="245"/>
      <c r="E49" s="245"/>
      <c r="F49" s="83">
        <f>SUM(F36:F48)</f>
        <v>205</v>
      </c>
      <c r="G49" s="73"/>
      <c r="H49" s="73"/>
      <c r="I49" s="73"/>
      <c r="J49" s="73"/>
    </row>
    <row r="50" spans="1:10" ht="24.75" customHeight="1">
      <c r="A50" s="73"/>
      <c r="B50" s="246" t="s">
        <v>108</v>
      </c>
      <c r="C50" s="247"/>
      <c r="D50" s="247"/>
      <c r="E50" s="247"/>
      <c r="F50" s="84">
        <f>F49+F32</f>
        <v>415</v>
      </c>
      <c r="G50" s="73"/>
      <c r="H50" s="73"/>
      <c r="I50" s="73"/>
      <c r="J50" s="73"/>
    </row>
    <row r="51" spans="1:10" ht="24.75" customHeight="1">
      <c r="A51" s="73"/>
      <c r="B51" s="85" t="s">
        <v>67</v>
      </c>
      <c r="C51" s="73"/>
      <c r="D51" s="73"/>
      <c r="E51" s="73"/>
      <c r="F51" s="73"/>
      <c r="G51" s="73"/>
      <c r="H51" s="73"/>
      <c r="I51" s="73"/>
      <c r="J51" s="73"/>
    </row>
    <row r="52" spans="1:10" ht="33.75" customHeight="1">
      <c r="A52" s="73"/>
      <c r="B52" s="243" t="s">
        <v>109</v>
      </c>
      <c r="C52" s="243"/>
      <c r="D52" s="243"/>
      <c r="E52" s="243"/>
      <c r="F52" s="243"/>
      <c r="G52" s="73"/>
      <c r="H52" s="73"/>
      <c r="I52" s="73"/>
      <c r="J52" s="73"/>
    </row>
    <row r="53" spans="1:10" ht="19.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</row>
    <row r="54" spans="1:10" ht="19.5" customHeight="1">
      <c r="A54" s="73"/>
      <c r="B54" s="73"/>
      <c r="C54" s="73"/>
      <c r="D54" s="73"/>
      <c r="E54" s="73"/>
      <c r="F54" s="73"/>
      <c r="G54" s="73"/>
      <c r="H54" s="73"/>
      <c r="I54" s="73"/>
      <c r="J54" s="73"/>
    </row>
    <row r="55" spans="1:10" ht="19.5" customHeight="1">
      <c r="A55" s="73"/>
      <c r="B55" s="73"/>
      <c r="C55" s="73"/>
      <c r="D55" s="73"/>
      <c r="E55" s="73"/>
      <c r="F55" s="73"/>
      <c r="G55" s="73"/>
      <c r="H55" s="73"/>
      <c r="I55" s="73"/>
      <c r="J55" s="73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109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121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109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113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234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/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2025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25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56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2025-05-20T23:20:34Z</cp:lastPrinted>
  <dcterms:created xsi:type="dcterms:W3CDTF">2025-05-20T22:56:45Z</dcterms:created>
  <dcterms:modified xsi:type="dcterms:W3CDTF">2025-05-20T23:20:39Z</dcterms:modified>
</cp:coreProperties>
</file>