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3"/>
  </bookViews>
  <sheets>
    <sheet name="ANEXO_IV-B_POR 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 calcMode="manual"/>
</workbook>
</file>

<file path=xl/calcChain.xml><?xml version="1.0" encoding="utf-8"?>
<calcChain xmlns="http://schemas.openxmlformats.org/spreadsheetml/2006/main">
  <c r="G27" i="30"/>
  <c r="F27"/>
  <c r="G26"/>
  <c r="F26"/>
  <c r="D26"/>
  <c r="C26"/>
  <c r="H25"/>
  <c r="E25"/>
  <c r="E24"/>
  <c r="H24" s="1"/>
  <c r="E23"/>
  <c r="H23" s="1"/>
  <c r="H22"/>
  <c r="E22"/>
  <c r="H21"/>
  <c r="E21"/>
  <c r="E20"/>
  <c r="H20" s="1"/>
  <c r="E19"/>
  <c r="H19" s="1"/>
  <c r="G17"/>
  <c r="F17"/>
  <c r="D17"/>
  <c r="D27" s="1"/>
  <c r="C17"/>
  <c r="C27" s="1"/>
  <c r="E16"/>
  <c r="H16" s="1"/>
  <c r="H15"/>
  <c r="E15"/>
  <c r="H14"/>
  <c r="E14"/>
  <c r="E13"/>
  <c r="H13" s="1"/>
  <c r="H17" s="1"/>
  <c r="G27" i="29"/>
  <c r="F27"/>
  <c r="G26"/>
  <c r="F26"/>
  <c r="D26"/>
  <c r="C26"/>
  <c r="H25"/>
  <c r="E25"/>
  <c r="E24"/>
  <c r="H24" s="1"/>
  <c r="E23"/>
  <c r="H23" s="1"/>
  <c r="H22"/>
  <c r="E22"/>
  <c r="H21"/>
  <c r="E21"/>
  <c r="E20"/>
  <c r="H20" s="1"/>
  <c r="E19"/>
  <c r="E26" s="1"/>
  <c r="G17"/>
  <c r="F17"/>
  <c r="D17"/>
  <c r="D27" s="1"/>
  <c r="C17"/>
  <c r="C27" s="1"/>
  <c r="E16"/>
  <c r="H16" s="1"/>
  <c r="H15"/>
  <c r="E15"/>
  <c r="H14"/>
  <c r="E14"/>
  <c r="E13"/>
  <c r="H13" s="1"/>
  <c r="H17" s="1"/>
  <c r="G27" i="28"/>
  <c r="F27"/>
  <c r="G26"/>
  <c r="F26"/>
  <c r="D26"/>
  <c r="C26"/>
  <c r="H25"/>
  <c r="E25"/>
  <c r="E24"/>
  <c r="H24" s="1"/>
  <c r="E23"/>
  <c r="H23" s="1"/>
  <c r="H22"/>
  <c r="E22"/>
  <c r="H21"/>
  <c r="E21"/>
  <c r="E20"/>
  <c r="H20" s="1"/>
  <c r="E19"/>
  <c r="E26" s="1"/>
  <c r="G17"/>
  <c r="F17"/>
  <c r="D17"/>
  <c r="D27" s="1"/>
  <c r="C17"/>
  <c r="C27" s="1"/>
  <c r="E16"/>
  <c r="H16" s="1"/>
  <c r="H15"/>
  <c r="E15"/>
  <c r="H14"/>
  <c r="E14"/>
  <c r="E13"/>
  <c r="H13" s="1"/>
  <c r="G27" i="27"/>
  <c r="F27"/>
  <c r="G26"/>
  <c r="F26"/>
  <c r="D26"/>
  <c r="K35" i="1" s="1"/>
  <c r="C26" i="27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26"/>
  <c r="F27"/>
  <c r="G26"/>
  <c r="F26"/>
  <c r="D26"/>
  <c r="K34" i="1" s="1"/>
  <c r="L34" s="1"/>
  <c r="O34" s="1"/>
  <c r="C26" i="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H17" s="1"/>
  <c r="G27" i="25"/>
  <c r="F27"/>
  <c r="G26"/>
  <c r="F26"/>
  <c r="D26"/>
  <c r="K33" i="1" s="1"/>
  <c r="C26" i="25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24"/>
  <c r="F27"/>
  <c r="G26"/>
  <c r="F26"/>
  <c r="D26"/>
  <c r="K32" i="1" s="1"/>
  <c r="L32" s="1"/>
  <c r="O32" s="1"/>
  <c r="C26" i="24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23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H17" s="1"/>
  <c r="G27" i="22"/>
  <c r="F27"/>
  <c r="G26"/>
  <c r="F26"/>
  <c r="D26"/>
  <c r="K30" i="1" s="1"/>
  <c r="L30" s="1"/>
  <c r="O30" s="1"/>
  <c r="C26" i="22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21"/>
  <c r="F27"/>
  <c r="G26"/>
  <c r="F26"/>
  <c r="D26"/>
  <c r="K29" i="1" s="1"/>
  <c r="L29" s="1"/>
  <c r="O29" s="1"/>
  <c r="C26" i="21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D27" s="1"/>
  <c r="C17"/>
  <c r="C27" s="1"/>
  <c r="E16"/>
  <c r="H16" s="1"/>
  <c r="H15"/>
  <c r="E15"/>
  <c r="E14"/>
  <c r="H14" s="1"/>
  <c r="E13"/>
  <c r="H13" s="1"/>
  <c r="G27" i="20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19"/>
  <c r="F27"/>
  <c r="G26"/>
  <c r="F26"/>
  <c r="D26"/>
  <c r="K27" i="1" s="1"/>
  <c r="C26" i="19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18"/>
  <c r="F27"/>
  <c r="G26"/>
  <c r="F26"/>
  <c r="D26"/>
  <c r="K26" i="1" s="1"/>
  <c r="L26" s="1"/>
  <c r="O26" s="1"/>
  <c r="C26" i="18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17"/>
  <c r="F27"/>
  <c r="G26"/>
  <c r="F26"/>
  <c r="D26"/>
  <c r="K25" i="1" s="1"/>
  <c r="C26" i="17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D27" s="1"/>
  <c r="C17"/>
  <c r="C27" s="1"/>
  <c r="E16"/>
  <c r="H16" s="1"/>
  <c r="H15"/>
  <c r="E15"/>
  <c r="E14"/>
  <c r="H14" s="1"/>
  <c r="E13"/>
  <c r="H13" s="1"/>
  <c r="G27" i="16"/>
  <c r="F27"/>
  <c r="G26"/>
  <c r="F26"/>
  <c r="D26"/>
  <c r="K24" i="1" s="1"/>
  <c r="L24" s="1"/>
  <c r="O24" s="1"/>
  <c r="C26" i="16"/>
  <c r="E25"/>
  <c r="H25" s="1"/>
  <c r="E24"/>
  <c r="H24" s="1"/>
  <c r="E23"/>
  <c r="H23" s="1"/>
  <c r="H22"/>
  <c r="E22"/>
  <c r="E21"/>
  <c r="H21" s="1"/>
  <c r="E20"/>
  <c r="H20" s="1"/>
  <c r="E19"/>
  <c r="H19" s="1"/>
  <c r="H26" s="1"/>
  <c r="G17"/>
  <c r="F17"/>
  <c r="D17"/>
  <c r="D27" s="1"/>
  <c r="C17"/>
  <c r="C27" s="1"/>
  <c r="E16"/>
  <c r="H16" s="1"/>
  <c r="H15"/>
  <c r="E15"/>
  <c r="E14"/>
  <c r="H14" s="1"/>
  <c r="E13"/>
  <c r="H13" s="1"/>
  <c r="G27" i="15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H17" s="1"/>
  <c r="G27" i="14"/>
  <c r="F27"/>
  <c r="G26"/>
  <c r="F26"/>
  <c r="D26"/>
  <c r="K22" i="1" s="1"/>
  <c r="L22" s="1"/>
  <c r="O22" s="1"/>
  <c r="C26" i="14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13"/>
  <c r="F27"/>
  <c r="G26"/>
  <c r="F26"/>
  <c r="D26"/>
  <c r="K21" i="1" s="1"/>
  <c r="L21" s="1"/>
  <c r="O21" s="1"/>
  <c r="C26" i="13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12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11"/>
  <c r="F27"/>
  <c r="G26"/>
  <c r="F26"/>
  <c r="D26"/>
  <c r="K19" i="1" s="1"/>
  <c r="C26" i="1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10"/>
  <c r="F27"/>
  <c r="G26"/>
  <c r="F26"/>
  <c r="D26"/>
  <c r="K18" i="1" s="1"/>
  <c r="L18" s="1"/>
  <c r="O18" s="1"/>
  <c r="C26" i="10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H17" s="1"/>
  <c r="G27" i="9"/>
  <c r="F27"/>
  <c r="G26"/>
  <c r="F26"/>
  <c r="D26"/>
  <c r="K17" i="1" s="1"/>
  <c r="C26" i="9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D27" s="1"/>
  <c r="C17"/>
  <c r="C27" s="1"/>
  <c r="E16"/>
  <c r="H16" s="1"/>
  <c r="H15"/>
  <c r="E15"/>
  <c r="E14"/>
  <c r="H14" s="1"/>
  <c r="E13"/>
  <c r="H13" s="1"/>
  <c r="G27" i="8"/>
  <c r="F27"/>
  <c r="G26"/>
  <c r="F26"/>
  <c r="D26"/>
  <c r="K16" i="1" s="1"/>
  <c r="L16" s="1"/>
  <c r="O16" s="1"/>
  <c r="C26" i="8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7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H17" s="1"/>
  <c r="G27" i="6"/>
  <c r="F27"/>
  <c r="G26"/>
  <c r="F26"/>
  <c r="D26"/>
  <c r="K14" i="1" s="1"/>
  <c r="L14" s="1"/>
  <c r="O14" s="1"/>
  <c r="C26" i="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H17" s="1"/>
  <c r="G27" i="5"/>
  <c r="F27"/>
  <c r="G26"/>
  <c r="F26"/>
  <c r="D26"/>
  <c r="K13" i="1" s="1"/>
  <c r="L13" s="1"/>
  <c r="O13" s="1"/>
  <c r="C26" i="5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C27" s="1"/>
  <c r="E16"/>
  <c r="H16" s="1"/>
  <c r="H15"/>
  <c r="E15"/>
  <c r="E14"/>
  <c r="H14" s="1"/>
  <c r="E13"/>
  <c r="H13" s="1"/>
  <c r="G27" i="4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D27" s="1"/>
  <c r="C17"/>
  <c r="C27" s="1"/>
  <c r="E16"/>
  <c r="H16" s="1"/>
  <c r="H15"/>
  <c r="E15"/>
  <c r="E14"/>
  <c r="H14" s="1"/>
  <c r="E13"/>
  <c r="H13" s="1"/>
  <c r="G27" i="3"/>
  <c r="F27"/>
  <c r="G26"/>
  <c r="N11" i="1" s="1"/>
  <c r="N39" s="1"/>
  <c r="F26" i="3"/>
  <c r="D26"/>
  <c r="K11" i="1" s="1"/>
  <c r="C26" i="3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D27" s="1"/>
  <c r="C17"/>
  <c r="C27" s="1"/>
  <c r="E16"/>
  <c r="H16" s="1"/>
  <c r="H15"/>
  <c r="E15"/>
  <c r="E14"/>
  <c r="H14" s="1"/>
  <c r="E13"/>
  <c r="H13" s="1"/>
  <c r="F26" i="2"/>
  <c r="G25"/>
  <c r="D25"/>
  <c r="C25"/>
  <c r="E25" s="1"/>
  <c r="H25" s="1"/>
  <c r="G24"/>
  <c r="D24"/>
  <c r="C24"/>
  <c r="E24" s="1"/>
  <c r="H24" s="1"/>
  <c r="G23"/>
  <c r="D23"/>
  <c r="D26" s="1"/>
  <c r="C23"/>
  <c r="E23" s="1"/>
  <c r="H23" s="1"/>
  <c r="G22"/>
  <c r="D22"/>
  <c r="C22"/>
  <c r="E22" s="1"/>
  <c r="H22" s="1"/>
  <c r="G21"/>
  <c r="G26" s="1"/>
  <c r="E21"/>
  <c r="H21" s="1"/>
  <c r="D21"/>
  <c r="C21"/>
  <c r="G20"/>
  <c r="D20"/>
  <c r="C20"/>
  <c r="E20" s="1"/>
  <c r="H19"/>
  <c r="G19"/>
  <c r="E19"/>
  <c r="D19"/>
  <c r="C19"/>
  <c r="C26" s="1"/>
  <c r="G16"/>
  <c r="F16"/>
  <c r="D16"/>
  <c r="C16"/>
  <c r="E16" s="1"/>
  <c r="H16" s="1"/>
  <c r="G15"/>
  <c r="F15"/>
  <c r="D15"/>
  <c r="E15" s="1"/>
  <c r="H15" s="1"/>
  <c r="C15"/>
  <c r="H14"/>
  <c r="G14"/>
  <c r="F14"/>
  <c r="E14"/>
  <c r="D14"/>
  <c r="C14"/>
  <c r="G13"/>
  <c r="G17" s="1"/>
  <c r="G27" s="1"/>
  <c r="F13"/>
  <c r="F17" s="1"/>
  <c r="F27" s="1"/>
  <c r="E13"/>
  <c r="H13" s="1"/>
  <c r="D13"/>
  <c r="D17" s="1"/>
  <c r="D27" s="1"/>
  <c r="C13"/>
  <c r="C17" s="1"/>
  <c r="C27" s="1"/>
  <c r="N38" i="1"/>
  <c r="M38"/>
  <c r="K38"/>
  <c r="L38" s="1"/>
  <c r="O38" s="1"/>
  <c r="J38"/>
  <c r="I38"/>
  <c r="P38" s="1"/>
  <c r="H38"/>
  <c r="G38"/>
  <c r="F38"/>
  <c r="E38"/>
  <c r="D38"/>
  <c r="N37"/>
  <c r="M37"/>
  <c r="K37"/>
  <c r="L37" s="1"/>
  <c r="O37" s="1"/>
  <c r="J37"/>
  <c r="H37"/>
  <c r="G37"/>
  <c r="F37"/>
  <c r="I37" s="1"/>
  <c r="P37" s="1"/>
  <c r="E37"/>
  <c r="D37"/>
  <c r="N36"/>
  <c r="M36"/>
  <c r="K36"/>
  <c r="J36"/>
  <c r="L36" s="1"/>
  <c r="O36" s="1"/>
  <c r="H36"/>
  <c r="G36"/>
  <c r="E36"/>
  <c r="F36" s="1"/>
  <c r="I36" s="1"/>
  <c r="D36"/>
  <c r="N35"/>
  <c r="M35"/>
  <c r="J35"/>
  <c r="L35" s="1"/>
  <c r="O35" s="1"/>
  <c r="H35"/>
  <c r="G35"/>
  <c r="E35"/>
  <c r="F35" s="1"/>
  <c r="I35" s="1"/>
  <c r="P35" s="1"/>
  <c r="D35"/>
  <c r="N34"/>
  <c r="M34"/>
  <c r="J34"/>
  <c r="H34"/>
  <c r="G34"/>
  <c r="E34"/>
  <c r="D34"/>
  <c r="F34" s="1"/>
  <c r="I34" s="1"/>
  <c r="P34" s="1"/>
  <c r="N33"/>
  <c r="M33"/>
  <c r="J33"/>
  <c r="H33"/>
  <c r="G33"/>
  <c r="E33"/>
  <c r="D33"/>
  <c r="F33" s="1"/>
  <c r="I33" s="1"/>
  <c r="N32"/>
  <c r="M32"/>
  <c r="J32"/>
  <c r="H32"/>
  <c r="G32"/>
  <c r="F32"/>
  <c r="I32" s="1"/>
  <c r="P32" s="1"/>
  <c r="E32"/>
  <c r="D32"/>
  <c r="N31"/>
  <c r="M31"/>
  <c r="L31"/>
  <c r="O31" s="1"/>
  <c r="K31"/>
  <c r="J31"/>
  <c r="H31"/>
  <c r="G31"/>
  <c r="E31"/>
  <c r="D31"/>
  <c r="F31" s="1"/>
  <c r="I31" s="1"/>
  <c r="P31" s="1"/>
  <c r="N30"/>
  <c r="M30"/>
  <c r="J30"/>
  <c r="I30"/>
  <c r="P30" s="1"/>
  <c r="H30"/>
  <c r="G30"/>
  <c r="F30"/>
  <c r="E30"/>
  <c r="D30"/>
  <c r="N29"/>
  <c r="M29"/>
  <c r="J29"/>
  <c r="H29"/>
  <c r="G29"/>
  <c r="F29"/>
  <c r="I29" s="1"/>
  <c r="P29" s="1"/>
  <c r="E29"/>
  <c r="D29"/>
  <c r="N28"/>
  <c r="M28"/>
  <c r="K28"/>
  <c r="J28"/>
  <c r="L28" s="1"/>
  <c r="O28" s="1"/>
  <c r="H28"/>
  <c r="G28"/>
  <c r="E28"/>
  <c r="F28" s="1"/>
  <c r="I28" s="1"/>
  <c r="P28" s="1"/>
  <c r="D28"/>
  <c r="N27"/>
  <c r="M27"/>
  <c r="J27"/>
  <c r="L27" s="1"/>
  <c r="O27" s="1"/>
  <c r="H27"/>
  <c r="G27"/>
  <c r="E27"/>
  <c r="F27" s="1"/>
  <c r="I27" s="1"/>
  <c r="P27" s="1"/>
  <c r="D27"/>
  <c r="N26"/>
  <c r="M26"/>
  <c r="J26"/>
  <c r="H26"/>
  <c r="G26"/>
  <c r="E26"/>
  <c r="D26"/>
  <c r="F26" s="1"/>
  <c r="I26" s="1"/>
  <c r="P26" s="1"/>
  <c r="N25"/>
  <c r="M25"/>
  <c r="J25"/>
  <c r="H25"/>
  <c r="G25"/>
  <c r="E25"/>
  <c r="D25"/>
  <c r="F25" s="1"/>
  <c r="I25" s="1"/>
  <c r="N24"/>
  <c r="M24"/>
  <c r="J24"/>
  <c r="H24"/>
  <c r="G24"/>
  <c r="F24"/>
  <c r="I24" s="1"/>
  <c r="P24" s="1"/>
  <c r="E24"/>
  <c r="D24"/>
  <c r="N23"/>
  <c r="M23"/>
  <c r="L23"/>
  <c r="O23" s="1"/>
  <c r="K23"/>
  <c r="J23"/>
  <c r="H23"/>
  <c r="G23"/>
  <c r="E23"/>
  <c r="D23"/>
  <c r="F23" s="1"/>
  <c r="I23" s="1"/>
  <c r="P23" s="1"/>
  <c r="N22"/>
  <c r="M22"/>
  <c r="J22"/>
  <c r="I22"/>
  <c r="P22" s="1"/>
  <c r="H22"/>
  <c r="G22"/>
  <c r="F22"/>
  <c r="E22"/>
  <c r="D22"/>
  <c r="N21"/>
  <c r="M21"/>
  <c r="J21"/>
  <c r="H21"/>
  <c r="G21"/>
  <c r="F21"/>
  <c r="I21" s="1"/>
  <c r="P21" s="1"/>
  <c r="E21"/>
  <c r="D21"/>
  <c r="N20"/>
  <c r="M20"/>
  <c r="K20"/>
  <c r="J20"/>
  <c r="L20" s="1"/>
  <c r="O20" s="1"/>
  <c r="H20"/>
  <c r="G20"/>
  <c r="E20"/>
  <c r="F20" s="1"/>
  <c r="I20" s="1"/>
  <c r="P20" s="1"/>
  <c r="D20"/>
  <c r="N19"/>
  <c r="M19"/>
  <c r="J19"/>
  <c r="L19" s="1"/>
  <c r="O19" s="1"/>
  <c r="H19"/>
  <c r="G19"/>
  <c r="E19"/>
  <c r="F19" s="1"/>
  <c r="I19" s="1"/>
  <c r="P19" s="1"/>
  <c r="D19"/>
  <c r="N18"/>
  <c r="M18"/>
  <c r="J18"/>
  <c r="H18"/>
  <c r="G18"/>
  <c r="E18"/>
  <c r="D18"/>
  <c r="F18" s="1"/>
  <c r="I18" s="1"/>
  <c r="N17"/>
  <c r="M17"/>
  <c r="J17"/>
  <c r="H17"/>
  <c r="G17"/>
  <c r="E17"/>
  <c r="D17"/>
  <c r="F17" s="1"/>
  <c r="I17" s="1"/>
  <c r="N16"/>
  <c r="M16"/>
  <c r="J16"/>
  <c r="H16"/>
  <c r="G16"/>
  <c r="F16"/>
  <c r="I16" s="1"/>
  <c r="P16" s="1"/>
  <c r="E16"/>
  <c r="D16"/>
  <c r="N15"/>
  <c r="M15"/>
  <c r="L15"/>
  <c r="O15" s="1"/>
  <c r="K15"/>
  <c r="J15"/>
  <c r="H15"/>
  <c r="G15"/>
  <c r="E15"/>
  <c r="D15"/>
  <c r="F15" s="1"/>
  <c r="I15" s="1"/>
  <c r="N14"/>
  <c r="M14"/>
  <c r="J14"/>
  <c r="I14"/>
  <c r="P14" s="1"/>
  <c r="H14"/>
  <c r="G14"/>
  <c r="F14"/>
  <c r="E14"/>
  <c r="D14"/>
  <c r="N13"/>
  <c r="M13"/>
  <c r="J13"/>
  <c r="H13"/>
  <c r="G13"/>
  <c r="F13"/>
  <c r="I13" s="1"/>
  <c r="P13" s="1"/>
  <c r="E13"/>
  <c r="D13"/>
  <c r="N12"/>
  <c r="M12"/>
  <c r="K12"/>
  <c r="J12"/>
  <c r="L12" s="1"/>
  <c r="O12" s="1"/>
  <c r="H12"/>
  <c r="G12"/>
  <c r="E12"/>
  <c r="F12" s="1"/>
  <c r="I12" s="1"/>
  <c r="P12" s="1"/>
  <c r="D12"/>
  <c r="M11"/>
  <c r="M39" s="1"/>
  <c r="J11"/>
  <c r="L11" s="1"/>
  <c r="H11"/>
  <c r="H39" s="1"/>
  <c r="G11"/>
  <c r="G39" s="1"/>
  <c r="E11"/>
  <c r="E39" s="1"/>
  <c r="F4"/>
  <c r="D4"/>
  <c r="L39" l="1"/>
  <c r="O11"/>
  <c r="O39" s="1"/>
  <c r="H26" i="17"/>
  <c r="H17" i="24"/>
  <c r="L17" i="1"/>
  <c r="O17" s="1"/>
  <c r="P36"/>
  <c r="K39"/>
  <c r="H17" i="9"/>
  <c r="H27" s="1"/>
  <c r="H17" i="17"/>
  <c r="H17" i="25"/>
  <c r="H17" i="8"/>
  <c r="L25" i="1"/>
  <c r="O25" s="1"/>
  <c r="H26" i="3"/>
  <c r="H27" i="10"/>
  <c r="H17" i="18"/>
  <c r="H27" s="1"/>
  <c r="H20" i="2"/>
  <c r="E26"/>
  <c r="L33" i="1"/>
  <c r="O33" s="1"/>
  <c r="H17" i="3"/>
  <c r="H27" s="1"/>
  <c r="H26" i="4"/>
  <c r="H17" i="11"/>
  <c r="H17" i="19"/>
  <c r="H17" i="27"/>
  <c r="H17" i="4"/>
  <c r="H17" i="12"/>
  <c r="H17" i="20"/>
  <c r="H26" i="21"/>
  <c r="H17" i="28"/>
  <c r="H27" s="1"/>
  <c r="P33" i="1"/>
  <c r="H26" i="2"/>
  <c r="H26" i="9"/>
  <c r="H17" i="16"/>
  <c r="H27" s="1"/>
  <c r="P17" i="1"/>
  <c r="H17" i="2"/>
  <c r="H17" i="5"/>
  <c r="H27" s="1"/>
  <c r="H17" i="13"/>
  <c r="H17" i="21"/>
  <c r="P15" i="1"/>
  <c r="P18"/>
  <c r="P25"/>
  <c r="H17" i="14"/>
  <c r="H17" i="22"/>
  <c r="H27" s="1"/>
  <c r="H26" i="30"/>
  <c r="H27" s="1"/>
  <c r="E26" i="3"/>
  <c r="E26" i="4"/>
  <c r="E26" i="9"/>
  <c r="E26" i="16"/>
  <c r="E26" i="17"/>
  <c r="E26" i="21"/>
  <c r="E26" i="30"/>
  <c r="E17" i="2"/>
  <c r="E27" s="1"/>
  <c r="H19" i="5"/>
  <c r="H26" s="1"/>
  <c r="H19" i="6"/>
  <c r="H26" s="1"/>
  <c r="H27" s="1"/>
  <c r="H19" i="7"/>
  <c r="H26" s="1"/>
  <c r="H27" s="1"/>
  <c r="H19" i="8"/>
  <c r="H26" s="1"/>
  <c r="H19" i="10"/>
  <c r="H26" s="1"/>
  <c r="H19" i="11"/>
  <c r="H26" s="1"/>
  <c r="H19" i="12"/>
  <c r="H26" s="1"/>
  <c r="H19" i="13"/>
  <c r="H26" s="1"/>
  <c r="H19" i="14"/>
  <c r="H26" s="1"/>
  <c r="H19" i="15"/>
  <c r="H26" s="1"/>
  <c r="H27" s="1"/>
  <c r="H19" i="18"/>
  <c r="H26" s="1"/>
  <c r="H19" i="19"/>
  <c r="H26" s="1"/>
  <c r="H19" i="20"/>
  <c r="H26" s="1"/>
  <c r="H19" i="22"/>
  <c r="H26" s="1"/>
  <c r="H19" i="23"/>
  <c r="H26" s="1"/>
  <c r="H27" s="1"/>
  <c r="H19" i="24"/>
  <c r="H26" s="1"/>
  <c r="H19" i="25"/>
  <c r="H26" s="1"/>
  <c r="H19" i="26"/>
  <c r="H26" s="1"/>
  <c r="H27" s="1"/>
  <c r="H19" i="27"/>
  <c r="H26" s="1"/>
  <c r="H19" i="28"/>
  <c r="H26" s="1"/>
  <c r="H19" i="29"/>
  <c r="H26" s="1"/>
  <c r="H27" s="1"/>
  <c r="J39" i="1"/>
  <c r="D11"/>
  <c r="E17" i="3"/>
  <c r="E27" s="1"/>
  <c r="E17" i="4"/>
  <c r="E27" s="1"/>
  <c r="E17" i="5"/>
  <c r="E27" s="1"/>
  <c r="E17" i="6"/>
  <c r="E27" s="1"/>
  <c r="E17" i="7"/>
  <c r="E27" s="1"/>
  <c r="E17" i="8"/>
  <c r="E27" s="1"/>
  <c r="E17" i="9"/>
  <c r="E27" s="1"/>
  <c r="E17" i="10"/>
  <c r="E27" s="1"/>
  <c r="E17" i="11"/>
  <c r="E27" s="1"/>
  <c r="E17" i="12"/>
  <c r="E27" s="1"/>
  <c r="E17" i="13"/>
  <c r="E27" s="1"/>
  <c r="E17" i="14"/>
  <c r="E27" s="1"/>
  <c r="E17" i="15"/>
  <c r="E27" s="1"/>
  <c r="E17" i="16"/>
  <c r="E27" s="1"/>
  <c r="E17" i="17"/>
  <c r="E27" s="1"/>
  <c r="E17" i="18"/>
  <c r="E27" s="1"/>
  <c r="E17" i="19"/>
  <c r="E27" s="1"/>
  <c r="E17" i="20"/>
  <c r="E27" s="1"/>
  <c r="E17" i="21"/>
  <c r="E27" s="1"/>
  <c r="E17" i="22"/>
  <c r="E27" s="1"/>
  <c r="E17" i="23"/>
  <c r="E27" s="1"/>
  <c r="E17" i="24"/>
  <c r="E27" s="1"/>
  <c r="E17" i="25"/>
  <c r="E27" s="1"/>
  <c r="E17" i="26"/>
  <c r="E27" s="1"/>
  <c r="E17" i="27"/>
  <c r="E27" s="1"/>
  <c r="E17" i="28"/>
  <c r="E27" s="1"/>
  <c r="E17" i="29"/>
  <c r="E27" s="1"/>
  <c r="E17" i="30"/>
  <c r="H27" i="21" l="1"/>
  <c r="H27" i="11"/>
  <c r="H27" i="17"/>
  <c r="H27" i="19"/>
  <c r="H27" i="25"/>
  <c r="E27" i="30"/>
  <c r="H27" i="27"/>
  <c r="H27" i="24"/>
  <c r="H27" i="4"/>
  <c r="H27" i="8"/>
  <c r="H27" i="13"/>
  <c r="H27" i="12"/>
  <c r="D39" i="1"/>
  <c r="F11"/>
  <c r="H27" i="14"/>
  <c r="H27" i="2"/>
  <c r="H27" i="20"/>
  <c r="F39" i="1" l="1"/>
  <c r="I11"/>
  <c r="I39" l="1"/>
  <c r="P11"/>
  <c r="P39" s="1"/>
</calcChain>
</file>

<file path=xl/sharedStrings.xml><?xml version="1.0" encoding="utf-8"?>
<sst xmlns="http://schemas.openxmlformats.org/spreadsheetml/2006/main" count="1161" uniqueCount="102">
  <si>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</si>
  <si>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</si>
  <si>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</si>
  <si>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</si>
  <si>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</si>
  <si>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</si>
  <si>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</si>
  <si>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</si>
  <si>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UNIDADE
ORÇAMENTÁRIA</t>
  </si>
  <si>
    <t>CARGOS EM COMISSÃO</t>
  </si>
  <si>
    <t>FUNÇÃO DE CONFIANÇA</t>
  </si>
  <si>
    <t>TOTAL
(CJ + FC)</t>
  </si>
  <si>
    <t>OCUPADOS</t>
  </si>
  <si>
    <t>VAGOS</t>
  </si>
  <si>
    <t>TOTAL</t>
  </si>
  <si>
    <t>OCUPADAS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</si>
  <si>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</si>
  <si>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</si>
  <si>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</si>
  <si>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</si>
  <si>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</si>
  <si>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</si>
  <si>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</si>
  <si>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</si>
  <si>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</si>
  <si>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</si>
  <si>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</si>
  <si>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</si>
  <si>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</si>
  <si>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</si>
  <si>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</si>
  <si>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</si>
  <si>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</si>
  <si>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</si>
  <si>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</si>
  <si>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</si>
  <si>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</si>
  <si>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</si>
  <si>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</si>
  <si>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</si>
  <si>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</si>
  <si>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</si>
  <si>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</si>
  <si>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</si>
  <si>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</si>
  <si>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</si>
  <si>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</si>
  <si>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</si>
  <si>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</si>
  <si>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</si>
  <si>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</si>
  <si>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</si>
  <si>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</si>
  <si>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</si>
  <si>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</si>
  <si>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</si>
  <si>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</si>
  <si>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</si>
  <si>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</si>
  <si>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</si>
  <si>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</si>
  <si>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</si>
  <si>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</si>
  <si>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</si>
  <si>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</si>
  <si>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</si>
  <si>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</si>
  <si>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</si>
  <si>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</si>
  <si>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</si>
  <si>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</si>
  <si>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</si>
  <si>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</si>
  <si>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</si>
  <si>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</si>
  <si>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</si>
  <si>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</si>
  <si>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DEZEMBRO</t>
  </si>
  <si>
    <t>2020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</si>
  <si>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</si>
  <si>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</si>
  <si>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</si>
  <si>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</si>
  <si>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</si>
  <si>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</si>
  <si>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</si>
  <si>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</si>
  <si>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</si>
  <si>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</si>
  <si>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</si>
  <si>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</si>
  <si>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</si>
  <si>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</si>
  <si>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</si>
  <si>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Notas:</t>
  </si>
  <si>
    <t>(1) Em decorrência de extinçao dos cartórios eleitorais, nos termos das Resoluções TSE nºs 23.512/2017 e 23.520/2017, informar na coluna "Vagos/Sobrestados" o quantitativo das funções de chefia (FC-06) e assistência (FC-01) não utilizadas em novas zonas eleitorais e/ou postos de atendimento.</t>
  </si>
  <si>
    <t>(2) O quantitativo de funções de confiança dos postos de atendimento, criadas pela transformação das funções de chefia (FC-06) e assistência (FC-01), deverão ser informadas na linha da função de confiança transformada.</t>
  </si>
  <si>
    <t>b) Cargos em Comissão e Funções de Confiança do quadro de pessoal do Órgão</t>
  </si>
  <si>
    <t>(1) Em decorrência de extinçao dos cartórios eleitorais, nos termos das Resoluções TSE nºs 23.512/2017, 23.520/2017, 23.522/2017 e 23.539/2017,  informar na coluna "Vagos" o quantitativo das funções de chefia (FC-06) e assistência (FC-01) não utilizadas em novas zonas eleitorais, postos de atendimento e na secretaria do Tribunal.</t>
  </si>
  <si>
    <t>CONSOLIDADO JUSTIÇA ELEITORAL</t>
  </si>
  <si>
    <t>Nota(s):</t>
  </si>
  <si>
    <t>1) Os dados estão de acordo com o informado pelos Tribunais Eleitorais no período compreendido entre 15.1.2021 a 22.1.2021 e publicados nos respectivos sítios eletrônicos.</t>
  </si>
</sst>
</file>

<file path=xl/styles.xml><?xml version="1.0" encoding="utf-8"?>
<styleSheet xmlns="http://schemas.openxmlformats.org/spreadsheetml/2006/main">
  <numFmts count="2">
    <numFmt numFmtId="164" formatCode="_-* #,##0_-;\-* #,##0_-;_-* &quot;-&quot;??_-;_-@_-"/>
    <numFmt numFmtId="165" formatCode="_(* #,##0_);_(* \(#,##0\);_(* &quot;-&quot;??_);_(@_)"/>
  </numFmts>
  <fonts count="15">
    <font>
      <sz val="11"/>
      <color rgb="FF000000"/>
      <name val="Calibri"/>
    </font>
    <font>
      <sz val="10"/>
      <color rgb="FF000000"/>
      <name val="Arial"/>
      <family val="2"/>
    </font>
    <font>
      <sz val="16"/>
      <color rgb="FF000000"/>
      <name val="Calibri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8"/>
      <color rgb="FF000000"/>
      <name val="Calibri"/>
      <family val="2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Times New Roman"/>
      <family val="1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  <fill>
      <patternFill patternType="solid">
        <fgColor rgb="FFA5A5A5"/>
        <bgColor rgb="FF000000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10" fillId="3" borderId="5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3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vertical="center"/>
    </xf>
    <xf numFmtId="164" fontId="9" fillId="0" borderId="10" xfId="0" applyNumberFormat="1" applyFont="1" applyBorder="1" applyAlignment="1">
      <alignment vertical="center"/>
    </xf>
    <xf numFmtId="164" fontId="9" fillId="0" borderId="11" xfId="0" applyNumberFormat="1" applyFont="1" applyBorder="1" applyAlignment="1">
      <alignment vertical="center"/>
    </xf>
    <xf numFmtId="164" fontId="9" fillId="0" borderId="12" xfId="0" applyNumberFormat="1" applyFont="1" applyBorder="1" applyAlignment="1">
      <alignment vertical="center"/>
    </xf>
    <xf numFmtId="164" fontId="9" fillId="0" borderId="9" xfId="0" applyNumberFormat="1" applyFont="1" applyBorder="1" applyAlignment="1">
      <alignment vertical="center"/>
    </xf>
    <xf numFmtId="164" fontId="9" fillId="0" borderId="13" xfId="0" applyNumberFormat="1" applyFont="1" applyBorder="1" applyAlignment="1">
      <alignment vertical="center"/>
    </xf>
    <xf numFmtId="0" fontId="8" fillId="0" borderId="14" xfId="0" applyFont="1" applyBorder="1" applyAlignment="1">
      <alignment horizontal="center"/>
    </xf>
    <xf numFmtId="3" fontId="8" fillId="0" borderId="15" xfId="0" applyNumberFormat="1" applyFont="1" applyBorder="1" applyAlignment="1">
      <alignment horizontal="center" vertical="center"/>
    </xf>
    <xf numFmtId="164" fontId="8" fillId="0" borderId="16" xfId="0" applyNumberFormat="1" applyFont="1" applyBorder="1" applyAlignment="1">
      <alignment vertical="center"/>
    </xf>
    <xf numFmtId="164" fontId="9" fillId="0" borderId="17" xfId="0" applyNumberFormat="1" applyFont="1" applyBorder="1" applyAlignment="1">
      <alignment vertical="center"/>
    </xf>
    <xf numFmtId="164" fontId="9" fillId="0" borderId="18" xfId="0" applyNumberFormat="1" applyFont="1" applyBorder="1" applyAlignment="1">
      <alignment vertical="center"/>
    </xf>
    <xf numFmtId="164" fontId="9" fillId="0" borderId="19" xfId="0" applyNumberFormat="1" applyFont="1" applyBorder="1" applyAlignment="1">
      <alignment vertical="center"/>
    </xf>
    <xf numFmtId="164" fontId="9" fillId="0" borderId="20" xfId="0" applyNumberFormat="1" applyFont="1" applyBorder="1" applyAlignment="1">
      <alignment vertical="center"/>
    </xf>
    <xf numFmtId="164" fontId="9" fillId="0" borderId="21" xfId="0" applyNumberFormat="1" applyFont="1" applyBorder="1" applyAlignment="1">
      <alignment vertical="center"/>
    </xf>
    <xf numFmtId="0" fontId="8" fillId="0" borderId="22" xfId="0" applyFont="1" applyBorder="1" applyAlignment="1">
      <alignment horizontal="center"/>
    </xf>
    <xf numFmtId="3" fontId="8" fillId="0" borderId="23" xfId="0" applyNumberFormat="1" applyFont="1" applyBorder="1" applyAlignment="1">
      <alignment horizontal="center" vertical="center"/>
    </xf>
    <xf numFmtId="164" fontId="8" fillId="0" borderId="24" xfId="0" applyNumberFormat="1" applyFont="1" applyBorder="1" applyAlignment="1">
      <alignment vertical="center"/>
    </xf>
    <xf numFmtId="164" fontId="9" fillId="0" borderId="25" xfId="0" applyNumberFormat="1" applyFont="1" applyBorder="1" applyAlignment="1">
      <alignment vertical="center"/>
    </xf>
    <xf numFmtId="164" fontId="9" fillId="0" borderId="26" xfId="0" applyNumberFormat="1" applyFont="1" applyBorder="1" applyAlignment="1">
      <alignment vertical="center"/>
    </xf>
    <xf numFmtId="164" fontId="9" fillId="0" borderId="0" xfId="0" applyNumberFormat="1" applyFont="1" applyAlignment="1">
      <alignment vertical="center"/>
    </xf>
    <xf numFmtId="164" fontId="9" fillId="0" borderId="27" xfId="0" applyNumberFormat="1" applyFont="1" applyBorder="1" applyAlignment="1">
      <alignment vertical="center"/>
    </xf>
    <xf numFmtId="164" fontId="9" fillId="0" borderId="28" xfId="0" applyNumberFormat="1" applyFont="1" applyBorder="1" applyAlignment="1">
      <alignment vertical="center"/>
    </xf>
    <xf numFmtId="164" fontId="9" fillId="5" borderId="5" xfId="0" applyNumberFormat="1" applyFont="1" applyFill="1" applyBorder="1" applyAlignment="1">
      <alignment vertical="center"/>
    </xf>
    <xf numFmtId="164" fontId="9" fillId="5" borderId="3" xfId="0" applyNumberFormat="1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10" fillId="3" borderId="3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10" fillId="3" borderId="2" xfId="0" applyFont="1" applyFill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165" fontId="10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vertical="center"/>
    </xf>
    <xf numFmtId="164" fontId="10" fillId="5" borderId="3" xfId="0" applyNumberFormat="1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/>
    </xf>
    <xf numFmtId="164" fontId="10" fillId="5" borderId="2" xfId="0" applyNumberFormat="1" applyFont="1" applyFill="1" applyBorder="1" applyAlignment="1">
      <alignment vertical="center"/>
    </xf>
    <xf numFmtId="164" fontId="1" fillId="6" borderId="5" xfId="0" applyNumberFormat="1" applyFont="1" applyFill="1" applyBorder="1" applyAlignment="1">
      <alignment vertical="center"/>
    </xf>
    <xf numFmtId="164" fontId="10" fillId="3" borderId="5" xfId="0" applyNumberFormat="1" applyFont="1" applyFill="1" applyBorder="1" applyAlignment="1">
      <alignment horizontal="center" vertical="center"/>
    </xf>
    <xf numFmtId="164" fontId="10" fillId="3" borderId="5" xfId="0" applyNumberFormat="1" applyFont="1" applyFill="1" applyBorder="1" applyAlignment="1">
      <alignment vertical="center"/>
    </xf>
    <xf numFmtId="49" fontId="1" fillId="0" borderId="29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13" fillId="0" borderId="0" xfId="0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165" fontId="10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vertical="center"/>
    </xf>
    <xf numFmtId="164" fontId="1" fillId="6" borderId="5" xfId="0" applyNumberFormat="1" applyFont="1" applyFill="1" applyBorder="1" applyAlignment="1">
      <alignment vertical="center"/>
    </xf>
    <xf numFmtId="164" fontId="10" fillId="3" borderId="5" xfId="0" applyNumberFormat="1" applyFont="1" applyFill="1" applyBorder="1" applyAlignment="1">
      <alignment horizontal="center" vertical="center"/>
    </xf>
    <xf numFmtId="164" fontId="10" fillId="3" borderId="5" xfId="0" applyNumberFormat="1" applyFont="1" applyFill="1" applyBorder="1" applyAlignment="1">
      <alignment vertical="center"/>
    </xf>
    <xf numFmtId="49" fontId="1" fillId="0" borderId="29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4" fillId="0" borderId="0" xfId="0" applyFont="1" applyAlignment="1">
      <alignment horizontal="center" vertical="center"/>
    </xf>
    <xf numFmtId="0" fontId="10" fillId="3" borderId="5" xfId="0" applyFont="1" applyFill="1" applyBorder="1" applyAlignment="1">
      <alignment horizontal="left" vertical="center" wrapText="1"/>
    </xf>
    <xf numFmtId="164" fontId="10" fillId="5" borderId="5" xfId="0" applyNumberFormat="1" applyFont="1" applyFill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59"/>
  <sheetViews>
    <sheetView showGridLines="0" tabSelected="1" workbookViewId="0">
      <selection activeCell="C48" sqref="C48"/>
    </sheetView>
  </sheetViews>
  <sheetFormatPr defaultRowHeight="15"/>
  <cols>
    <col min="1" max="1" width="2.5703125" style="40" customWidth="1"/>
    <col min="2" max="14" width="20.7109375" style="40" customWidth="1"/>
    <col min="15" max="15" width="20.7109375" style="41" customWidth="1"/>
    <col min="16" max="16" width="20.7109375" style="40" customWidth="1"/>
    <col min="17" max="257" width="9.140625" style="40"/>
  </cols>
  <sheetData>
    <row r="1" spans="1:257" s="1" customFormat="1" ht="30" customHeight="1">
      <c r="A1" s="2"/>
      <c r="B1" s="3" t="s">
        <v>0</v>
      </c>
      <c r="C1" s="4"/>
      <c r="D1" s="4"/>
      <c r="E1" s="4"/>
      <c r="F1" s="4"/>
      <c r="G1" s="2"/>
      <c r="H1" s="2"/>
      <c r="I1" s="2"/>
      <c r="J1" s="2"/>
      <c r="K1" s="2"/>
      <c r="L1" s="2"/>
      <c r="M1" s="2"/>
      <c r="N1" s="2"/>
      <c r="O1" s="5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pans="1:257" s="1" customFormat="1" ht="30" customHeight="1">
      <c r="A2" s="2"/>
      <c r="B2" s="3" t="s">
        <v>1</v>
      </c>
      <c r="C2" s="4"/>
      <c r="D2" s="6" t="s">
        <v>2</v>
      </c>
      <c r="E2" s="4"/>
      <c r="F2" s="4"/>
      <c r="G2" s="2"/>
      <c r="H2" s="2"/>
      <c r="I2" s="2"/>
      <c r="J2" s="2"/>
      <c r="K2" s="2"/>
      <c r="L2" s="2"/>
      <c r="M2" s="2"/>
      <c r="N2" s="2"/>
      <c r="O2" s="5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</row>
    <row r="3" spans="1:257" s="1" customFormat="1" ht="30" customHeight="1">
      <c r="A3" s="2"/>
      <c r="B3" s="3" t="s">
        <v>3</v>
      </c>
      <c r="C3" s="4"/>
      <c r="D3" s="67" t="s">
        <v>99</v>
      </c>
      <c r="E3" s="4"/>
      <c r="F3" s="4"/>
      <c r="G3" s="2"/>
      <c r="H3" s="2"/>
      <c r="I3" s="2"/>
      <c r="J3" s="2"/>
      <c r="K3" s="2"/>
      <c r="L3" s="2"/>
      <c r="M3" s="2"/>
      <c r="N3" s="2"/>
      <c r="O3" s="5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</row>
    <row r="4" spans="1:257" s="1" customFormat="1" ht="30" customHeight="1">
      <c r="A4" s="2"/>
      <c r="B4" s="3" t="s">
        <v>5</v>
      </c>
      <c r="C4" s="4"/>
      <c r="D4" s="91" t="str">
        <f>JE!C4</f>
        <v>DEZEMBRO</v>
      </c>
      <c r="E4" s="91"/>
      <c r="F4" s="8" t="str">
        <f>JE!D4</f>
        <v>2020</v>
      </c>
      <c r="G4" s="2"/>
      <c r="H4" s="2"/>
      <c r="I4" s="2"/>
      <c r="J4" s="2"/>
      <c r="K4" s="2"/>
      <c r="L4" s="2"/>
      <c r="M4" s="2"/>
      <c r="N4" s="2"/>
      <c r="O4" s="5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</row>
    <row r="5" spans="1:257" s="1" customFormat="1" ht="30" customHeight="1">
      <c r="A5" s="2"/>
      <c r="B5" s="96" t="s">
        <v>6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2"/>
      <c r="R5" s="2"/>
      <c r="S5" s="2"/>
      <c r="T5" s="2"/>
      <c r="U5" s="2"/>
      <c r="V5" s="2"/>
      <c r="W5" s="5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</row>
    <row r="6" spans="1:257" s="9" customFormat="1" ht="39.75" customHeight="1">
      <c r="A6" s="10"/>
      <c r="B6" s="11" t="s">
        <v>7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2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</row>
    <row r="7" spans="1:257" ht="30" customHeight="1">
      <c r="B7" s="99" t="s">
        <v>8</v>
      </c>
      <c r="C7" s="100"/>
      <c r="D7" s="93" t="s">
        <v>9</v>
      </c>
      <c r="E7" s="94"/>
      <c r="F7" s="94"/>
      <c r="G7" s="94"/>
      <c r="H7" s="94"/>
      <c r="I7" s="95"/>
      <c r="J7" s="93" t="s">
        <v>10</v>
      </c>
      <c r="K7" s="94"/>
      <c r="L7" s="94"/>
      <c r="M7" s="94"/>
      <c r="N7" s="94"/>
      <c r="O7" s="95"/>
      <c r="P7" s="101" t="s">
        <v>11</v>
      </c>
    </row>
    <row r="8" spans="1:257" ht="30" customHeight="1">
      <c r="B8" s="99"/>
      <c r="C8" s="100"/>
      <c r="D8" s="92" t="s">
        <v>12</v>
      </c>
      <c r="E8" s="92"/>
      <c r="F8" s="92"/>
      <c r="G8" s="92"/>
      <c r="H8" s="92" t="s">
        <v>13</v>
      </c>
      <c r="I8" s="92" t="s">
        <v>14</v>
      </c>
      <c r="J8" s="92" t="s">
        <v>15</v>
      </c>
      <c r="K8" s="92"/>
      <c r="L8" s="92"/>
      <c r="M8" s="92"/>
      <c r="N8" s="92" t="s">
        <v>13</v>
      </c>
      <c r="O8" s="92" t="s">
        <v>14</v>
      </c>
      <c r="P8" s="102"/>
    </row>
    <row r="9" spans="1:257" ht="30" customHeight="1">
      <c r="B9" s="99"/>
      <c r="C9" s="100"/>
      <c r="D9" s="92" t="s">
        <v>16</v>
      </c>
      <c r="E9" s="92"/>
      <c r="F9" s="92"/>
      <c r="G9" s="92" t="s">
        <v>17</v>
      </c>
      <c r="H9" s="92"/>
      <c r="I9" s="92"/>
      <c r="J9" s="92" t="s">
        <v>16</v>
      </c>
      <c r="K9" s="92"/>
      <c r="L9" s="92"/>
      <c r="M9" s="92" t="s">
        <v>17</v>
      </c>
      <c r="N9" s="92"/>
      <c r="O9" s="92"/>
      <c r="P9" s="102"/>
    </row>
    <row r="10" spans="1:257" ht="54.75" customHeight="1">
      <c r="B10" s="99"/>
      <c r="C10" s="100"/>
      <c r="D10" s="13" t="s">
        <v>18</v>
      </c>
      <c r="E10" s="13" t="s">
        <v>19</v>
      </c>
      <c r="F10" s="13" t="s">
        <v>20</v>
      </c>
      <c r="G10" s="92"/>
      <c r="H10" s="92"/>
      <c r="I10" s="92"/>
      <c r="J10" s="13" t="s">
        <v>18</v>
      </c>
      <c r="K10" s="13" t="s">
        <v>19</v>
      </c>
      <c r="L10" s="13" t="s">
        <v>20</v>
      </c>
      <c r="M10" s="92"/>
      <c r="N10" s="92"/>
      <c r="O10" s="92"/>
      <c r="P10" s="103"/>
    </row>
    <row r="11" spans="1:257" ht="30" customHeight="1">
      <c r="B11" s="14" t="s">
        <v>21</v>
      </c>
      <c r="C11" s="15" t="s">
        <v>22</v>
      </c>
      <c r="D11" s="16">
        <f>TSE!C17</f>
        <v>106</v>
      </c>
      <c r="E11" s="16">
        <f>TSE!$D$17</f>
        <v>1</v>
      </c>
      <c r="F11" s="17">
        <f t="shared" ref="F11:F38" si="0">SUM(D11:E11)</f>
        <v>107</v>
      </c>
      <c r="G11" s="16">
        <f>TSE!$F$17</f>
        <v>17</v>
      </c>
      <c r="H11" s="16">
        <f>TSE!$G$17</f>
        <v>1</v>
      </c>
      <c r="I11" s="18">
        <f t="shared" ref="I11:I38" si="1">SUM(F11:H11)</f>
        <v>125</v>
      </c>
      <c r="J11" s="16">
        <f>TSE!$C$26</f>
        <v>604</v>
      </c>
      <c r="K11" s="16">
        <f>TSE!$D$26</f>
        <v>0</v>
      </c>
      <c r="L11" s="19">
        <f t="shared" ref="L11:L38" si="2">SUM(J11:K11)</f>
        <v>604</v>
      </c>
      <c r="M11" s="16">
        <f>TSE!$F$26</f>
        <v>0</v>
      </c>
      <c r="N11" s="16">
        <f>TSE!$G$26</f>
        <v>15</v>
      </c>
      <c r="O11" s="20">
        <f t="shared" ref="O11:O38" si="3">SUM(L11:N11)</f>
        <v>619</v>
      </c>
      <c r="P11" s="21">
        <f t="shared" ref="P11:P38" si="4">I11+O11</f>
        <v>744</v>
      </c>
    </row>
    <row r="12" spans="1:257" ht="30" customHeight="1">
      <c r="B12" s="22" t="s">
        <v>23</v>
      </c>
      <c r="C12" s="23" t="s">
        <v>24</v>
      </c>
      <c r="D12" s="24">
        <f>'TRE-AC'!$C$17</f>
        <v>19</v>
      </c>
      <c r="E12" s="24">
        <f>'TRE-AC'!$D$17</f>
        <v>0</v>
      </c>
      <c r="F12" s="25">
        <f t="shared" si="0"/>
        <v>19</v>
      </c>
      <c r="G12" s="24">
        <f>'TRE-AC'!$F$17</f>
        <v>4</v>
      </c>
      <c r="H12" s="24">
        <f>'TRE-AC'!$G$17</f>
        <v>0</v>
      </c>
      <c r="I12" s="26">
        <f t="shared" si="1"/>
        <v>23</v>
      </c>
      <c r="J12" s="24">
        <f>'TRE-AC'!$C$26</f>
        <v>89</v>
      </c>
      <c r="K12" s="24">
        <f>'TRE-AC'!$D$26</f>
        <v>0</v>
      </c>
      <c r="L12" s="27">
        <f t="shared" si="2"/>
        <v>89</v>
      </c>
      <c r="M12" s="24">
        <f>'TRE-AC'!$F$26</f>
        <v>0</v>
      </c>
      <c r="N12" s="24">
        <f>'TRE-AC'!$G$26</f>
        <v>9</v>
      </c>
      <c r="O12" s="28">
        <f t="shared" si="3"/>
        <v>98</v>
      </c>
      <c r="P12" s="29">
        <f t="shared" si="4"/>
        <v>121</v>
      </c>
    </row>
    <row r="13" spans="1:257" ht="30" customHeight="1">
      <c r="B13" s="22" t="s">
        <v>25</v>
      </c>
      <c r="C13" s="23" t="s">
        <v>26</v>
      </c>
      <c r="D13" s="24">
        <f>'TRE-AL'!$C$17</f>
        <v>19</v>
      </c>
      <c r="E13" s="24">
        <f>'TRE-AL'!$D$17</f>
        <v>0</v>
      </c>
      <c r="F13" s="25">
        <f t="shared" si="0"/>
        <v>19</v>
      </c>
      <c r="G13" s="24">
        <f>'TRE-AL'!$F$17</f>
        <v>10</v>
      </c>
      <c r="H13" s="24">
        <f>'TRE-AL'!$G$17</f>
        <v>0</v>
      </c>
      <c r="I13" s="26">
        <f t="shared" si="1"/>
        <v>29</v>
      </c>
      <c r="J13" s="24">
        <f>'TRE-AL'!$C$26</f>
        <v>229</v>
      </c>
      <c r="K13" s="24">
        <f>'TRE-AL'!$D$26</f>
        <v>0</v>
      </c>
      <c r="L13" s="27">
        <f t="shared" si="2"/>
        <v>229</v>
      </c>
      <c r="M13" s="24">
        <f>'TRE-AL'!$F$26</f>
        <v>0</v>
      </c>
      <c r="N13" s="24">
        <f>'TRE-AL'!$G$26</f>
        <v>4</v>
      </c>
      <c r="O13" s="28">
        <f t="shared" si="3"/>
        <v>233</v>
      </c>
      <c r="P13" s="29">
        <f t="shared" si="4"/>
        <v>262</v>
      </c>
    </row>
    <row r="14" spans="1:257" ht="30" customHeight="1">
      <c r="B14" s="22" t="s">
        <v>27</v>
      </c>
      <c r="C14" s="23" t="s">
        <v>28</v>
      </c>
      <c r="D14" s="24">
        <f>'TRE-AM'!$C$17</f>
        <v>19</v>
      </c>
      <c r="E14" s="24">
        <f>'TRE-AM'!$D$17</f>
        <v>2</v>
      </c>
      <c r="F14" s="25">
        <f t="shared" si="0"/>
        <v>21</v>
      </c>
      <c r="G14" s="24">
        <f>'TRE-AM'!$F$17</f>
        <v>9</v>
      </c>
      <c r="H14" s="24">
        <f>'TRE-AM'!$G$17</f>
        <v>0</v>
      </c>
      <c r="I14" s="26">
        <f t="shared" si="1"/>
        <v>30</v>
      </c>
      <c r="J14" s="24">
        <f>'TRE-AM'!$C$26</f>
        <v>236</v>
      </c>
      <c r="K14" s="24">
        <f>'TRE-AM'!$D$26</f>
        <v>0</v>
      </c>
      <c r="L14" s="27">
        <f t="shared" si="2"/>
        <v>236</v>
      </c>
      <c r="M14" s="24">
        <f>'TRE-AM'!$F$26</f>
        <v>0</v>
      </c>
      <c r="N14" s="24">
        <f>'TRE-AM'!$G$26</f>
        <v>10</v>
      </c>
      <c r="O14" s="28">
        <f t="shared" si="3"/>
        <v>246</v>
      </c>
      <c r="P14" s="29">
        <f t="shared" si="4"/>
        <v>276</v>
      </c>
    </row>
    <row r="15" spans="1:257" ht="30" customHeight="1">
      <c r="B15" s="22" t="s">
        <v>29</v>
      </c>
      <c r="C15" s="23" t="s">
        <v>30</v>
      </c>
      <c r="D15" s="24">
        <f>'TRE-BA'!$C$17</f>
        <v>38</v>
      </c>
      <c r="E15" s="24">
        <f>'TRE-BA'!$D$17</f>
        <v>0</v>
      </c>
      <c r="F15" s="25">
        <f t="shared" si="0"/>
        <v>38</v>
      </c>
      <c r="G15" s="24">
        <f>'TRE-BA'!$F$17</f>
        <v>4</v>
      </c>
      <c r="H15" s="24">
        <f>'TRE-BA'!$G$17</f>
        <v>0</v>
      </c>
      <c r="I15" s="26">
        <f t="shared" si="1"/>
        <v>42</v>
      </c>
      <c r="J15" s="24">
        <f>'TRE-BA'!$C$26</f>
        <v>541</v>
      </c>
      <c r="K15" s="24">
        <f>'TRE-BA'!$D$26</f>
        <v>0</v>
      </c>
      <c r="L15" s="27">
        <f t="shared" si="2"/>
        <v>541</v>
      </c>
      <c r="M15" s="24">
        <f>'TRE-BA'!$F$26</f>
        <v>0</v>
      </c>
      <c r="N15" s="24">
        <f>'TRE-BA'!$G$26</f>
        <v>13</v>
      </c>
      <c r="O15" s="28">
        <f t="shared" si="3"/>
        <v>554</v>
      </c>
      <c r="P15" s="29">
        <f t="shared" si="4"/>
        <v>596</v>
      </c>
    </row>
    <row r="16" spans="1:257" ht="30" customHeight="1">
      <c r="B16" s="22" t="s">
        <v>31</v>
      </c>
      <c r="C16" s="23" t="s">
        <v>32</v>
      </c>
      <c r="D16" s="24">
        <f>'TRE-CE'!$C$17</f>
        <v>34</v>
      </c>
      <c r="E16" s="24">
        <f>'TRE-CE'!$D$17</f>
        <v>2</v>
      </c>
      <c r="F16" s="25">
        <f t="shared" si="0"/>
        <v>36</v>
      </c>
      <c r="G16" s="24">
        <f>'TRE-CE'!$F$17</f>
        <v>7</v>
      </c>
      <c r="H16" s="24">
        <f>'TRE-CE'!$G$17</f>
        <v>0</v>
      </c>
      <c r="I16" s="26">
        <f t="shared" si="1"/>
        <v>43</v>
      </c>
      <c r="J16" s="24">
        <f>'TRE-CE'!$C$26</f>
        <v>404</v>
      </c>
      <c r="K16" s="24">
        <f>'TRE-CE'!$D$26</f>
        <v>0</v>
      </c>
      <c r="L16" s="27">
        <f t="shared" si="2"/>
        <v>404</v>
      </c>
      <c r="M16" s="24">
        <f>'TRE-CE'!$F$26</f>
        <v>0</v>
      </c>
      <c r="N16" s="24">
        <f>'TRE-CE'!$G$26</f>
        <v>4</v>
      </c>
      <c r="O16" s="28">
        <f t="shared" si="3"/>
        <v>408</v>
      </c>
      <c r="P16" s="29">
        <f t="shared" si="4"/>
        <v>451</v>
      </c>
    </row>
    <row r="17" spans="2:16" ht="30" customHeight="1">
      <c r="B17" s="22" t="s">
        <v>33</v>
      </c>
      <c r="C17" s="23" t="s">
        <v>34</v>
      </c>
      <c r="D17" s="24">
        <f>'TRE-DF'!$C$17</f>
        <v>27</v>
      </c>
      <c r="E17" s="24">
        <f>'TRE-DF'!$D$17</f>
        <v>1</v>
      </c>
      <c r="F17" s="25">
        <f t="shared" si="0"/>
        <v>28</v>
      </c>
      <c r="G17" s="24">
        <f>'TRE-DF'!$F$17</f>
        <v>1</v>
      </c>
      <c r="H17" s="24">
        <f>'TRE-DF'!$G$17</f>
        <v>0</v>
      </c>
      <c r="I17" s="26">
        <f t="shared" si="1"/>
        <v>29</v>
      </c>
      <c r="J17" s="24">
        <f>'TRE-DF'!$C$26</f>
        <v>171</v>
      </c>
      <c r="K17" s="24">
        <f>'TRE-DF'!$D$26</f>
        <v>0</v>
      </c>
      <c r="L17" s="27">
        <f t="shared" si="2"/>
        <v>171</v>
      </c>
      <c r="M17" s="24">
        <f>'TRE-DF'!$F$26</f>
        <v>0</v>
      </c>
      <c r="N17" s="24">
        <f>'TRE-DF'!$G$26</f>
        <v>8</v>
      </c>
      <c r="O17" s="28">
        <f t="shared" si="3"/>
        <v>179</v>
      </c>
      <c r="P17" s="29">
        <f t="shared" si="4"/>
        <v>208</v>
      </c>
    </row>
    <row r="18" spans="2:16" ht="30" customHeight="1">
      <c r="B18" s="22" t="s">
        <v>35</v>
      </c>
      <c r="C18" s="23" t="s">
        <v>36</v>
      </c>
      <c r="D18" s="24">
        <f>'TRE-ES'!$C$17</f>
        <v>24</v>
      </c>
      <c r="E18" s="24">
        <f>'TRE-ES'!$D$17</f>
        <v>0</v>
      </c>
      <c r="F18" s="25">
        <f t="shared" si="0"/>
        <v>24</v>
      </c>
      <c r="G18" s="24">
        <f>'TRE-ES'!$F$17</f>
        <v>6</v>
      </c>
      <c r="H18" s="24">
        <f>'TRE-ES'!$G$17</f>
        <v>0</v>
      </c>
      <c r="I18" s="26">
        <f t="shared" si="1"/>
        <v>30</v>
      </c>
      <c r="J18" s="24">
        <f>'TRE-ES'!$C$26</f>
        <v>212</v>
      </c>
      <c r="K18" s="24">
        <f>'TRE-ES'!$D$26</f>
        <v>0</v>
      </c>
      <c r="L18" s="27">
        <f t="shared" si="2"/>
        <v>212</v>
      </c>
      <c r="M18" s="24">
        <f>'TRE-ES'!$F$26</f>
        <v>0</v>
      </c>
      <c r="N18" s="24">
        <f>'TRE-ES'!$G$26</f>
        <v>19</v>
      </c>
      <c r="O18" s="28">
        <f t="shared" si="3"/>
        <v>231</v>
      </c>
      <c r="P18" s="29">
        <f t="shared" si="4"/>
        <v>261</v>
      </c>
    </row>
    <row r="19" spans="2:16" ht="30" customHeight="1">
      <c r="B19" s="22" t="s">
        <v>37</v>
      </c>
      <c r="C19" s="23" t="s">
        <v>38</v>
      </c>
      <c r="D19" s="24">
        <f>'TRE-GO'!$C$17</f>
        <v>35</v>
      </c>
      <c r="E19" s="24">
        <f>'TRE-GO'!$D$17</f>
        <v>1</v>
      </c>
      <c r="F19" s="25">
        <f t="shared" si="0"/>
        <v>36</v>
      </c>
      <c r="G19" s="24">
        <f>'TRE-GO'!$F$17</f>
        <v>0</v>
      </c>
      <c r="H19" s="24">
        <f>'TRE-GO'!$G$17</f>
        <v>0</v>
      </c>
      <c r="I19" s="26">
        <f t="shared" si="1"/>
        <v>36</v>
      </c>
      <c r="J19" s="24">
        <f>'TRE-GO'!$C$26</f>
        <v>404</v>
      </c>
      <c r="K19" s="24">
        <f>'TRE-GO'!$D$26</f>
        <v>0</v>
      </c>
      <c r="L19" s="27">
        <f t="shared" si="2"/>
        <v>404</v>
      </c>
      <c r="M19" s="24">
        <f>'TRE-GO'!$F$26</f>
        <v>0</v>
      </c>
      <c r="N19" s="24">
        <f>'TRE-GO'!$G$26</f>
        <v>6</v>
      </c>
      <c r="O19" s="28">
        <f t="shared" si="3"/>
        <v>410</v>
      </c>
      <c r="P19" s="29">
        <f t="shared" si="4"/>
        <v>446</v>
      </c>
    </row>
    <row r="20" spans="2:16" ht="30" customHeight="1">
      <c r="B20" s="22" t="s">
        <v>39</v>
      </c>
      <c r="C20" s="23" t="s">
        <v>40</v>
      </c>
      <c r="D20" s="24">
        <f>'TRE-MA'!$C$17</f>
        <v>22</v>
      </c>
      <c r="E20" s="24">
        <f>'TRE-MA'!$D$17</f>
        <v>0</v>
      </c>
      <c r="F20" s="25">
        <f t="shared" si="0"/>
        <v>22</v>
      </c>
      <c r="G20" s="24">
        <f>'TRE-MA'!$F$17</f>
        <v>14</v>
      </c>
      <c r="H20" s="24">
        <f>'TRE-MA'!$G$17</f>
        <v>0</v>
      </c>
      <c r="I20" s="26">
        <f t="shared" si="1"/>
        <v>36</v>
      </c>
      <c r="J20" s="24">
        <f>'TRE-MA'!$C$26</f>
        <v>368</v>
      </c>
      <c r="K20" s="24">
        <f>'TRE-MA'!$D$26</f>
        <v>0</v>
      </c>
      <c r="L20" s="27">
        <f t="shared" si="2"/>
        <v>368</v>
      </c>
      <c r="M20" s="24">
        <f>'TRE-MA'!$F$26</f>
        <v>0</v>
      </c>
      <c r="N20" s="24">
        <f>'TRE-MA'!$G$26</f>
        <v>5</v>
      </c>
      <c r="O20" s="28">
        <f t="shared" si="3"/>
        <v>373</v>
      </c>
      <c r="P20" s="29">
        <f t="shared" si="4"/>
        <v>409</v>
      </c>
    </row>
    <row r="21" spans="2:16" ht="30" customHeight="1">
      <c r="B21" s="22" t="s">
        <v>41</v>
      </c>
      <c r="C21" s="23" t="s">
        <v>42</v>
      </c>
      <c r="D21" s="24">
        <f>'TRE-MT'!$C$17</f>
        <v>30</v>
      </c>
      <c r="E21" s="24">
        <f>'TRE-MT'!$D$17</f>
        <v>0</v>
      </c>
      <c r="F21" s="25">
        <f t="shared" si="0"/>
        <v>30</v>
      </c>
      <c r="G21" s="24">
        <f>'TRE-MT'!$F$17</f>
        <v>0</v>
      </c>
      <c r="H21" s="24">
        <f>'TRE-MT'!$G$17</f>
        <v>0</v>
      </c>
      <c r="I21" s="26">
        <f t="shared" si="1"/>
        <v>30</v>
      </c>
      <c r="J21" s="24">
        <f>'TRE-MT'!$C$26</f>
        <v>220</v>
      </c>
      <c r="K21" s="24">
        <f>'TRE-MT'!$D$26</f>
        <v>0</v>
      </c>
      <c r="L21" s="27">
        <f t="shared" si="2"/>
        <v>220</v>
      </c>
      <c r="M21" s="24">
        <f>'TRE-MT'!$F$26</f>
        <v>0</v>
      </c>
      <c r="N21" s="24">
        <f>'TRE-MT'!$G$26</f>
        <v>8</v>
      </c>
      <c r="O21" s="28">
        <f t="shared" si="3"/>
        <v>228</v>
      </c>
      <c r="P21" s="29">
        <f t="shared" si="4"/>
        <v>258</v>
      </c>
    </row>
    <row r="22" spans="2:16" ht="30" customHeight="1">
      <c r="B22" s="22" t="s">
        <v>43</v>
      </c>
      <c r="C22" s="23" t="s">
        <v>44</v>
      </c>
      <c r="D22" s="24">
        <f>'TRE-MS'!$C$17</f>
        <v>28</v>
      </c>
      <c r="E22" s="24">
        <f>'TRE-MS'!$D$17</f>
        <v>0</v>
      </c>
      <c r="F22" s="25">
        <f t="shared" si="0"/>
        <v>28</v>
      </c>
      <c r="G22" s="24">
        <f>'TRE-MS'!$F$17</f>
        <v>2</v>
      </c>
      <c r="H22" s="24">
        <f>'TRE-MS'!$G$17</f>
        <v>0</v>
      </c>
      <c r="I22" s="26">
        <f t="shared" si="1"/>
        <v>30</v>
      </c>
      <c r="J22" s="24">
        <f>'TRE-MS'!$C$26</f>
        <v>217</v>
      </c>
      <c r="K22" s="24">
        <f>'TRE-MS'!$D$26</f>
        <v>0</v>
      </c>
      <c r="L22" s="27">
        <f t="shared" si="2"/>
        <v>217</v>
      </c>
      <c r="M22" s="24">
        <f>'TRE-MS'!$F$26</f>
        <v>0</v>
      </c>
      <c r="N22" s="24">
        <f>'TRE-MS'!$G$26</f>
        <v>5</v>
      </c>
      <c r="O22" s="28">
        <f t="shared" si="3"/>
        <v>222</v>
      </c>
      <c r="P22" s="29">
        <f t="shared" si="4"/>
        <v>252</v>
      </c>
    </row>
    <row r="23" spans="2:16" ht="30" customHeight="1">
      <c r="B23" s="22" t="s">
        <v>45</v>
      </c>
      <c r="C23" s="23" t="s">
        <v>46</v>
      </c>
      <c r="D23" s="24">
        <f>'TRE-MG'!$C$17</f>
        <v>47</v>
      </c>
      <c r="E23" s="24">
        <f>'TRE-MG'!$D$17</f>
        <v>0</v>
      </c>
      <c r="F23" s="25">
        <f t="shared" si="0"/>
        <v>47</v>
      </c>
      <c r="G23" s="24">
        <f>'TRE-MG'!$F$17</f>
        <v>1</v>
      </c>
      <c r="H23" s="24">
        <f>'TRE-MG'!$G$17</f>
        <v>0</v>
      </c>
      <c r="I23" s="26">
        <f t="shared" si="1"/>
        <v>48</v>
      </c>
      <c r="J23" s="24">
        <f>'TRE-MG'!$C$26</f>
        <v>896</v>
      </c>
      <c r="K23" s="24">
        <f>'TRE-MG'!$D$26</f>
        <v>0</v>
      </c>
      <c r="L23" s="27">
        <f t="shared" si="2"/>
        <v>896</v>
      </c>
      <c r="M23" s="24">
        <f>'TRE-MG'!$F$26</f>
        <v>0</v>
      </c>
      <c r="N23" s="24">
        <f>'TRE-MG'!$G$26</f>
        <v>14</v>
      </c>
      <c r="O23" s="28">
        <f t="shared" si="3"/>
        <v>910</v>
      </c>
      <c r="P23" s="29">
        <f t="shared" si="4"/>
        <v>958</v>
      </c>
    </row>
    <row r="24" spans="2:16" ht="30" customHeight="1">
      <c r="B24" s="22" t="s">
        <v>47</v>
      </c>
      <c r="C24" s="23" t="s">
        <v>48</v>
      </c>
      <c r="D24" s="24">
        <f>'TRE-PA'!$C$17</f>
        <v>32</v>
      </c>
      <c r="E24" s="24">
        <f>'TRE-PA'!$D$17</f>
        <v>0</v>
      </c>
      <c r="F24" s="25">
        <f t="shared" si="0"/>
        <v>32</v>
      </c>
      <c r="G24" s="24">
        <f>'TRE-PA'!$F$17</f>
        <v>3</v>
      </c>
      <c r="H24" s="24">
        <f>'TRE-PA'!$G$17</f>
        <v>0</v>
      </c>
      <c r="I24" s="26">
        <f t="shared" si="1"/>
        <v>35</v>
      </c>
      <c r="J24" s="24">
        <f>'TRE-PA'!$C$26</f>
        <v>352</v>
      </c>
      <c r="K24" s="24">
        <f>'TRE-PA'!$D$26</f>
        <v>0</v>
      </c>
      <c r="L24" s="27">
        <f t="shared" si="2"/>
        <v>352</v>
      </c>
      <c r="M24" s="24">
        <f>'TRE-PA'!$F$26</f>
        <v>0</v>
      </c>
      <c r="N24" s="24">
        <f>'TRE-PA'!$G$26</f>
        <v>5</v>
      </c>
      <c r="O24" s="28">
        <f t="shared" si="3"/>
        <v>357</v>
      </c>
      <c r="P24" s="29">
        <f t="shared" si="4"/>
        <v>392</v>
      </c>
    </row>
    <row r="25" spans="2:16" ht="30" customHeight="1">
      <c r="B25" s="22" t="s">
        <v>49</v>
      </c>
      <c r="C25" s="23" t="s">
        <v>50</v>
      </c>
      <c r="D25" s="24">
        <f>'TRE-PB'!$C$17</f>
        <v>30</v>
      </c>
      <c r="E25" s="24">
        <f>'TRE-PB'!$D$17</f>
        <v>0</v>
      </c>
      <c r="F25" s="25">
        <f t="shared" si="0"/>
        <v>30</v>
      </c>
      <c r="G25" s="24">
        <f>'TRE-PB'!$F$17</f>
        <v>0</v>
      </c>
      <c r="H25" s="24">
        <f>'TRE-PB'!$G$17</f>
        <v>0</v>
      </c>
      <c r="I25" s="26">
        <f t="shared" si="1"/>
        <v>30</v>
      </c>
      <c r="J25" s="24">
        <f>'TRE-PB'!$C$26</f>
        <v>289</v>
      </c>
      <c r="K25" s="24">
        <f>'TRE-PB'!$D$26</f>
        <v>0</v>
      </c>
      <c r="L25" s="27">
        <f t="shared" si="2"/>
        <v>289</v>
      </c>
      <c r="M25" s="24">
        <f>'TRE-PB'!$F$26</f>
        <v>0</v>
      </c>
      <c r="N25" s="24">
        <f>'TRE-PB'!$G$26</f>
        <v>7</v>
      </c>
      <c r="O25" s="28">
        <f t="shared" si="3"/>
        <v>296</v>
      </c>
      <c r="P25" s="29">
        <f t="shared" si="4"/>
        <v>326</v>
      </c>
    </row>
    <row r="26" spans="2:16" ht="30" customHeight="1">
      <c r="B26" s="22" t="s">
        <v>51</v>
      </c>
      <c r="C26" s="23" t="s">
        <v>52</v>
      </c>
      <c r="D26" s="24">
        <f>'TRE-PR'!$C$17</f>
        <v>42</v>
      </c>
      <c r="E26" s="24">
        <f>'TRE-PR'!$D$17</f>
        <v>0</v>
      </c>
      <c r="F26" s="25">
        <f t="shared" si="0"/>
        <v>42</v>
      </c>
      <c r="G26" s="24">
        <f>'TRE-PR'!$F$17</f>
        <v>0</v>
      </c>
      <c r="H26" s="24">
        <f>'TRE-PR'!$G$17</f>
        <v>0</v>
      </c>
      <c r="I26" s="26">
        <f t="shared" si="1"/>
        <v>42</v>
      </c>
      <c r="J26" s="24">
        <f>'TRE-PR'!$C$26</f>
        <v>557</v>
      </c>
      <c r="K26" s="24">
        <f>'TRE-PR'!$D$26</f>
        <v>0</v>
      </c>
      <c r="L26" s="27">
        <f t="shared" si="2"/>
        <v>557</v>
      </c>
      <c r="M26" s="24">
        <f>'TRE-PR'!$F$26</f>
        <v>0</v>
      </c>
      <c r="N26" s="24">
        <f>'TRE-PR'!$G$26</f>
        <v>7</v>
      </c>
      <c r="O26" s="28">
        <f t="shared" si="3"/>
        <v>564</v>
      </c>
      <c r="P26" s="29">
        <f t="shared" si="4"/>
        <v>606</v>
      </c>
    </row>
    <row r="27" spans="2:16" ht="30" customHeight="1">
      <c r="B27" s="22" t="s">
        <v>53</v>
      </c>
      <c r="C27" s="23" t="s">
        <v>54</v>
      </c>
      <c r="D27" s="24">
        <f>'TRE-PE'!$C$17</f>
        <v>26</v>
      </c>
      <c r="E27" s="24">
        <f>'TRE-PE'!$D$17</f>
        <v>2</v>
      </c>
      <c r="F27" s="25">
        <f t="shared" si="0"/>
        <v>28</v>
      </c>
      <c r="G27" s="24">
        <f>'TRE-PE'!$F$17</f>
        <v>15</v>
      </c>
      <c r="H27" s="24">
        <f>'TRE-PE'!$G$17</f>
        <v>0</v>
      </c>
      <c r="I27" s="26">
        <f t="shared" si="1"/>
        <v>43</v>
      </c>
      <c r="J27" s="24">
        <f>'TRE-PE'!$C$26</f>
        <v>482</v>
      </c>
      <c r="K27" s="24">
        <f>'TRE-PE'!$D$26</f>
        <v>0</v>
      </c>
      <c r="L27" s="27">
        <f t="shared" si="2"/>
        <v>482</v>
      </c>
      <c r="M27" s="24">
        <f>'TRE-PE'!$F$26</f>
        <v>0</v>
      </c>
      <c r="N27" s="24">
        <f>'TRE-PE'!$G$26</f>
        <v>8</v>
      </c>
      <c r="O27" s="28">
        <f t="shared" si="3"/>
        <v>490</v>
      </c>
      <c r="P27" s="29">
        <f t="shared" si="4"/>
        <v>533</v>
      </c>
    </row>
    <row r="28" spans="2:16" ht="30" customHeight="1">
      <c r="B28" s="22" t="s">
        <v>55</v>
      </c>
      <c r="C28" s="23" t="s">
        <v>56</v>
      </c>
      <c r="D28" s="24">
        <f>'TRE-PI'!$C$17</f>
        <v>22</v>
      </c>
      <c r="E28" s="24">
        <f>'TRE-PI'!$D$17</f>
        <v>0</v>
      </c>
      <c r="F28" s="25">
        <f t="shared" si="0"/>
        <v>22</v>
      </c>
      <c r="G28" s="24">
        <f>'TRE-PI'!$F$17</f>
        <v>8</v>
      </c>
      <c r="H28" s="24">
        <f>'TRE-PI'!$G$17</f>
        <v>0</v>
      </c>
      <c r="I28" s="26">
        <f t="shared" si="1"/>
        <v>30</v>
      </c>
      <c r="J28" s="24">
        <f>'TRE-PI'!$C$26</f>
        <v>337</v>
      </c>
      <c r="K28" s="24">
        <f>'TRE-PI'!$D$26</f>
        <v>0</v>
      </c>
      <c r="L28" s="27">
        <f t="shared" si="2"/>
        <v>337</v>
      </c>
      <c r="M28" s="24">
        <f>'TRE-PI'!$F$26</f>
        <v>0</v>
      </c>
      <c r="N28" s="24">
        <f>'TRE-PI'!$G$26</f>
        <v>9</v>
      </c>
      <c r="O28" s="28">
        <f t="shared" si="3"/>
        <v>346</v>
      </c>
      <c r="P28" s="29">
        <f t="shared" si="4"/>
        <v>376</v>
      </c>
    </row>
    <row r="29" spans="2:16" ht="30" customHeight="1">
      <c r="B29" s="22" t="s">
        <v>57</v>
      </c>
      <c r="C29" s="23" t="s">
        <v>58</v>
      </c>
      <c r="D29" s="24">
        <f>'TRE-RJ'!$C$17</f>
        <v>46</v>
      </c>
      <c r="E29" s="24">
        <f>'TRE-RJ'!$D$17</f>
        <v>0</v>
      </c>
      <c r="F29" s="25">
        <f t="shared" si="0"/>
        <v>46</v>
      </c>
      <c r="G29" s="24">
        <f>'TRE-RJ'!$F$17</f>
        <v>2</v>
      </c>
      <c r="H29" s="24">
        <f>'TRE-RJ'!$G$17</f>
        <v>1</v>
      </c>
      <c r="I29" s="26">
        <f t="shared" si="1"/>
        <v>49</v>
      </c>
      <c r="J29" s="24">
        <f>'TRE-RJ'!$C$26</f>
        <v>563</v>
      </c>
      <c r="K29" s="24">
        <f>'TRE-RJ'!$D$26</f>
        <v>0</v>
      </c>
      <c r="L29" s="27">
        <f t="shared" si="2"/>
        <v>563</v>
      </c>
      <c r="M29" s="24">
        <f>'TRE-RJ'!$F$26</f>
        <v>0</v>
      </c>
      <c r="N29" s="24">
        <f>'TRE-RJ'!$G$26</f>
        <v>147</v>
      </c>
      <c r="O29" s="28">
        <f t="shared" si="3"/>
        <v>710</v>
      </c>
      <c r="P29" s="29">
        <f t="shared" si="4"/>
        <v>759</v>
      </c>
    </row>
    <row r="30" spans="2:16" ht="30" customHeight="1">
      <c r="B30" s="22" t="s">
        <v>59</v>
      </c>
      <c r="C30" s="23" t="s">
        <v>60</v>
      </c>
      <c r="D30" s="24">
        <f>'TRE-RN'!$C$17</f>
        <v>17</v>
      </c>
      <c r="E30" s="24">
        <f>'TRE-RN'!$D$17</f>
        <v>0</v>
      </c>
      <c r="F30" s="25">
        <f t="shared" si="0"/>
        <v>17</v>
      </c>
      <c r="G30" s="24">
        <f>'TRE-RN'!$F$17</f>
        <v>13</v>
      </c>
      <c r="H30" s="24">
        <f>'TRE-RN'!$G$17</f>
        <v>0</v>
      </c>
      <c r="I30" s="26">
        <f t="shared" si="1"/>
        <v>30</v>
      </c>
      <c r="J30" s="24">
        <f>'TRE-RN'!$C$26</f>
        <v>271</v>
      </c>
      <c r="K30" s="24">
        <f>'TRE-RN'!$D$26</f>
        <v>0</v>
      </c>
      <c r="L30" s="27">
        <f t="shared" si="2"/>
        <v>271</v>
      </c>
      <c r="M30" s="24">
        <f>'TRE-RN'!$F$26</f>
        <v>0</v>
      </c>
      <c r="N30" s="24">
        <f>'TRE-RN'!$G$26</f>
        <v>3</v>
      </c>
      <c r="O30" s="28">
        <f t="shared" si="3"/>
        <v>274</v>
      </c>
      <c r="P30" s="29">
        <f t="shared" si="4"/>
        <v>304</v>
      </c>
    </row>
    <row r="31" spans="2:16" ht="30" customHeight="1">
      <c r="B31" s="22" t="s">
        <v>61</v>
      </c>
      <c r="C31" s="23" t="s">
        <v>62</v>
      </c>
      <c r="D31" s="24">
        <f>'TRE-RS'!$C$17</f>
        <v>42</v>
      </c>
      <c r="E31" s="24">
        <f>'TRE-RS'!$D$17</f>
        <v>0</v>
      </c>
      <c r="F31" s="25">
        <f t="shared" si="0"/>
        <v>42</v>
      </c>
      <c r="G31" s="24">
        <f>'TRE-RS'!$F$17</f>
        <v>1</v>
      </c>
      <c r="H31" s="24">
        <f>'TRE-RS'!$G$17</f>
        <v>0</v>
      </c>
      <c r="I31" s="26">
        <f t="shared" si="1"/>
        <v>43</v>
      </c>
      <c r="J31" s="24">
        <f>'TRE-RS'!$C$26</f>
        <v>491</v>
      </c>
      <c r="K31" s="24">
        <f>'TRE-RS'!$D$26</f>
        <v>0</v>
      </c>
      <c r="L31" s="27">
        <f t="shared" si="2"/>
        <v>491</v>
      </c>
      <c r="M31" s="24">
        <f>'TRE-RS'!$F$26</f>
        <v>0</v>
      </c>
      <c r="N31" s="24">
        <f>'TRE-RS'!$G$26</f>
        <v>2</v>
      </c>
      <c r="O31" s="28">
        <f t="shared" si="3"/>
        <v>493</v>
      </c>
      <c r="P31" s="29">
        <f t="shared" si="4"/>
        <v>536</v>
      </c>
    </row>
    <row r="32" spans="2:16" ht="30" customHeight="1">
      <c r="B32" s="22" t="s">
        <v>63</v>
      </c>
      <c r="C32" s="23" t="s">
        <v>64</v>
      </c>
      <c r="D32" s="24">
        <f>'TRE-RO'!$C$17</f>
        <v>28</v>
      </c>
      <c r="E32" s="24">
        <f>'TRE-RO'!$D$17</f>
        <v>0</v>
      </c>
      <c r="F32" s="25">
        <f t="shared" si="0"/>
        <v>28</v>
      </c>
      <c r="G32" s="24">
        <f>'TRE-RO'!$F$17</f>
        <v>0</v>
      </c>
      <c r="H32" s="24">
        <f>'TRE-RO'!$G$17</f>
        <v>0</v>
      </c>
      <c r="I32" s="26">
        <f t="shared" si="1"/>
        <v>28</v>
      </c>
      <c r="J32" s="24">
        <f>'TRE-RO'!$C$26</f>
        <v>158</v>
      </c>
      <c r="K32" s="24">
        <f>'TRE-RO'!$D$26</f>
        <v>0</v>
      </c>
      <c r="L32" s="27">
        <f t="shared" si="2"/>
        <v>158</v>
      </c>
      <c r="M32" s="24">
        <f>'TRE-RO'!$F$26</f>
        <v>0</v>
      </c>
      <c r="N32" s="24">
        <f>'TRE-RO'!$G$26</f>
        <v>5</v>
      </c>
      <c r="O32" s="28">
        <f t="shared" si="3"/>
        <v>163</v>
      </c>
      <c r="P32" s="29">
        <f t="shared" si="4"/>
        <v>191</v>
      </c>
    </row>
    <row r="33" spans="2:16" ht="30" customHeight="1">
      <c r="B33" s="22" t="s">
        <v>65</v>
      </c>
      <c r="C33" s="23" t="s">
        <v>66</v>
      </c>
      <c r="D33" s="24">
        <f>'TRE-SC'!$C$17</f>
        <v>35</v>
      </c>
      <c r="E33" s="24">
        <f>'TRE-SC'!$D$17</f>
        <v>0</v>
      </c>
      <c r="F33" s="25">
        <f t="shared" si="0"/>
        <v>35</v>
      </c>
      <c r="G33" s="24">
        <f>'TRE-SC'!$F$17</f>
        <v>0</v>
      </c>
      <c r="H33" s="24">
        <f>'TRE-SC'!$G$17</f>
        <v>0</v>
      </c>
      <c r="I33" s="26">
        <f t="shared" si="1"/>
        <v>35</v>
      </c>
      <c r="J33" s="24">
        <f>'TRE-SC'!$C$26</f>
        <v>328</v>
      </c>
      <c r="K33" s="24">
        <f>'TRE-SC'!$D$26</f>
        <v>0</v>
      </c>
      <c r="L33" s="27">
        <f t="shared" si="2"/>
        <v>328</v>
      </c>
      <c r="M33" s="24">
        <f>'TRE-SC'!$F$26</f>
        <v>0</v>
      </c>
      <c r="N33" s="24">
        <f>'TRE-SC'!$G$26</f>
        <v>8</v>
      </c>
      <c r="O33" s="28">
        <f t="shared" si="3"/>
        <v>336</v>
      </c>
      <c r="P33" s="29">
        <f t="shared" si="4"/>
        <v>371</v>
      </c>
    </row>
    <row r="34" spans="2:16" ht="30" customHeight="1">
      <c r="B34" s="22" t="s">
        <v>67</v>
      </c>
      <c r="C34" s="23" t="s">
        <v>68</v>
      </c>
      <c r="D34" s="24">
        <f>'TRE-SP'!$C$17</f>
        <v>50</v>
      </c>
      <c r="E34" s="24">
        <f>'TRE-SP'!$D$17</f>
        <v>0</v>
      </c>
      <c r="F34" s="25">
        <f t="shared" si="0"/>
        <v>50</v>
      </c>
      <c r="G34" s="24">
        <f>'TRE-SP'!$F$17</f>
        <v>0</v>
      </c>
      <c r="H34" s="24">
        <f>'TRE-SP'!$G$17</f>
        <v>0</v>
      </c>
      <c r="I34" s="26">
        <f t="shared" si="1"/>
        <v>50</v>
      </c>
      <c r="J34" s="24">
        <f>'TRE-SP'!$C$26</f>
        <v>1032</v>
      </c>
      <c r="K34" s="24">
        <f>'TRE-SP'!$D$26</f>
        <v>0</v>
      </c>
      <c r="L34" s="27">
        <f t="shared" si="2"/>
        <v>1032</v>
      </c>
      <c r="M34" s="24">
        <f>'TRE-SP'!$F$26</f>
        <v>0</v>
      </c>
      <c r="N34" s="24">
        <f>'TRE-SP'!$G$26</f>
        <v>31</v>
      </c>
      <c r="O34" s="28">
        <f t="shared" si="3"/>
        <v>1063</v>
      </c>
      <c r="P34" s="29">
        <f t="shared" si="4"/>
        <v>1113</v>
      </c>
    </row>
    <row r="35" spans="2:16" ht="30" customHeight="1">
      <c r="B35" s="22" t="s">
        <v>69</v>
      </c>
      <c r="C35" s="23" t="s">
        <v>70</v>
      </c>
      <c r="D35" s="24">
        <f>'TRE-SE'!$C$17</f>
        <v>21</v>
      </c>
      <c r="E35" s="24">
        <f>'TRE-SE'!$D$17</f>
        <v>0</v>
      </c>
      <c r="F35" s="25">
        <f t="shared" si="0"/>
        <v>21</v>
      </c>
      <c r="G35" s="24">
        <f>'TRE-SE'!$F$17</f>
        <v>7</v>
      </c>
      <c r="H35" s="24">
        <f>'TRE-SE'!$G$17</f>
        <v>0</v>
      </c>
      <c r="I35" s="26">
        <f t="shared" si="1"/>
        <v>28</v>
      </c>
      <c r="J35" s="24">
        <f>'TRE-SE'!$C$26</f>
        <v>189</v>
      </c>
      <c r="K35" s="24">
        <f>'TRE-SE'!$D$26</f>
        <v>0</v>
      </c>
      <c r="L35" s="27">
        <f t="shared" si="2"/>
        <v>189</v>
      </c>
      <c r="M35" s="24">
        <f>'TRE-SE'!$F$26</f>
        <v>0</v>
      </c>
      <c r="N35" s="24">
        <f>'TRE-SE'!$G$26</f>
        <v>3</v>
      </c>
      <c r="O35" s="28">
        <f t="shared" si="3"/>
        <v>192</v>
      </c>
      <c r="P35" s="29">
        <f t="shared" si="4"/>
        <v>220</v>
      </c>
    </row>
    <row r="36" spans="2:16" ht="30" customHeight="1">
      <c r="B36" s="22" t="s">
        <v>71</v>
      </c>
      <c r="C36" s="23" t="s">
        <v>72</v>
      </c>
      <c r="D36" s="24">
        <f>'TRE-TO'!$C$17</f>
        <v>23</v>
      </c>
      <c r="E36" s="24">
        <f>'TRE-TO'!$D$17</f>
        <v>1</v>
      </c>
      <c r="F36" s="25">
        <f t="shared" si="0"/>
        <v>24</v>
      </c>
      <c r="G36" s="24">
        <f>'TRE-TO'!$F$17</f>
        <v>4</v>
      </c>
      <c r="H36" s="24">
        <f>'TRE-TO'!$G$17</f>
        <v>0</v>
      </c>
      <c r="I36" s="26">
        <f t="shared" si="1"/>
        <v>28</v>
      </c>
      <c r="J36" s="24">
        <f>'TRE-TO'!$C$26</f>
        <v>179</v>
      </c>
      <c r="K36" s="24">
        <f>'TRE-TO'!$D$26</f>
        <v>0</v>
      </c>
      <c r="L36" s="27">
        <f t="shared" si="2"/>
        <v>179</v>
      </c>
      <c r="M36" s="24">
        <f>'TRE-TO'!$F$26</f>
        <v>0</v>
      </c>
      <c r="N36" s="24">
        <f>'TRE-TO'!$G$26</f>
        <v>6</v>
      </c>
      <c r="O36" s="28">
        <f t="shared" si="3"/>
        <v>185</v>
      </c>
      <c r="P36" s="29">
        <f t="shared" si="4"/>
        <v>213</v>
      </c>
    </row>
    <row r="37" spans="2:16" ht="30" customHeight="1">
      <c r="B37" s="22" t="s">
        <v>73</v>
      </c>
      <c r="C37" s="23" t="s">
        <v>74</v>
      </c>
      <c r="D37" s="24">
        <f>'TRE-RR'!$C$17</f>
        <v>22</v>
      </c>
      <c r="E37" s="24">
        <f>'TRE-RR'!$D$17</f>
        <v>0</v>
      </c>
      <c r="F37" s="25">
        <f t="shared" si="0"/>
        <v>22</v>
      </c>
      <c r="G37" s="24">
        <f>'TRE-RR'!$F$17</f>
        <v>1</v>
      </c>
      <c r="H37" s="24">
        <f>'TRE-RR'!$G$17</f>
        <v>0</v>
      </c>
      <c r="I37" s="26">
        <f t="shared" si="1"/>
        <v>23</v>
      </c>
      <c r="J37" s="24">
        <f>'TRE-RR'!$C$26</f>
        <v>81</v>
      </c>
      <c r="K37" s="24">
        <f>'TRE-RR'!$D$26</f>
        <v>0</v>
      </c>
      <c r="L37" s="27">
        <f t="shared" si="2"/>
        <v>81</v>
      </c>
      <c r="M37" s="24">
        <f>'TRE-RR'!$F$26</f>
        <v>0</v>
      </c>
      <c r="N37" s="24">
        <f>'TRE-RR'!$G$26</f>
        <v>3</v>
      </c>
      <c r="O37" s="28">
        <f t="shared" si="3"/>
        <v>84</v>
      </c>
      <c r="P37" s="29">
        <f t="shared" si="4"/>
        <v>107</v>
      </c>
    </row>
    <row r="38" spans="2:16" ht="30" customHeight="1">
      <c r="B38" s="30" t="s">
        <v>75</v>
      </c>
      <c r="C38" s="31" t="s">
        <v>76</v>
      </c>
      <c r="D38" s="32">
        <f>'TRE-AP'!$C$17</f>
        <v>21</v>
      </c>
      <c r="E38" s="32">
        <f>'TRE-AP'!$D$17</f>
        <v>0</v>
      </c>
      <c r="F38" s="33">
        <f t="shared" si="0"/>
        <v>21</v>
      </c>
      <c r="G38" s="32">
        <f>'TRE-AP'!$F$17</f>
        <v>1</v>
      </c>
      <c r="H38" s="32">
        <f>'TRE-AP'!$G$17</f>
        <v>0</v>
      </c>
      <c r="I38" s="34">
        <f t="shared" si="1"/>
        <v>22</v>
      </c>
      <c r="J38" s="32">
        <f>'TRE-AP'!$C$26</f>
        <v>96</v>
      </c>
      <c r="K38" s="32">
        <f>'TRE-AP'!$D$26</f>
        <v>0</v>
      </c>
      <c r="L38" s="35">
        <f t="shared" si="2"/>
        <v>96</v>
      </c>
      <c r="M38" s="32">
        <f>'TRE-AP'!$F$26</f>
        <v>0</v>
      </c>
      <c r="N38" s="32">
        <f>'TRE-AP'!$G$26</f>
        <v>1</v>
      </c>
      <c r="O38" s="36">
        <f t="shared" si="3"/>
        <v>97</v>
      </c>
      <c r="P38" s="37">
        <f t="shared" si="4"/>
        <v>119</v>
      </c>
    </row>
    <row r="39" spans="2:16" ht="30" customHeight="1">
      <c r="B39" s="97" t="s">
        <v>14</v>
      </c>
      <c r="C39" s="98"/>
      <c r="D39" s="38">
        <f t="shared" ref="D39:P39" si="5">SUM(D11:D38)</f>
        <v>905</v>
      </c>
      <c r="E39" s="38">
        <f t="shared" si="5"/>
        <v>10</v>
      </c>
      <c r="F39" s="38">
        <f t="shared" si="5"/>
        <v>915</v>
      </c>
      <c r="G39" s="38">
        <f t="shared" si="5"/>
        <v>130</v>
      </c>
      <c r="H39" s="38">
        <f t="shared" si="5"/>
        <v>2</v>
      </c>
      <c r="I39" s="38">
        <f t="shared" si="5"/>
        <v>1047</v>
      </c>
      <c r="J39" s="38">
        <f t="shared" si="5"/>
        <v>9996</v>
      </c>
      <c r="K39" s="38">
        <f t="shared" si="5"/>
        <v>0</v>
      </c>
      <c r="L39" s="38">
        <f t="shared" si="5"/>
        <v>9996</v>
      </c>
      <c r="M39" s="38">
        <f t="shared" si="5"/>
        <v>0</v>
      </c>
      <c r="N39" s="38">
        <f t="shared" si="5"/>
        <v>365</v>
      </c>
      <c r="O39" s="38">
        <f t="shared" si="5"/>
        <v>10361</v>
      </c>
      <c r="P39" s="39">
        <f t="shared" si="5"/>
        <v>11408</v>
      </c>
    </row>
    <row r="40" spans="2:16" ht="15" customHeight="1"/>
    <row r="41" spans="2:16" s="87" customFormat="1" ht="20.100000000000001" customHeight="1">
      <c r="B41" s="89" t="s">
        <v>100</v>
      </c>
      <c r="C41" s="90"/>
      <c r="D41" s="90"/>
      <c r="E41" s="90"/>
      <c r="F41" s="90"/>
      <c r="G41" s="90"/>
      <c r="H41" s="90"/>
      <c r="K41" s="88"/>
      <c r="L41" s="88"/>
    </row>
    <row r="42" spans="2:16" s="87" customFormat="1" ht="20.100000000000001" customHeight="1">
      <c r="B42" s="87" t="s">
        <v>101</v>
      </c>
      <c r="K42" s="88"/>
      <c r="L42" s="88"/>
    </row>
    <row r="43" spans="2:16" ht="15" customHeight="1"/>
    <row r="44" spans="2:16" ht="15" customHeight="1"/>
    <row r="45" spans="2:16" ht="15" customHeight="1"/>
    <row r="46" spans="2:16" ht="15" customHeight="1"/>
    <row r="47" spans="2:16" ht="15" customHeight="1"/>
    <row r="48" spans="2:16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18">
    <mergeCell ref="N8:N10"/>
    <mergeCell ref="O8:O10"/>
    <mergeCell ref="B41:H41"/>
    <mergeCell ref="D4:E4"/>
    <mergeCell ref="D9:F9"/>
    <mergeCell ref="M9:M10"/>
    <mergeCell ref="D8:G8"/>
    <mergeCell ref="J9:L9"/>
    <mergeCell ref="D7:I7"/>
    <mergeCell ref="H8:H10"/>
    <mergeCell ref="I8:I10"/>
    <mergeCell ref="G9:G10"/>
    <mergeCell ref="B5:P5"/>
    <mergeCell ref="B39:C39"/>
    <mergeCell ref="B7:C10"/>
    <mergeCell ref="P7:P10"/>
    <mergeCell ref="J7:O7"/>
    <mergeCell ref="J8:M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36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4</v>
      </c>
      <c r="D14" s="49">
        <v>0</v>
      </c>
      <c r="E14" s="49">
        <f>C14+D14</f>
        <v>4</v>
      </c>
      <c r="F14" s="49">
        <v>0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14</v>
      </c>
      <c r="D15" s="49">
        <v>0</v>
      </c>
      <c r="E15" s="49">
        <f>C15+D15</f>
        <v>14</v>
      </c>
      <c r="F15" s="49">
        <v>3</v>
      </c>
      <c r="G15" s="49">
        <v>0</v>
      </c>
      <c r="H15" s="49">
        <f>E15+F15+G15</f>
        <v>17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5</v>
      </c>
      <c r="D16" s="49">
        <v>0</v>
      </c>
      <c r="E16" s="49">
        <f>C16+D16</f>
        <v>5</v>
      </c>
      <c r="F16" s="49">
        <v>3</v>
      </c>
      <c r="G16" s="49">
        <v>0</v>
      </c>
      <c r="H16" s="49">
        <f>E16+F16+G16</f>
        <v>8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24</v>
      </c>
      <c r="D17" s="53">
        <f t="shared" si="0"/>
        <v>0</v>
      </c>
      <c r="E17" s="49">
        <f t="shared" si="0"/>
        <v>24</v>
      </c>
      <c r="F17" s="53">
        <f t="shared" si="0"/>
        <v>6</v>
      </c>
      <c r="G17" s="53">
        <f t="shared" si="0"/>
        <v>0</v>
      </c>
      <c r="H17" s="49">
        <f t="shared" si="0"/>
        <v>30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103</v>
      </c>
      <c r="D19" s="49">
        <v>0</v>
      </c>
      <c r="E19" s="49">
        <f t="shared" ref="E19:E25" si="1">C19+D19</f>
        <v>103</v>
      </c>
      <c r="F19" s="57">
        <v>0</v>
      </c>
      <c r="G19" s="49">
        <v>9</v>
      </c>
      <c r="H19" s="49">
        <f t="shared" ref="H19:H25" si="2">E19+G19</f>
        <v>112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7</v>
      </c>
      <c r="D20" s="49">
        <v>0</v>
      </c>
      <c r="E20" s="49">
        <f t="shared" si="1"/>
        <v>7</v>
      </c>
      <c r="F20" s="57">
        <v>0</v>
      </c>
      <c r="G20" s="49">
        <v>0</v>
      </c>
      <c r="H20" s="49">
        <f t="shared" si="2"/>
        <v>7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7</v>
      </c>
      <c r="D21" s="49">
        <v>0</v>
      </c>
      <c r="E21" s="49">
        <f t="shared" si="1"/>
        <v>7</v>
      </c>
      <c r="F21" s="57">
        <v>0</v>
      </c>
      <c r="G21" s="49">
        <v>0</v>
      </c>
      <c r="H21" s="49">
        <f t="shared" si="2"/>
        <v>7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26</v>
      </c>
      <c r="D22" s="49">
        <v>0</v>
      </c>
      <c r="E22" s="49">
        <f t="shared" si="1"/>
        <v>26</v>
      </c>
      <c r="F22" s="57">
        <v>0</v>
      </c>
      <c r="G22" s="49">
        <v>1</v>
      </c>
      <c r="H22" s="49">
        <f t="shared" si="2"/>
        <v>27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10</v>
      </c>
      <c r="D23" s="49">
        <v>0</v>
      </c>
      <c r="E23" s="49">
        <f t="shared" si="1"/>
        <v>10</v>
      </c>
      <c r="F23" s="57">
        <v>0</v>
      </c>
      <c r="G23" s="49">
        <v>1</v>
      </c>
      <c r="H23" s="49">
        <f t="shared" si="2"/>
        <v>11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59</v>
      </c>
      <c r="D24" s="49">
        <v>0</v>
      </c>
      <c r="E24" s="49">
        <f t="shared" si="1"/>
        <v>59</v>
      </c>
      <c r="F24" s="57">
        <v>0</v>
      </c>
      <c r="G24" s="49">
        <v>8</v>
      </c>
      <c r="H24" s="49">
        <f t="shared" si="2"/>
        <v>67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212</v>
      </c>
      <c r="D26" s="53">
        <f t="shared" si="3"/>
        <v>0</v>
      </c>
      <c r="E26" s="49">
        <f t="shared" si="3"/>
        <v>212</v>
      </c>
      <c r="F26" s="53">
        <f t="shared" si="3"/>
        <v>0</v>
      </c>
      <c r="G26" s="53">
        <f t="shared" si="3"/>
        <v>19</v>
      </c>
      <c r="H26" s="49">
        <f t="shared" si="3"/>
        <v>231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236</v>
      </c>
      <c r="D27" s="59">
        <f t="shared" si="4"/>
        <v>0</v>
      </c>
      <c r="E27" s="59">
        <f t="shared" si="4"/>
        <v>236</v>
      </c>
      <c r="F27" s="59">
        <f t="shared" si="4"/>
        <v>6</v>
      </c>
      <c r="G27" s="59">
        <f t="shared" si="4"/>
        <v>19</v>
      </c>
      <c r="H27" s="59">
        <f t="shared" si="4"/>
        <v>261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38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5</v>
      </c>
      <c r="D14" s="49">
        <v>0</v>
      </c>
      <c r="E14" s="49">
        <f>C14+D14</f>
        <v>5</v>
      </c>
      <c r="F14" s="49">
        <v>0</v>
      </c>
      <c r="G14" s="49">
        <v>0</v>
      </c>
      <c r="H14" s="49">
        <f>E14+F14+G14</f>
        <v>5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18</v>
      </c>
      <c r="D15" s="49">
        <v>1</v>
      </c>
      <c r="E15" s="49">
        <f>C15+D15</f>
        <v>19</v>
      </c>
      <c r="F15" s="49">
        <v>0</v>
      </c>
      <c r="G15" s="49">
        <v>0</v>
      </c>
      <c r="H15" s="49">
        <f>E15+F15+G15</f>
        <v>19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11</v>
      </c>
      <c r="D16" s="49">
        <v>0</v>
      </c>
      <c r="E16" s="49">
        <f>C16+D16</f>
        <v>11</v>
      </c>
      <c r="F16" s="49">
        <v>0</v>
      </c>
      <c r="G16" s="49">
        <v>0</v>
      </c>
      <c r="H16" s="49">
        <f>E16+F16+G16</f>
        <v>11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35</v>
      </c>
      <c r="D17" s="53">
        <f t="shared" si="0"/>
        <v>1</v>
      </c>
      <c r="E17" s="49">
        <f t="shared" si="0"/>
        <v>36</v>
      </c>
      <c r="F17" s="53">
        <f t="shared" si="0"/>
        <v>0</v>
      </c>
      <c r="G17" s="53">
        <f t="shared" si="0"/>
        <v>0</v>
      </c>
      <c r="H17" s="49">
        <f t="shared" si="0"/>
        <v>36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165</v>
      </c>
      <c r="D19" s="49">
        <v>0</v>
      </c>
      <c r="E19" s="49">
        <f t="shared" ref="E19:E25" si="1">C19+D19</f>
        <v>165</v>
      </c>
      <c r="F19" s="57">
        <v>0</v>
      </c>
      <c r="G19" s="49">
        <v>0</v>
      </c>
      <c r="H19" s="49">
        <f t="shared" ref="H19:H25" si="2">E19+G19</f>
        <v>165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20</v>
      </c>
      <c r="D20" s="49">
        <v>0</v>
      </c>
      <c r="E20" s="49">
        <f t="shared" si="1"/>
        <v>20</v>
      </c>
      <c r="F20" s="57">
        <v>0</v>
      </c>
      <c r="G20" s="49">
        <v>0</v>
      </c>
      <c r="H20" s="49">
        <f t="shared" si="2"/>
        <v>20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19</v>
      </c>
      <c r="D21" s="49">
        <v>0</v>
      </c>
      <c r="E21" s="49">
        <f t="shared" si="1"/>
        <v>19</v>
      </c>
      <c r="F21" s="57">
        <v>0</v>
      </c>
      <c r="G21" s="49">
        <v>1</v>
      </c>
      <c r="H21" s="49">
        <f t="shared" si="2"/>
        <v>20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9</v>
      </c>
      <c r="D22" s="49">
        <v>0</v>
      </c>
      <c r="E22" s="49">
        <f t="shared" si="1"/>
        <v>9</v>
      </c>
      <c r="F22" s="57">
        <v>0</v>
      </c>
      <c r="G22" s="49">
        <v>0</v>
      </c>
      <c r="H22" s="49">
        <f t="shared" si="2"/>
        <v>9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15</v>
      </c>
      <c r="D23" s="49">
        <v>0</v>
      </c>
      <c r="E23" s="49">
        <f t="shared" si="1"/>
        <v>15</v>
      </c>
      <c r="F23" s="57">
        <v>0</v>
      </c>
      <c r="G23" s="49">
        <v>0</v>
      </c>
      <c r="H23" s="49">
        <f t="shared" si="2"/>
        <v>15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176</v>
      </c>
      <c r="D24" s="49">
        <v>0</v>
      </c>
      <c r="E24" s="49">
        <f t="shared" si="1"/>
        <v>176</v>
      </c>
      <c r="F24" s="57">
        <v>0</v>
      </c>
      <c r="G24" s="49">
        <v>5</v>
      </c>
      <c r="H24" s="49">
        <f t="shared" si="2"/>
        <v>181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404</v>
      </c>
      <c r="D26" s="53">
        <f t="shared" si="3"/>
        <v>0</v>
      </c>
      <c r="E26" s="49">
        <f t="shared" si="3"/>
        <v>404</v>
      </c>
      <c r="F26" s="53">
        <f t="shared" si="3"/>
        <v>0</v>
      </c>
      <c r="G26" s="53">
        <f t="shared" si="3"/>
        <v>6</v>
      </c>
      <c r="H26" s="49">
        <f t="shared" si="3"/>
        <v>410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439</v>
      </c>
      <c r="D27" s="59">
        <f t="shared" si="4"/>
        <v>1</v>
      </c>
      <c r="E27" s="59">
        <f t="shared" si="4"/>
        <v>440</v>
      </c>
      <c r="F27" s="59">
        <f t="shared" si="4"/>
        <v>0</v>
      </c>
      <c r="G27" s="59">
        <f t="shared" si="4"/>
        <v>6</v>
      </c>
      <c r="H27" s="59">
        <f t="shared" si="4"/>
        <v>446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40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0</v>
      </c>
      <c r="D13" s="49">
        <v>0</v>
      </c>
      <c r="E13" s="49">
        <f>C13+D13</f>
        <v>0</v>
      </c>
      <c r="F13" s="49">
        <v>1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2</v>
      </c>
      <c r="D14" s="49">
        <v>0</v>
      </c>
      <c r="E14" s="49">
        <f>C14+D14</f>
        <v>2</v>
      </c>
      <c r="F14" s="49">
        <v>3</v>
      </c>
      <c r="G14" s="49">
        <v>0</v>
      </c>
      <c r="H14" s="49">
        <f>E14+F14+G14</f>
        <v>5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12</v>
      </c>
      <c r="D15" s="49">
        <v>0</v>
      </c>
      <c r="E15" s="49">
        <f>C15+D15</f>
        <v>12</v>
      </c>
      <c r="F15" s="49">
        <v>7</v>
      </c>
      <c r="G15" s="49">
        <v>0</v>
      </c>
      <c r="H15" s="49">
        <f>E15+F15+G15</f>
        <v>19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8</v>
      </c>
      <c r="D16" s="49">
        <v>0</v>
      </c>
      <c r="E16" s="49">
        <f>C16+D16</f>
        <v>8</v>
      </c>
      <c r="F16" s="49">
        <v>3</v>
      </c>
      <c r="G16" s="49">
        <v>0</v>
      </c>
      <c r="H16" s="49">
        <f>E16+F16+G16</f>
        <v>11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22</v>
      </c>
      <c r="D17" s="53">
        <f t="shared" si="0"/>
        <v>0</v>
      </c>
      <c r="E17" s="49">
        <f t="shared" si="0"/>
        <v>22</v>
      </c>
      <c r="F17" s="53">
        <f t="shared" si="0"/>
        <v>14</v>
      </c>
      <c r="G17" s="53">
        <f t="shared" si="0"/>
        <v>0</v>
      </c>
      <c r="H17" s="49">
        <f t="shared" si="0"/>
        <v>36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154</v>
      </c>
      <c r="D19" s="49">
        <v>0</v>
      </c>
      <c r="E19" s="49">
        <f t="shared" ref="E19:E25" si="1">C19+D19</f>
        <v>154</v>
      </c>
      <c r="F19" s="57">
        <v>0</v>
      </c>
      <c r="G19" s="49">
        <v>0</v>
      </c>
      <c r="H19" s="49">
        <f t="shared" ref="H19:H25" si="2">E19+G19</f>
        <v>154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8</v>
      </c>
      <c r="D20" s="49">
        <v>0</v>
      </c>
      <c r="E20" s="49">
        <f t="shared" si="1"/>
        <v>8</v>
      </c>
      <c r="F20" s="57">
        <v>0</v>
      </c>
      <c r="G20" s="49">
        <v>0</v>
      </c>
      <c r="H20" s="49">
        <f t="shared" si="2"/>
        <v>8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15</v>
      </c>
      <c r="D21" s="49">
        <v>0</v>
      </c>
      <c r="E21" s="49">
        <f t="shared" si="1"/>
        <v>15</v>
      </c>
      <c r="F21" s="57">
        <v>0</v>
      </c>
      <c r="G21" s="49">
        <v>0</v>
      </c>
      <c r="H21" s="49">
        <f t="shared" si="2"/>
        <v>15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17</v>
      </c>
      <c r="D22" s="49">
        <v>0</v>
      </c>
      <c r="E22" s="49">
        <f t="shared" si="1"/>
        <v>17</v>
      </c>
      <c r="F22" s="57">
        <v>0</v>
      </c>
      <c r="G22" s="49">
        <v>0</v>
      </c>
      <c r="H22" s="49">
        <f t="shared" si="2"/>
        <v>17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8</v>
      </c>
      <c r="D23" s="49">
        <v>0</v>
      </c>
      <c r="E23" s="49">
        <f t="shared" si="1"/>
        <v>8</v>
      </c>
      <c r="F23" s="57">
        <v>0</v>
      </c>
      <c r="G23" s="49">
        <v>0</v>
      </c>
      <c r="H23" s="49">
        <f t="shared" si="2"/>
        <v>8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166</v>
      </c>
      <c r="D24" s="49">
        <v>0</v>
      </c>
      <c r="E24" s="49">
        <f t="shared" si="1"/>
        <v>166</v>
      </c>
      <c r="F24" s="57">
        <v>0</v>
      </c>
      <c r="G24" s="49">
        <v>5</v>
      </c>
      <c r="H24" s="49">
        <f t="shared" si="2"/>
        <v>171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368</v>
      </c>
      <c r="D26" s="53">
        <f t="shared" si="3"/>
        <v>0</v>
      </c>
      <c r="E26" s="49">
        <f t="shared" si="3"/>
        <v>368</v>
      </c>
      <c r="F26" s="53">
        <f t="shared" si="3"/>
        <v>0</v>
      </c>
      <c r="G26" s="53">
        <f t="shared" si="3"/>
        <v>5</v>
      </c>
      <c r="H26" s="49">
        <f t="shared" si="3"/>
        <v>373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390</v>
      </c>
      <c r="D27" s="59">
        <f t="shared" si="4"/>
        <v>0</v>
      </c>
      <c r="E27" s="59">
        <f t="shared" si="4"/>
        <v>390</v>
      </c>
      <c r="F27" s="59">
        <f t="shared" si="4"/>
        <v>14</v>
      </c>
      <c r="G27" s="59">
        <f t="shared" si="4"/>
        <v>5</v>
      </c>
      <c r="H27" s="59">
        <f t="shared" si="4"/>
        <v>409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42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4</v>
      </c>
      <c r="D14" s="49">
        <v>0</v>
      </c>
      <c r="E14" s="49">
        <f>C14+D14</f>
        <v>4</v>
      </c>
      <c r="F14" s="49">
        <v>0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17</v>
      </c>
      <c r="D15" s="49">
        <v>0</v>
      </c>
      <c r="E15" s="49">
        <f>C15+D15</f>
        <v>17</v>
      </c>
      <c r="F15" s="49">
        <v>0</v>
      </c>
      <c r="G15" s="49">
        <v>0</v>
      </c>
      <c r="H15" s="49">
        <f>E15+F15+G15</f>
        <v>17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8</v>
      </c>
      <c r="D16" s="49">
        <v>0</v>
      </c>
      <c r="E16" s="49">
        <f>C16+D16</f>
        <v>8</v>
      </c>
      <c r="F16" s="49">
        <v>0</v>
      </c>
      <c r="G16" s="49">
        <v>0</v>
      </c>
      <c r="H16" s="49">
        <f>E16+F16+G16</f>
        <v>8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30</v>
      </c>
      <c r="D17" s="53">
        <f t="shared" si="0"/>
        <v>0</v>
      </c>
      <c r="E17" s="49">
        <f t="shared" si="0"/>
        <v>30</v>
      </c>
      <c r="F17" s="53">
        <f t="shared" si="0"/>
        <v>0</v>
      </c>
      <c r="G17" s="53">
        <f t="shared" si="0"/>
        <v>0</v>
      </c>
      <c r="H17" s="49">
        <f t="shared" si="0"/>
        <v>30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107</v>
      </c>
      <c r="D19" s="49">
        <v>0</v>
      </c>
      <c r="E19" s="49">
        <f t="shared" ref="E19:E25" si="1">C19+D19</f>
        <v>107</v>
      </c>
      <c r="F19" s="57">
        <v>0</v>
      </c>
      <c r="G19" s="49">
        <v>0</v>
      </c>
      <c r="H19" s="49">
        <f t="shared" ref="H19:H25" si="2">E19+G19</f>
        <v>107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7</v>
      </c>
      <c r="D20" s="49">
        <v>0</v>
      </c>
      <c r="E20" s="49">
        <f t="shared" si="1"/>
        <v>7</v>
      </c>
      <c r="F20" s="57">
        <v>0</v>
      </c>
      <c r="G20" s="49">
        <v>0</v>
      </c>
      <c r="H20" s="49">
        <f t="shared" si="2"/>
        <v>7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19</v>
      </c>
      <c r="D21" s="49">
        <v>0</v>
      </c>
      <c r="E21" s="49">
        <f t="shared" si="1"/>
        <v>19</v>
      </c>
      <c r="F21" s="57">
        <v>0</v>
      </c>
      <c r="G21" s="49">
        <v>1</v>
      </c>
      <c r="H21" s="49">
        <f t="shared" si="2"/>
        <v>20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15</v>
      </c>
      <c r="D22" s="49">
        <v>0</v>
      </c>
      <c r="E22" s="49">
        <f t="shared" si="1"/>
        <v>15</v>
      </c>
      <c r="F22" s="57">
        <v>0</v>
      </c>
      <c r="G22" s="49">
        <v>1</v>
      </c>
      <c r="H22" s="49">
        <f t="shared" si="2"/>
        <v>16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6</v>
      </c>
      <c r="D23" s="49">
        <v>0</v>
      </c>
      <c r="E23" s="49">
        <f t="shared" si="1"/>
        <v>6</v>
      </c>
      <c r="F23" s="57">
        <v>0</v>
      </c>
      <c r="G23" s="49">
        <v>3</v>
      </c>
      <c r="H23" s="49">
        <f t="shared" si="2"/>
        <v>9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66</v>
      </c>
      <c r="D24" s="49">
        <v>0</v>
      </c>
      <c r="E24" s="49">
        <f t="shared" si="1"/>
        <v>66</v>
      </c>
      <c r="F24" s="57">
        <v>0</v>
      </c>
      <c r="G24" s="49">
        <v>3</v>
      </c>
      <c r="H24" s="49">
        <f t="shared" si="2"/>
        <v>69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220</v>
      </c>
      <c r="D26" s="53">
        <f t="shared" si="3"/>
        <v>0</v>
      </c>
      <c r="E26" s="49">
        <f t="shared" si="3"/>
        <v>220</v>
      </c>
      <c r="F26" s="53">
        <f t="shared" si="3"/>
        <v>0</v>
      </c>
      <c r="G26" s="53">
        <f t="shared" si="3"/>
        <v>8</v>
      </c>
      <c r="H26" s="49">
        <f t="shared" si="3"/>
        <v>228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250</v>
      </c>
      <c r="D27" s="59">
        <f t="shared" si="4"/>
        <v>0</v>
      </c>
      <c r="E27" s="59">
        <f t="shared" si="4"/>
        <v>250</v>
      </c>
      <c r="F27" s="59">
        <f t="shared" si="4"/>
        <v>0</v>
      </c>
      <c r="G27" s="59">
        <f t="shared" si="4"/>
        <v>8</v>
      </c>
      <c r="H27" s="59">
        <f t="shared" si="4"/>
        <v>258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44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4</v>
      </c>
      <c r="D14" s="49">
        <v>0</v>
      </c>
      <c r="E14" s="49">
        <f>C14+D14</f>
        <v>4</v>
      </c>
      <c r="F14" s="49">
        <v>0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17</v>
      </c>
      <c r="D15" s="49">
        <v>0</v>
      </c>
      <c r="E15" s="49">
        <f>C15+D15</f>
        <v>17</v>
      </c>
      <c r="F15" s="49">
        <v>0</v>
      </c>
      <c r="G15" s="49">
        <v>0</v>
      </c>
      <c r="H15" s="49">
        <f>E15+F15+G15</f>
        <v>17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6</v>
      </c>
      <c r="D16" s="49">
        <v>0</v>
      </c>
      <c r="E16" s="49">
        <f>C16+D16</f>
        <v>6</v>
      </c>
      <c r="F16" s="49">
        <v>2</v>
      </c>
      <c r="G16" s="49">
        <v>0</v>
      </c>
      <c r="H16" s="49">
        <f>E16+F16+G16</f>
        <v>8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28</v>
      </c>
      <c r="D17" s="53">
        <f t="shared" si="0"/>
        <v>0</v>
      </c>
      <c r="E17" s="49">
        <f t="shared" si="0"/>
        <v>28</v>
      </c>
      <c r="F17" s="53">
        <f t="shared" si="0"/>
        <v>2</v>
      </c>
      <c r="G17" s="53">
        <f t="shared" si="0"/>
        <v>0</v>
      </c>
      <c r="H17" s="49">
        <f t="shared" si="0"/>
        <v>30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95</v>
      </c>
      <c r="D19" s="49">
        <v>0</v>
      </c>
      <c r="E19" s="49">
        <f t="shared" ref="E19:E25" si="1">C19+D19</f>
        <v>95</v>
      </c>
      <c r="F19" s="57">
        <v>0</v>
      </c>
      <c r="G19" s="49">
        <v>1</v>
      </c>
      <c r="H19" s="49">
        <f t="shared" ref="H19:H25" si="2">E19+G19</f>
        <v>96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3</v>
      </c>
      <c r="D20" s="49">
        <v>0</v>
      </c>
      <c r="E20" s="49">
        <f t="shared" si="1"/>
        <v>3</v>
      </c>
      <c r="F20" s="57">
        <v>0</v>
      </c>
      <c r="G20" s="49">
        <v>0</v>
      </c>
      <c r="H20" s="49">
        <f t="shared" si="2"/>
        <v>3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22</v>
      </c>
      <c r="D21" s="49">
        <v>0</v>
      </c>
      <c r="E21" s="49">
        <f t="shared" si="1"/>
        <v>22</v>
      </c>
      <c r="F21" s="57">
        <v>0</v>
      </c>
      <c r="G21" s="49">
        <v>0</v>
      </c>
      <c r="H21" s="49">
        <f t="shared" si="2"/>
        <v>22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29</v>
      </c>
      <c r="D22" s="49">
        <v>0</v>
      </c>
      <c r="E22" s="49">
        <f t="shared" si="1"/>
        <v>29</v>
      </c>
      <c r="F22" s="57">
        <v>0</v>
      </c>
      <c r="G22" s="49">
        <v>3</v>
      </c>
      <c r="H22" s="49">
        <f t="shared" si="2"/>
        <v>32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17</v>
      </c>
      <c r="D23" s="49">
        <v>0</v>
      </c>
      <c r="E23" s="49">
        <f t="shared" si="1"/>
        <v>17</v>
      </c>
      <c r="F23" s="57">
        <v>0</v>
      </c>
      <c r="G23" s="49">
        <v>0</v>
      </c>
      <c r="H23" s="49">
        <f t="shared" si="2"/>
        <v>17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51</v>
      </c>
      <c r="D24" s="49">
        <v>0</v>
      </c>
      <c r="E24" s="49">
        <f t="shared" si="1"/>
        <v>51</v>
      </c>
      <c r="F24" s="57">
        <v>0</v>
      </c>
      <c r="G24" s="49">
        <v>1</v>
      </c>
      <c r="H24" s="49">
        <f t="shared" si="2"/>
        <v>52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217</v>
      </c>
      <c r="D26" s="53">
        <f t="shared" si="3"/>
        <v>0</v>
      </c>
      <c r="E26" s="49">
        <f t="shared" si="3"/>
        <v>217</v>
      </c>
      <c r="F26" s="53">
        <f t="shared" si="3"/>
        <v>0</v>
      </c>
      <c r="G26" s="53">
        <f t="shared" si="3"/>
        <v>5</v>
      </c>
      <c r="H26" s="49">
        <f t="shared" si="3"/>
        <v>222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245</v>
      </c>
      <c r="D27" s="59">
        <f t="shared" si="4"/>
        <v>0</v>
      </c>
      <c r="E27" s="59">
        <f t="shared" si="4"/>
        <v>245</v>
      </c>
      <c r="F27" s="59">
        <f t="shared" si="4"/>
        <v>2</v>
      </c>
      <c r="G27" s="59">
        <f t="shared" si="4"/>
        <v>5</v>
      </c>
      <c r="H27" s="59">
        <f t="shared" si="4"/>
        <v>252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46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9</v>
      </c>
      <c r="D14" s="49">
        <v>0</v>
      </c>
      <c r="E14" s="49">
        <f>C14+D14</f>
        <v>9</v>
      </c>
      <c r="F14" s="49">
        <v>0</v>
      </c>
      <c r="G14" s="49">
        <v>0</v>
      </c>
      <c r="H14" s="49">
        <f>E14+F14+G14</f>
        <v>9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34</v>
      </c>
      <c r="D15" s="49">
        <v>0</v>
      </c>
      <c r="E15" s="49">
        <f>C15+D15</f>
        <v>34</v>
      </c>
      <c r="F15" s="49">
        <v>0</v>
      </c>
      <c r="G15" s="49">
        <v>0</v>
      </c>
      <c r="H15" s="49">
        <f>E15+F15+G15</f>
        <v>34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3</v>
      </c>
      <c r="D16" s="49">
        <v>0</v>
      </c>
      <c r="E16" s="49">
        <f>C16+D16</f>
        <v>3</v>
      </c>
      <c r="F16" s="49">
        <v>1</v>
      </c>
      <c r="G16" s="49">
        <v>0</v>
      </c>
      <c r="H16" s="49">
        <f>E16+F16+G16</f>
        <v>4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47</v>
      </c>
      <c r="D17" s="53">
        <f t="shared" si="0"/>
        <v>0</v>
      </c>
      <c r="E17" s="49">
        <f t="shared" si="0"/>
        <v>47</v>
      </c>
      <c r="F17" s="53">
        <f t="shared" si="0"/>
        <v>1</v>
      </c>
      <c r="G17" s="53">
        <f t="shared" si="0"/>
        <v>0</v>
      </c>
      <c r="H17" s="49">
        <f t="shared" si="0"/>
        <v>48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399</v>
      </c>
      <c r="D19" s="49">
        <v>0</v>
      </c>
      <c r="E19" s="49">
        <f t="shared" ref="E19:E25" si="1">C19+D19</f>
        <v>399</v>
      </c>
      <c r="F19" s="57">
        <v>0</v>
      </c>
      <c r="G19" s="49">
        <v>0</v>
      </c>
      <c r="H19" s="49">
        <f t="shared" ref="H19:H25" si="2">E19+G19</f>
        <v>399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7</v>
      </c>
      <c r="D20" s="49">
        <v>0</v>
      </c>
      <c r="E20" s="49">
        <f t="shared" si="1"/>
        <v>7</v>
      </c>
      <c r="F20" s="57">
        <v>0</v>
      </c>
      <c r="G20" s="49">
        <v>0</v>
      </c>
      <c r="H20" s="49">
        <f t="shared" si="2"/>
        <v>7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0</v>
      </c>
      <c r="D21" s="49">
        <v>0</v>
      </c>
      <c r="E21" s="49">
        <f t="shared" si="1"/>
        <v>0</v>
      </c>
      <c r="F21" s="57">
        <v>0</v>
      </c>
      <c r="G21" s="49">
        <v>0</v>
      </c>
      <c r="H21" s="49">
        <f t="shared" si="2"/>
        <v>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144</v>
      </c>
      <c r="D22" s="49">
        <v>0</v>
      </c>
      <c r="E22" s="49">
        <f t="shared" si="1"/>
        <v>144</v>
      </c>
      <c r="F22" s="57">
        <v>0</v>
      </c>
      <c r="G22" s="49">
        <v>4</v>
      </c>
      <c r="H22" s="49">
        <f t="shared" si="2"/>
        <v>148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1</v>
      </c>
      <c r="D23" s="49">
        <v>0</v>
      </c>
      <c r="E23" s="49">
        <f t="shared" si="1"/>
        <v>1</v>
      </c>
      <c r="F23" s="57">
        <v>0</v>
      </c>
      <c r="G23" s="49">
        <v>0</v>
      </c>
      <c r="H23" s="49">
        <f t="shared" si="2"/>
        <v>1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345</v>
      </c>
      <c r="D24" s="49">
        <v>0</v>
      </c>
      <c r="E24" s="49">
        <f t="shared" si="1"/>
        <v>345</v>
      </c>
      <c r="F24" s="57">
        <v>0</v>
      </c>
      <c r="G24" s="49">
        <v>10</v>
      </c>
      <c r="H24" s="49">
        <f t="shared" si="2"/>
        <v>355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896</v>
      </c>
      <c r="D26" s="53">
        <f t="shared" si="3"/>
        <v>0</v>
      </c>
      <c r="E26" s="49">
        <f t="shared" si="3"/>
        <v>896</v>
      </c>
      <c r="F26" s="53">
        <f t="shared" si="3"/>
        <v>0</v>
      </c>
      <c r="G26" s="53">
        <f t="shared" si="3"/>
        <v>14</v>
      </c>
      <c r="H26" s="49">
        <f t="shared" si="3"/>
        <v>910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943</v>
      </c>
      <c r="D27" s="59">
        <f t="shared" si="4"/>
        <v>0</v>
      </c>
      <c r="E27" s="59">
        <f t="shared" si="4"/>
        <v>943</v>
      </c>
      <c r="F27" s="59">
        <f t="shared" si="4"/>
        <v>1</v>
      </c>
      <c r="G27" s="59">
        <f t="shared" si="4"/>
        <v>14</v>
      </c>
      <c r="H27" s="59">
        <f t="shared" si="4"/>
        <v>958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66"/>
      <c r="B1" s="66" t="s">
        <v>0</v>
      </c>
      <c r="C1" s="66"/>
      <c r="D1" s="66"/>
      <c r="E1" s="66"/>
      <c r="F1" s="66"/>
      <c r="G1" s="66"/>
      <c r="H1" s="66"/>
      <c r="I1" s="66"/>
      <c r="J1" s="66"/>
      <c r="K1"/>
      <c r="L1"/>
      <c r="M1"/>
    </row>
    <row r="2" spans="1:13" ht="30" customHeight="1">
      <c r="A2" s="66"/>
      <c r="B2" s="66" t="s">
        <v>1</v>
      </c>
      <c r="C2" s="67" t="s">
        <v>2</v>
      </c>
      <c r="D2" s="66"/>
      <c r="E2" s="66"/>
      <c r="F2" s="66"/>
      <c r="G2" s="66"/>
      <c r="H2" s="66"/>
      <c r="I2" s="66"/>
      <c r="J2" s="66"/>
      <c r="K2"/>
      <c r="L2"/>
      <c r="M2"/>
    </row>
    <row r="3" spans="1:13" ht="30" customHeight="1">
      <c r="A3" s="66"/>
      <c r="B3" s="66" t="s">
        <v>3</v>
      </c>
      <c r="C3" s="68" t="s">
        <v>48</v>
      </c>
      <c r="D3" s="66"/>
      <c r="E3" s="66"/>
      <c r="F3" s="66"/>
      <c r="G3" s="66"/>
      <c r="H3" s="66"/>
      <c r="I3" s="66"/>
      <c r="J3" s="66"/>
      <c r="K3"/>
      <c r="L3"/>
      <c r="M3"/>
    </row>
    <row r="4" spans="1:13" ht="30" customHeight="1">
      <c r="A4" s="66"/>
      <c r="B4" s="66" t="s">
        <v>5</v>
      </c>
      <c r="C4" s="69" t="s">
        <v>77</v>
      </c>
      <c r="D4" s="68">
        <v>2020</v>
      </c>
      <c r="E4" s="66"/>
      <c r="F4" s="66"/>
      <c r="G4" s="66"/>
      <c r="H4" s="66"/>
      <c r="I4" s="66"/>
      <c r="J4" s="66"/>
      <c r="K4"/>
      <c r="L4"/>
      <c r="M4"/>
    </row>
    <row r="5" spans="1:13" ht="39.75" customHeight="1">
      <c r="A5" s="66"/>
      <c r="B5" s="105" t="s">
        <v>6</v>
      </c>
      <c r="C5" s="105"/>
      <c r="D5" s="105"/>
      <c r="E5" s="105"/>
      <c r="F5" s="105"/>
      <c r="G5" s="105"/>
      <c r="H5" s="105"/>
      <c r="I5" s="66"/>
      <c r="J5" s="66"/>
      <c r="K5"/>
      <c r="L5"/>
      <c r="M5"/>
    </row>
    <row r="6" spans="1:13" ht="30" customHeight="1">
      <c r="A6" s="70"/>
      <c r="B6" s="71" t="s">
        <v>97</v>
      </c>
      <c r="C6" s="70"/>
      <c r="D6" s="70"/>
      <c r="E6" s="70"/>
      <c r="F6" s="70"/>
      <c r="G6" s="70"/>
      <c r="H6" s="70"/>
      <c r="I6" s="72"/>
      <c r="J6" s="70"/>
      <c r="K6"/>
      <c r="L6"/>
      <c r="M6"/>
    </row>
    <row r="7" spans="1:13" ht="34.5" customHeight="1">
      <c r="A7" s="73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74"/>
      <c r="J7" s="73"/>
      <c r="K7"/>
      <c r="L7"/>
      <c r="M7"/>
    </row>
    <row r="8" spans="1:13" ht="30" customHeight="1">
      <c r="A8" s="73"/>
      <c r="B8" s="92"/>
      <c r="C8" s="92" t="s">
        <v>16</v>
      </c>
      <c r="D8" s="92"/>
      <c r="E8" s="92"/>
      <c r="F8" s="92" t="s">
        <v>17</v>
      </c>
      <c r="G8" s="92"/>
      <c r="H8" s="92"/>
      <c r="I8" s="73"/>
      <c r="J8" s="73"/>
      <c r="K8"/>
      <c r="L8"/>
      <c r="M8"/>
    </row>
    <row r="9" spans="1:13" ht="19.5" customHeight="1">
      <c r="A9" s="73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73"/>
      <c r="J9" s="73"/>
      <c r="K9"/>
      <c r="L9"/>
      <c r="M9"/>
    </row>
    <row r="10" spans="1:13" ht="19.5" customHeight="1">
      <c r="A10" s="73"/>
      <c r="B10" s="92"/>
      <c r="C10" s="92"/>
      <c r="D10" s="92"/>
      <c r="E10" s="92"/>
      <c r="F10" s="92"/>
      <c r="G10" s="92"/>
      <c r="H10" s="92"/>
      <c r="I10" s="73"/>
      <c r="J10" s="73"/>
      <c r="K10"/>
      <c r="L10"/>
      <c r="M10"/>
    </row>
    <row r="11" spans="1:13" ht="19.5" customHeight="1">
      <c r="A11" s="73"/>
      <c r="B11" s="92"/>
      <c r="C11" s="92"/>
      <c r="D11" s="92"/>
      <c r="E11" s="92"/>
      <c r="F11" s="92"/>
      <c r="G11" s="92"/>
      <c r="H11" s="92"/>
      <c r="I11" s="73"/>
      <c r="J11" s="73"/>
      <c r="K11"/>
      <c r="L11"/>
      <c r="M11"/>
    </row>
    <row r="12" spans="1:13" ht="24.75" customHeight="1">
      <c r="A12" s="73"/>
      <c r="B12" s="106" t="s">
        <v>9</v>
      </c>
      <c r="C12" s="106"/>
      <c r="D12" s="106"/>
      <c r="E12" s="106"/>
      <c r="F12" s="106"/>
      <c r="G12" s="106"/>
      <c r="H12" s="106"/>
      <c r="I12" s="73"/>
      <c r="J12" s="73"/>
      <c r="K12"/>
      <c r="L12"/>
      <c r="M12"/>
    </row>
    <row r="13" spans="1:13" ht="24.75" customHeight="1">
      <c r="A13" s="73"/>
      <c r="B13" s="75" t="s">
        <v>80</v>
      </c>
      <c r="C13" s="76">
        <v>1</v>
      </c>
      <c r="D13" s="76">
        <v>0</v>
      </c>
      <c r="E13" s="76">
        <f>C13+D13</f>
        <v>1</v>
      </c>
      <c r="F13" s="76">
        <v>0</v>
      </c>
      <c r="G13" s="76">
        <v>0</v>
      </c>
      <c r="H13" s="76">
        <f>E13+F13+G13</f>
        <v>1</v>
      </c>
      <c r="I13" s="77"/>
      <c r="J13" s="73"/>
      <c r="K13"/>
      <c r="L13"/>
      <c r="M13"/>
    </row>
    <row r="14" spans="1:13" ht="24.75" customHeight="1">
      <c r="A14" s="73"/>
      <c r="B14" s="75" t="s">
        <v>81</v>
      </c>
      <c r="C14" s="76">
        <v>6</v>
      </c>
      <c r="D14" s="76">
        <v>0</v>
      </c>
      <c r="E14" s="76">
        <f>C14+D14</f>
        <v>6</v>
      </c>
      <c r="F14" s="76">
        <v>0</v>
      </c>
      <c r="G14" s="76">
        <v>0</v>
      </c>
      <c r="H14" s="76">
        <f>E14+F14+G14</f>
        <v>6</v>
      </c>
      <c r="I14" s="77"/>
      <c r="J14" s="73"/>
      <c r="K14"/>
      <c r="L14"/>
      <c r="M14"/>
    </row>
    <row r="15" spans="1:13" ht="24.75" customHeight="1">
      <c r="A15" s="73"/>
      <c r="B15" s="75" t="s">
        <v>82</v>
      </c>
      <c r="C15" s="76">
        <v>22</v>
      </c>
      <c r="D15" s="76">
        <v>0</v>
      </c>
      <c r="E15" s="76">
        <f>C15+D15</f>
        <v>22</v>
      </c>
      <c r="F15" s="76">
        <v>1</v>
      </c>
      <c r="G15" s="76">
        <v>0</v>
      </c>
      <c r="H15" s="76">
        <f>E15+F15+G15</f>
        <v>23</v>
      </c>
      <c r="I15" s="78"/>
      <c r="J15" s="73"/>
      <c r="K15"/>
      <c r="L15"/>
      <c r="M15"/>
    </row>
    <row r="16" spans="1:13" ht="24.75" customHeight="1">
      <c r="A16" s="73"/>
      <c r="B16" s="75" t="s">
        <v>83</v>
      </c>
      <c r="C16" s="76">
        <v>3</v>
      </c>
      <c r="D16" s="76">
        <v>0</v>
      </c>
      <c r="E16" s="76">
        <f>C16+D16</f>
        <v>3</v>
      </c>
      <c r="F16" s="76">
        <v>2</v>
      </c>
      <c r="G16" s="76">
        <v>0</v>
      </c>
      <c r="H16" s="76">
        <f>E16+F16+G16</f>
        <v>5</v>
      </c>
      <c r="I16" s="73"/>
      <c r="J16" s="73"/>
      <c r="K16"/>
      <c r="L16"/>
      <c r="M16"/>
    </row>
    <row r="17" spans="1:13" ht="24.75" customHeight="1">
      <c r="A17" s="73"/>
      <c r="B17" s="79" t="s">
        <v>84</v>
      </c>
      <c r="C17" s="80">
        <f t="shared" ref="C17:H17" si="0">SUM(C13:C16)</f>
        <v>32</v>
      </c>
      <c r="D17" s="80">
        <f t="shared" si="0"/>
        <v>0</v>
      </c>
      <c r="E17" s="76">
        <f t="shared" si="0"/>
        <v>32</v>
      </c>
      <c r="F17" s="80">
        <f t="shared" si="0"/>
        <v>3</v>
      </c>
      <c r="G17" s="80">
        <f t="shared" si="0"/>
        <v>0</v>
      </c>
      <c r="H17" s="76">
        <f t="shared" si="0"/>
        <v>35</v>
      </c>
      <c r="I17" s="73"/>
      <c r="J17" s="73"/>
      <c r="K17"/>
      <c r="L17"/>
      <c r="M17"/>
    </row>
    <row r="18" spans="1:13" ht="24.75" customHeight="1">
      <c r="A18" s="73"/>
      <c r="B18" s="107" t="s">
        <v>85</v>
      </c>
      <c r="C18" s="107"/>
      <c r="D18" s="107"/>
      <c r="E18" s="107"/>
      <c r="F18" s="107"/>
      <c r="G18" s="107"/>
      <c r="H18" s="107"/>
      <c r="I18" s="73"/>
      <c r="J18" s="73"/>
      <c r="K18"/>
      <c r="L18"/>
      <c r="M18"/>
    </row>
    <row r="19" spans="1:13" ht="24.75" customHeight="1">
      <c r="A19" s="73"/>
      <c r="B19" s="75" t="s">
        <v>86</v>
      </c>
      <c r="C19" s="76">
        <v>149</v>
      </c>
      <c r="D19" s="76">
        <v>0</v>
      </c>
      <c r="E19" s="76">
        <f t="shared" ref="E19:E25" si="1">C19+D19</f>
        <v>149</v>
      </c>
      <c r="F19" s="81">
        <v>0</v>
      </c>
      <c r="G19" s="76">
        <v>0</v>
      </c>
      <c r="H19" s="76">
        <f t="shared" ref="H19:H25" si="2">E19+G19</f>
        <v>149</v>
      </c>
      <c r="I19" s="73"/>
      <c r="J19" s="73"/>
      <c r="K19"/>
      <c r="L19"/>
      <c r="M19"/>
    </row>
    <row r="20" spans="1:13" ht="24.75" customHeight="1">
      <c r="A20" s="73"/>
      <c r="B20" s="75" t="s">
        <v>87</v>
      </c>
      <c r="C20" s="76">
        <v>11</v>
      </c>
      <c r="D20" s="76">
        <v>0</v>
      </c>
      <c r="E20" s="76">
        <f t="shared" si="1"/>
        <v>11</v>
      </c>
      <c r="F20" s="81">
        <v>0</v>
      </c>
      <c r="G20" s="76">
        <v>0</v>
      </c>
      <c r="H20" s="76">
        <f t="shared" si="2"/>
        <v>11</v>
      </c>
      <c r="I20" s="73"/>
      <c r="J20" s="73"/>
      <c r="K20"/>
      <c r="L20"/>
      <c r="M20"/>
    </row>
    <row r="21" spans="1:13" ht="24.75" customHeight="1">
      <c r="A21" s="73"/>
      <c r="B21" s="75" t="s">
        <v>88</v>
      </c>
      <c r="C21" s="76">
        <v>5</v>
      </c>
      <c r="D21" s="76">
        <v>0</v>
      </c>
      <c r="E21" s="76">
        <f t="shared" si="1"/>
        <v>5</v>
      </c>
      <c r="F21" s="81">
        <v>0</v>
      </c>
      <c r="G21" s="76">
        <v>0</v>
      </c>
      <c r="H21" s="76">
        <f t="shared" si="2"/>
        <v>5</v>
      </c>
      <c r="I21" s="73"/>
      <c r="J21" s="73"/>
      <c r="K21"/>
      <c r="L21"/>
      <c r="M21"/>
    </row>
    <row r="22" spans="1:13" ht="24.75" customHeight="1">
      <c r="A22" s="73"/>
      <c r="B22" s="75" t="s">
        <v>89</v>
      </c>
      <c r="C22" s="76">
        <v>17</v>
      </c>
      <c r="D22" s="76">
        <v>0</v>
      </c>
      <c r="E22" s="76">
        <f t="shared" si="1"/>
        <v>17</v>
      </c>
      <c r="F22" s="81">
        <v>0</v>
      </c>
      <c r="G22" s="76">
        <v>0</v>
      </c>
      <c r="H22" s="76">
        <f t="shared" si="2"/>
        <v>17</v>
      </c>
      <c r="I22" s="73"/>
      <c r="J22" s="73"/>
      <c r="K22"/>
      <c r="L22"/>
      <c r="M22"/>
    </row>
    <row r="23" spans="1:13" ht="24.75" customHeight="1">
      <c r="A23" s="73"/>
      <c r="B23" s="75" t="s">
        <v>90</v>
      </c>
      <c r="C23" s="76">
        <v>40</v>
      </c>
      <c r="D23" s="76">
        <v>0</v>
      </c>
      <c r="E23" s="76">
        <f t="shared" si="1"/>
        <v>40</v>
      </c>
      <c r="F23" s="81">
        <v>0</v>
      </c>
      <c r="G23" s="76">
        <v>1</v>
      </c>
      <c r="H23" s="76">
        <f t="shared" si="2"/>
        <v>41</v>
      </c>
      <c r="I23" s="73"/>
      <c r="J23" s="73"/>
      <c r="K23"/>
      <c r="L23"/>
      <c r="M23"/>
    </row>
    <row r="24" spans="1:13" ht="24.75" customHeight="1">
      <c r="A24" s="73"/>
      <c r="B24" s="75" t="s">
        <v>91</v>
      </c>
      <c r="C24" s="76">
        <v>130</v>
      </c>
      <c r="D24" s="76">
        <v>0</v>
      </c>
      <c r="E24" s="76">
        <f t="shared" si="1"/>
        <v>130</v>
      </c>
      <c r="F24" s="81">
        <v>0</v>
      </c>
      <c r="G24" s="76">
        <v>2</v>
      </c>
      <c r="H24" s="76">
        <f t="shared" si="2"/>
        <v>132</v>
      </c>
      <c r="I24" s="73"/>
      <c r="J24" s="73"/>
      <c r="K24"/>
      <c r="L24"/>
      <c r="M24"/>
    </row>
    <row r="25" spans="1:13" ht="24.75" customHeight="1">
      <c r="A25" s="73"/>
      <c r="B25" s="75" t="s">
        <v>92</v>
      </c>
      <c r="C25" s="76">
        <v>0</v>
      </c>
      <c r="D25" s="76">
        <v>0</v>
      </c>
      <c r="E25" s="76">
        <f t="shared" si="1"/>
        <v>0</v>
      </c>
      <c r="F25" s="81">
        <v>0</v>
      </c>
      <c r="G25" s="76">
        <v>2</v>
      </c>
      <c r="H25" s="76">
        <f t="shared" si="2"/>
        <v>2</v>
      </c>
      <c r="I25" s="73"/>
      <c r="J25" s="73"/>
      <c r="K25"/>
      <c r="L25"/>
      <c r="M25"/>
    </row>
    <row r="26" spans="1:13" ht="24.75" customHeight="1">
      <c r="A26" s="73"/>
      <c r="B26" s="79" t="s">
        <v>93</v>
      </c>
      <c r="C26" s="80">
        <f t="shared" ref="C26:H26" si="3">SUM(C19:C25)</f>
        <v>352</v>
      </c>
      <c r="D26" s="80">
        <f t="shared" si="3"/>
        <v>0</v>
      </c>
      <c r="E26" s="76">
        <f t="shared" si="3"/>
        <v>352</v>
      </c>
      <c r="F26" s="80">
        <f t="shared" si="3"/>
        <v>0</v>
      </c>
      <c r="G26" s="80">
        <f t="shared" si="3"/>
        <v>5</v>
      </c>
      <c r="H26" s="76">
        <f t="shared" si="3"/>
        <v>357</v>
      </c>
      <c r="I26" s="73"/>
      <c r="J26" s="73"/>
      <c r="K26"/>
      <c r="L26"/>
      <c r="M26"/>
    </row>
    <row r="27" spans="1:13" ht="24.75" customHeight="1">
      <c r="A27" s="73"/>
      <c r="B27" s="82" t="s">
        <v>14</v>
      </c>
      <c r="C27" s="83">
        <f t="shared" ref="C27:H27" si="4">C17+C26</f>
        <v>384</v>
      </c>
      <c r="D27" s="83">
        <f t="shared" si="4"/>
        <v>0</v>
      </c>
      <c r="E27" s="83">
        <f t="shared" si="4"/>
        <v>384</v>
      </c>
      <c r="F27" s="83">
        <f t="shared" si="4"/>
        <v>3</v>
      </c>
      <c r="G27" s="83">
        <f t="shared" si="4"/>
        <v>5</v>
      </c>
      <c r="H27" s="83">
        <f t="shared" si="4"/>
        <v>392</v>
      </c>
      <c r="I27" s="73"/>
      <c r="J27" s="73"/>
      <c r="K27"/>
      <c r="L27"/>
      <c r="M27"/>
    </row>
    <row r="28" spans="1:13" ht="15" customHeight="1">
      <c r="A28" s="73"/>
      <c r="B28" s="84"/>
      <c r="C28" s="84"/>
      <c r="D28" s="84"/>
      <c r="E28" s="84"/>
      <c r="F28" s="84"/>
      <c r="G28" s="84"/>
      <c r="H28" s="84"/>
      <c r="I28" s="73"/>
      <c r="J28" s="73"/>
      <c r="K28"/>
      <c r="L28"/>
      <c r="M28"/>
    </row>
    <row r="29" spans="1:13" ht="15" customHeight="1">
      <c r="A29" s="73"/>
      <c r="B29" s="73"/>
      <c r="C29" s="73"/>
      <c r="D29" s="73"/>
      <c r="E29" s="73"/>
      <c r="F29" s="73"/>
      <c r="G29" s="73"/>
      <c r="H29" s="73"/>
      <c r="I29" s="73"/>
      <c r="J29" s="73"/>
      <c r="K29"/>
      <c r="L29"/>
      <c r="M29"/>
    </row>
    <row r="30" spans="1:13" ht="15" customHeight="1">
      <c r="A30" s="73"/>
      <c r="B30" s="85" t="s">
        <v>94</v>
      </c>
      <c r="C30" s="73"/>
      <c r="D30" s="73"/>
      <c r="E30" s="73"/>
      <c r="F30" s="73"/>
      <c r="G30" s="73"/>
      <c r="H30" s="73"/>
      <c r="I30" s="73"/>
      <c r="J30" s="73"/>
      <c r="K30"/>
      <c r="L30"/>
      <c r="M30"/>
    </row>
    <row r="31" spans="1:13" ht="32.25" customHeight="1">
      <c r="A31" s="73"/>
      <c r="B31" s="104" t="s">
        <v>98</v>
      </c>
      <c r="C31" s="104"/>
      <c r="D31" s="104"/>
      <c r="E31" s="104"/>
      <c r="F31" s="104"/>
      <c r="G31" s="104"/>
      <c r="H31" s="104"/>
      <c r="I31" s="73"/>
      <c r="J31" s="73"/>
      <c r="K31"/>
      <c r="L31"/>
      <c r="M31"/>
    </row>
    <row r="32" spans="1:13" ht="27" customHeight="1">
      <c r="A32" s="73"/>
      <c r="B32" s="104" t="s">
        <v>96</v>
      </c>
      <c r="C32" s="104"/>
      <c r="D32" s="104"/>
      <c r="E32" s="104"/>
      <c r="F32" s="104"/>
      <c r="G32" s="104"/>
      <c r="H32" s="104"/>
      <c r="I32" s="73"/>
      <c r="J32" s="73"/>
      <c r="K32"/>
      <c r="L32"/>
      <c r="M32"/>
    </row>
    <row r="33" spans="1:13" ht="15" customHeight="1">
      <c r="A33" s="73"/>
      <c r="B33" s="73"/>
      <c r="C33" s="73"/>
      <c r="D33" s="73"/>
      <c r="E33" s="73"/>
      <c r="F33" s="73"/>
      <c r="G33" s="73"/>
      <c r="H33" s="73"/>
      <c r="I33" s="73"/>
      <c r="J33" s="73"/>
      <c r="K33"/>
      <c r="L33"/>
      <c r="M33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50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4</v>
      </c>
      <c r="D14" s="49">
        <v>0</v>
      </c>
      <c r="E14" s="49">
        <f>C14+D14</f>
        <v>4</v>
      </c>
      <c r="F14" s="49">
        <v>0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17</v>
      </c>
      <c r="D15" s="49">
        <v>0</v>
      </c>
      <c r="E15" s="49">
        <f>C15+D15</f>
        <v>17</v>
      </c>
      <c r="F15" s="49">
        <v>0</v>
      </c>
      <c r="G15" s="49">
        <v>0</v>
      </c>
      <c r="H15" s="49">
        <f>E15+F15+G15</f>
        <v>17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8</v>
      </c>
      <c r="D16" s="49">
        <v>0</v>
      </c>
      <c r="E16" s="49">
        <f>C16+D16</f>
        <v>8</v>
      </c>
      <c r="F16" s="49">
        <v>0</v>
      </c>
      <c r="G16" s="49">
        <v>0</v>
      </c>
      <c r="H16" s="49">
        <f>E16+F16+G16</f>
        <v>8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30</v>
      </c>
      <c r="D17" s="53">
        <f t="shared" si="0"/>
        <v>0</v>
      </c>
      <c r="E17" s="49">
        <f t="shared" si="0"/>
        <v>30</v>
      </c>
      <c r="F17" s="53">
        <f t="shared" si="0"/>
        <v>0</v>
      </c>
      <c r="G17" s="53">
        <f t="shared" si="0"/>
        <v>0</v>
      </c>
      <c r="H17" s="49">
        <f t="shared" si="0"/>
        <v>30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113</v>
      </c>
      <c r="D19" s="49">
        <v>0</v>
      </c>
      <c r="E19" s="49">
        <f t="shared" ref="E19:E25" si="1">C19+D19</f>
        <v>113</v>
      </c>
      <c r="F19" s="57">
        <v>0</v>
      </c>
      <c r="G19" s="49">
        <v>1</v>
      </c>
      <c r="H19" s="49">
        <f t="shared" ref="H19:H25" si="2">E19+G19</f>
        <v>114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15</v>
      </c>
      <c r="D20" s="49">
        <v>0</v>
      </c>
      <c r="E20" s="49">
        <f t="shared" si="1"/>
        <v>15</v>
      </c>
      <c r="F20" s="57">
        <v>0</v>
      </c>
      <c r="G20" s="49">
        <v>0</v>
      </c>
      <c r="H20" s="49">
        <f t="shared" si="2"/>
        <v>15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9</v>
      </c>
      <c r="D21" s="49">
        <v>0</v>
      </c>
      <c r="E21" s="49">
        <f t="shared" si="1"/>
        <v>9</v>
      </c>
      <c r="F21" s="57">
        <v>0</v>
      </c>
      <c r="G21" s="49">
        <v>0</v>
      </c>
      <c r="H21" s="49">
        <f t="shared" si="2"/>
        <v>9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9</v>
      </c>
      <c r="D22" s="49">
        <v>0</v>
      </c>
      <c r="E22" s="49">
        <f t="shared" si="1"/>
        <v>9</v>
      </c>
      <c r="F22" s="57">
        <v>0</v>
      </c>
      <c r="G22" s="49">
        <v>0</v>
      </c>
      <c r="H22" s="49">
        <f t="shared" si="2"/>
        <v>9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1</v>
      </c>
      <c r="D23" s="49">
        <v>0</v>
      </c>
      <c r="E23" s="49">
        <f t="shared" si="1"/>
        <v>1</v>
      </c>
      <c r="F23" s="57">
        <v>0</v>
      </c>
      <c r="G23" s="49">
        <v>0</v>
      </c>
      <c r="H23" s="49">
        <f t="shared" si="2"/>
        <v>1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142</v>
      </c>
      <c r="D24" s="49">
        <v>0</v>
      </c>
      <c r="E24" s="49">
        <f t="shared" si="1"/>
        <v>142</v>
      </c>
      <c r="F24" s="57">
        <v>0</v>
      </c>
      <c r="G24" s="49">
        <v>6</v>
      </c>
      <c r="H24" s="49">
        <f t="shared" si="2"/>
        <v>148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289</v>
      </c>
      <c r="D26" s="53">
        <f t="shared" si="3"/>
        <v>0</v>
      </c>
      <c r="E26" s="49">
        <f t="shared" si="3"/>
        <v>289</v>
      </c>
      <c r="F26" s="53">
        <f t="shared" si="3"/>
        <v>0</v>
      </c>
      <c r="G26" s="53">
        <f t="shared" si="3"/>
        <v>7</v>
      </c>
      <c r="H26" s="49">
        <f t="shared" si="3"/>
        <v>296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319</v>
      </c>
      <c r="D27" s="59">
        <f t="shared" si="4"/>
        <v>0</v>
      </c>
      <c r="E27" s="59">
        <f t="shared" si="4"/>
        <v>319</v>
      </c>
      <c r="F27" s="59">
        <f t="shared" si="4"/>
        <v>0</v>
      </c>
      <c r="G27" s="59">
        <f t="shared" si="4"/>
        <v>7</v>
      </c>
      <c r="H27" s="59">
        <f t="shared" si="4"/>
        <v>326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86"/>
      <c r="L1" s="86"/>
      <c r="M1" s="86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86"/>
      <c r="L2" s="86"/>
      <c r="M2" s="86"/>
    </row>
    <row r="3" spans="1:13" ht="30" customHeight="1">
      <c r="A3" s="4"/>
      <c r="B3" s="4" t="s">
        <v>3</v>
      </c>
      <c r="C3" s="8" t="s">
        <v>52</v>
      </c>
      <c r="D3" s="4"/>
      <c r="E3" s="4"/>
      <c r="F3" s="4"/>
      <c r="G3" s="4"/>
      <c r="H3" s="4"/>
      <c r="I3" s="4"/>
      <c r="J3" s="4"/>
      <c r="K3" s="86"/>
      <c r="L3" s="86"/>
      <c r="M3" s="86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86"/>
      <c r="L4" s="86"/>
      <c r="M4" s="86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86"/>
      <c r="L5" s="86"/>
      <c r="M5" s="86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86"/>
      <c r="L6" s="86"/>
      <c r="M6" s="86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86"/>
      <c r="L7" s="86"/>
      <c r="M7" s="86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86"/>
      <c r="L8" s="86"/>
      <c r="M8" s="86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86"/>
      <c r="L9" s="86"/>
      <c r="M9" s="86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86"/>
      <c r="L10" s="86"/>
      <c r="M10" s="86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86"/>
      <c r="L11" s="86"/>
      <c r="M11" s="86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86"/>
      <c r="L12" s="86"/>
      <c r="M12" s="86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86"/>
      <c r="L13" s="86"/>
      <c r="M13" s="86"/>
    </row>
    <row r="14" spans="1:13" ht="24.75" customHeight="1">
      <c r="A14" s="62"/>
      <c r="B14" s="48" t="s">
        <v>81</v>
      </c>
      <c r="C14" s="49">
        <v>9</v>
      </c>
      <c r="D14" s="49">
        <v>0</v>
      </c>
      <c r="E14" s="49">
        <f>C14+D14</f>
        <v>9</v>
      </c>
      <c r="F14" s="49">
        <v>0</v>
      </c>
      <c r="G14" s="49">
        <v>0</v>
      </c>
      <c r="H14" s="49">
        <f>E14+F14+G14</f>
        <v>9</v>
      </c>
      <c r="I14" s="50"/>
      <c r="J14" s="62"/>
      <c r="K14" s="86"/>
      <c r="L14" s="86"/>
      <c r="M14" s="86"/>
    </row>
    <row r="15" spans="1:13" ht="24.75" customHeight="1">
      <c r="A15" s="62"/>
      <c r="B15" s="48" t="s">
        <v>82</v>
      </c>
      <c r="C15" s="49">
        <v>25</v>
      </c>
      <c r="D15" s="49">
        <v>0</v>
      </c>
      <c r="E15" s="49">
        <f>C15+D15</f>
        <v>25</v>
      </c>
      <c r="F15" s="49">
        <v>0</v>
      </c>
      <c r="G15" s="49">
        <v>0</v>
      </c>
      <c r="H15" s="49">
        <f>E15+F15+G15</f>
        <v>25</v>
      </c>
      <c r="I15" s="51"/>
      <c r="J15" s="62"/>
      <c r="K15" s="86"/>
      <c r="L15" s="86"/>
      <c r="M15" s="86"/>
    </row>
    <row r="16" spans="1:13" ht="24.75" customHeight="1">
      <c r="A16" s="62"/>
      <c r="B16" s="48" t="s">
        <v>83</v>
      </c>
      <c r="C16" s="49">
        <v>7</v>
      </c>
      <c r="D16" s="49">
        <v>0</v>
      </c>
      <c r="E16" s="49">
        <f>C16+D16</f>
        <v>7</v>
      </c>
      <c r="F16" s="49">
        <v>0</v>
      </c>
      <c r="G16" s="49">
        <v>0</v>
      </c>
      <c r="H16" s="49">
        <f>E16+F16+G16</f>
        <v>7</v>
      </c>
      <c r="I16" s="62"/>
      <c r="J16" s="62"/>
      <c r="K16" s="86"/>
      <c r="L16" s="86"/>
      <c r="M16" s="86"/>
    </row>
    <row r="17" spans="1:13" ht="24.75" customHeight="1">
      <c r="A17" s="62"/>
      <c r="B17" s="52" t="s">
        <v>84</v>
      </c>
      <c r="C17" s="53">
        <f t="shared" ref="C17:H17" si="0">SUM(C13:C16)</f>
        <v>42</v>
      </c>
      <c r="D17" s="53">
        <f t="shared" si="0"/>
        <v>0</v>
      </c>
      <c r="E17" s="49">
        <f t="shared" si="0"/>
        <v>42</v>
      </c>
      <c r="F17" s="53">
        <f t="shared" si="0"/>
        <v>0</v>
      </c>
      <c r="G17" s="53">
        <f t="shared" si="0"/>
        <v>0</v>
      </c>
      <c r="H17" s="49">
        <f t="shared" si="0"/>
        <v>42</v>
      </c>
      <c r="I17" s="62"/>
      <c r="J17" s="62"/>
      <c r="K17" s="86"/>
      <c r="L17" s="86"/>
      <c r="M17" s="86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86"/>
      <c r="L18" s="86"/>
      <c r="M18" s="86"/>
    </row>
    <row r="19" spans="1:13" ht="24.75" customHeight="1">
      <c r="A19" s="62"/>
      <c r="B19" s="48" t="s">
        <v>86</v>
      </c>
      <c r="C19" s="49">
        <v>263</v>
      </c>
      <c r="D19" s="49">
        <v>0</v>
      </c>
      <c r="E19" s="49">
        <f t="shared" ref="E19:E25" si="1">C19+D19</f>
        <v>263</v>
      </c>
      <c r="F19" s="57">
        <v>0</v>
      </c>
      <c r="G19" s="49">
        <v>0</v>
      </c>
      <c r="H19" s="49">
        <f t="shared" ref="H19:H25" si="2">E19+G19</f>
        <v>263</v>
      </c>
      <c r="I19" s="62"/>
      <c r="J19" s="62"/>
      <c r="K19" s="86"/>
      <c r="L19" s="86"/>
      <c r="M19" s="86"/>
    </row>
    <row r="20" spans="1:13" ht="24.75" customHeight="1">
      <c r="A20" s="62"/>
      <c r="B20" s="48" t="s">
        <v>87</v>
      </c>
      <c r="C20" s="49">
        <v>11</v>
      </c>
      <c r="D20" s="49">
        <v>0</v>
      </c>
      <c r="E20" s="49">
        <f t="shared" si="1"/>
        <v>11</v>
      </c>
      <c r="F20" s="57">
        <v>0</v>
      </c>
      <c r="G20" s="49">
        <v>0</v>
      </c>
      <c r="H20" s="49">
        <f t="shared" si="2"/>
        <v>11</v>
      </c>
      <c r="I20" s="62"/>
      <c r="J20" s="62"/>
      <c r="K20" s="86"/>
      <c r="L20" s="86"/>
      <c r="M20" s="86"/>
    </row>
    <row r="21" spans="1:13" ht="24.75" customHeight="1">
      <c r="A21" s="62"/>
      <c r="B21" s="48" t="s">
        <v>88</v>
      </c>
      <c r="C21" s="49">
        <v>18</v>
      </c>
      <c r="D21" s="49">
        <v>0</v>
      </c>
      <c r="E21" s="49">
        <f t="shared" si="1"/>
        <v>18</v>
      </c>
      <c r="F21" s="57">
        <v>0</v>
      </c>
      <c r="G21" s="49">
        <v>0</v>
      </c>
      <c r="H21" s="49">
        <f t="shared" si="2"/>
        <v>18</v>
      </c>
      <c r="I21" s="62"/>
      <c r="J21" s="62"/>
      <c r="K21" s="86"/>
      <c r="L21" s="86"/>
      <c r="M21" s="86"/>
    </row>
    <row r="22" spans="1:13" ht="24.75" customHeight="1">
      <c r="A22" s="62"/>
      <c r="B22" s="48" t="s">
        <v>89</v>
      </c>
      <c r="C22" s="49">
        <v>18</v>
      </c>
      <c r="D22" s="49">
        <v>0</v>
      </c>
      <c r="E22" s="49">
        <f t="shared" si="1"/>
        <v>18</v>
      </c>
      <c r="F22" s="57">
        <v>0</v>
      </c>
      <c r="G22" s="49">
        <v>0</v>
      </c>
      <c r="H22" s="49">
        <f t="shared" si="2"/>
        <v>18</v>
      </c>
      <c r="I22" s="62"/>
      <c r="J22" s="62"/>
      <c r="K22" s="86"/>
      <c r="L22" s="86"/>
      <c r="M22" s="86"/>
    </row>
    <row r="23" spans="1:13" ht="24.75" customHeight="1">
      <c r="A23" s="62"/>
      <c r="B23" s="48" t="s">
        <v>90</v>
      </c>
      <c r="C23" s="49">
        <v>6</v>
      </c>
      <c r="D23" s="49">
        <v>0</v>
      </c>
      <c r="E23" s="49">
        <f t="shared" si="1"/>
        <v>6</v>
      </c>
      <c r="F23" s="57">
        <v>0</v>
      </c>
      <c r="G23" s="49">
        <v>0</v>
      </c>
      <c r="H23" s="49">
        <f t="shared" si="2"/>
        <v>6</v>
      </c>
      <c r="I23" s="62"/>
      <c r="J23" s="62"/>
      <c r="K23" s="86"/>
      <c r="L23" s="86"/>
      <c r="M23" s="86"/>
    </row>
    <row r="24" spans="1:13" ht="24.75" customHeight="1">
      <c r="A24" s="62"/>
      <c r="B24" s="48" t="s">
        <v>91</v>
      </c>
      <c r="C24" s="49">
        <v>241</v>
      </c>
      <c r="D24" s="49">
        <v>0</v>
      </c>
      <c r="E24" s="49">
        <f t="shared" si="1"/>
        <v>241</v>
      </c>
      <c r="F24" s="57">
        <v>0</v>
      </c>
      <c r="G24" s="49">
        <v>7</v>
      </c>
      <c r="H24" s="49">
        <f t="shared" si="2"/>
        <v>248</v>
      </c>
      <c r="I24" s="62"/>
      <c r="J24" s="62"/>
      <c r="K24" s="86"/>
      <c r="L24" s="86"/>
      <c r="M24" s="86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86"/>
      <c r="L25" s="86"/>
      <c r="M25" s="86"/>
    </row>
    <row r="26" spans="1:13" ht="24.75" customHeight="1">
      <c r="A26" s="62"/>
      <c r="B26" s="52" t="s">
        <v>93</v>
      </c>
      <c r="C26" s="53">
        <f t="shared" ref="C26:H26" si="3">SUM(C19:C25)</f>
        <v>557</v>
      </c>
      <c r="D26" s="53">
        <f t="shared" si="3"/>
        <v>0</v>
      </c>
      <c r="E26" s="49">
        <f t="shared" si="3"/>
        <v>557</v>
      </c>
      <c r="F26" s="53">
        <f t="shared" si="3"/>
        <v>0</v>
      </c>
      <c r="G26" s="53">
        <f t="shared" si="3"/>
        <v>7</v>
      </c>
      <c r="H26" s="49">
        <f t="shared" si="3"/>
        <v>564</v>
      </c>
      <c r="I26" s="62"/>
      <c r="J26" s="62"/>
      <c r="K26" s="86"/>
      <c r="L26" s="86"/>
      <c r="M26" s="86"/>
    </row>
    <row r="27" spans="1:13" ht="24.75" customHeight="1">
      <c r="A27" s="62"/>
      <c r="B27" s="58" t="s">
        <v>14</v>
      </c>
      <c r="C27" s="59">
        <f t="shared" ref="C27:H27" si="4">C17+C26</f>
        <v>599</v>
      </c>
      <c r="D27" s="59">
        <f t="shared" si="4"/>
        <v>0</v>
      </c>
      <c r="E27" s="59">
        <f t="shared" si="4"/>
        <v>599</v>
      </c>
      <c r="F27" s="59">
        <f t="shared" si="4"/>
        <v>0</v>
      </c>
      <c r="G27" s="59">
        <f t="shared" si="4"/>
        <v>7</v>
      </c>
      <c r="H27" s="59">
        <f t="shared" si="4"/>
        <v>606</v>
      </c>
      <c r="I27" s="62"/>
      <c r="J27" s="62"/>
      <c r="K27" s="86"/>
      <c r="L27" s="86"/>
      <c r="M27" s="86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86"/>
      <c r="L28" s="86"/>
      <c r="M28" s="86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86"/>
      <c r="L29" s="86"/>
      <c r="M29" s="86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86"/>
      <c r="L30" s="86"/>
      <c r="M30" s="86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86"/>
      <c r="L31" s="86"/>
      <c r="M31" s="86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86"/>
      <c r="L32" s="86"/>
      <c r="M32" s="86"/>
    </row>
    <row r="33" spans="1:13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86"/>
      <c r="L33" s="86"/>
      <c r="M33" s="86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54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0</v>
      </c>
      <c r="D13" s="49">
        <v>1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5</v>
      </c>
      <c r="D14" s="49">
        <v>0</v>
      </c>
      <c r="E14" s="49">
        <f>C14+D14</f>
        <v>5</v>
      </c>
      <c r="F14" s="49">
        <v>1</v>
      </c>
      <c r="G14" s="49">
        <v>0</v>
      </c>
      <c r="H14" s="49">
        <f>E14+F14+G14</f>
        <v>6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15</v>
      </c>
      <c r="D15" s="49">
        <v>1</v>
      </c>
      <c r="E15" s="49">
        <f>C15+D15</f>
        <v>16</v>
      </c>
      <c r="F15" s="49">
        <v>10</v>
      </c>
      <c r="G15" s="49">
        <v>0</v>
      </c>
      <c r="H15" s="49">
        <f>E15+F15+G15</f>
        <v>26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6</v>
      </c>
      <c r="D16" s="49">
        <v>0</v>
      </c>
      <c r="E16" s="49">
        <f>C16+D16</f>
        <v>6</v>
      </c>
      <c r="F16" s="49">
        <v>4</v>
      </c>
      <c r="G16" s="49">
        <v>0</v>
      </c>
      <c r="H16" s="49">
        <f>E16+F16+G16</f>
        <v>10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26</v>
      </c>
      <c r="D17" s="53">
        <f t="shared" si="0"/>
        <v>2</v>
      </c>
      <c r="E17" s="49">
        <f t="shared" si="0"/>
        <v>28</v>
      </c>
      <c r="F17" s="53">
        <f t="shared" si="0"/>
        <v>15</v>
      </c>
      <c r="G17" s="53">
        <f t="shared" si="0"/>
        <v>0</v>
      </c>
      <c r="H17" s="49">
        <f t="shared" si="0"/>
        <v>43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189</v>
      </c>
      <c r="D19" s="49">
        <v>0</v>
      </c>
      <c r="E19" s="49">
        <f t="shared" ref="E19:E25" si="1">C19+D19</f>
        <v>189</v>
      </c>
      <c r="F19" s="57">
        <v>0</v>
      </c>
      <c r="G19" s="49">
        <v>2</v>
      </c>
      <c r="H19" s="49">
        <f t="shared" ref="H19:H25" si="2">E19+G19</f>
        <v>191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8</v>
      </c>
      <c r="D20" s="49">
        <v>0</v>
      </c>
      <c r="E20" s="49">
        <f t="shared" si="1"/>
        <v>8</v>
      </c>
      <c r="F20" s="57">
        <v>0</v>
      </c>
      <c r="G20" s="49">
        <v>0</v>
      </c>
      <c r="H20" s="49">
        <f t="shared" si="2"/>
        <v>8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0</v>
      </c>
      <c r="D21" s="49">
        <v>0</v>
      </c>
      <c r="E21" s="49">
        <f t="shared" si="1"/>
        <v>0</v>
      </c>
      <c r="F21" s="57">
        <v>0</v>
      </c>
      <c r="G21" s="49">
        <v>0</v>
      </c>
      <c r="H21" s="49">
        <f t="shared" si="2"/>
        <v>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25</v>
      </c>
      <c r="D22" s="49">
        <v>0</v>
      </c>
      <c r="E22" s="49">
        <f t="shared" si="1"/>
        <v>25</v>
      </c>
      <c r="F22" s="57">
        <v>0</v>
      </c>
      <c r="G22" s="49">
        <v>0</v>
      </c>
      <c r="H22" s="49">
        <f t="shared" si="2"/>
        <v>25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4</v>
      </c>
      <c r="D23" s="49">
        <v>0</v>
      </c>
      <c r="E23" s="49">
        <f t="shared" si="1"/>
        <v>4</v>
      </c>
      <c r="F23" s="57">
        <v>0</v>
      </c>
      <c r="G23" s="49">
        <v>1</v>
      </c>
      <c r="H23" s="49">
        <f t="shared" si="2"/>
        <v>5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256</v>
      </c>
      <c r="D24" s="49">
        <v>0</v>
      </c>
      <c r="E24" s="49">
        <f t="shared" si="1"/>
        <v>256</v>
      </c>
      <c r="F24" s="57">
        <v>0</v>
      </c>
      <c r="G24" s="49">
        <v>5</v>
      </c>
      <c r="H24" s="49">
        <f t="shared" si="2"/>
        <v>261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482</v>
      </c>
      <c r="D26" s="53">
        <f t="shared" si="3"/>
        <v>0</v>
      </c>
      <c r="E26" s="49">
        <f t="shared" si="3"/>
        <v>482</v>
      </c>
      <c r="F26" s="53">
        <f t="shared" si="3"/>
        <v>0</v>
      </c>
      <c r="G26" s="53">
        <f t="shared" si="3"/>
        <v>8</v>
      </c>
      <c r="H26" s="49">
        <f t="shared" si="3"/>
        <v>490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508</v>
      </c>
      <c r="D27" s="59">
        <f t="shared" si="4"/>
        <v>2</v>
      </c>
      <c r="E27" s="59">
        <f t="shared" si="4"/>
        <v>510</v>
      </c>
      <c r="F27" s="59">
        <f t="shared" si="4"/>
        <v>15</v>
      </c>
      <c r="G27" s="59">
        <f t="shared" si="4"/>
        <v>8</v>
      </c>
      <c r="H27" s="59">
        <f t="shared" si="4"/>
        <v>533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I32"/>
  <sheetViews>
    <sheetView showGridLines="0" tabSelected="1" workbookViewId="0">
      <selection activeCell="C48" sqref="C48"/>
    </sheetView>
  </sheetViews>
  <sheetFormatPr defaultRowHeight="12.75"/>
  <cols>
    <col min="1" max="1" width="1.7109375" style="62" customWidth="1"/>
    <col min="2" max="2" width="41.42578125" style="62" customWidth="1"/>
    <col min="3" max="8" width="25.7109375" style="62" customWidth="1"/>
    <col min="9" max="9" width="6.5703125" style="62" customWidth="1"/>
    <col min="10" max="10" width="9.140625" style="62" customWidth="1"/>
    <col min="11" max="16384" width="9.140625" style="62"/>
  </cols>
  <sheetData>
    <row r="1" spans="2:9" s="4" customFormat="1" ht="30" customHeight="1">
      <c r="B1" s="4" t="s">
        <v>0</v>
      </c>
    </row>
    <row r="2" spans="2:9" s="4" customFormat="1" ht="30" customHeight="1">
      <c r="B2" s="4" t="s">
        <v>1</v>
      </c>
      <c r="C2" s="6" t="s">
        <v>2</v>
      </c>
    </row>
    <row r="3" spans="2:9" s="4" customFormat="1" ht="30" customHeight="1">
      <c r="B3" s="4" t="s">
        <v>3</v>
      </c>
      <c r="C3" s="8" t="s">
        <v>4</v>
      </c>
    </row>
    <row r="4" spans="2:9" s="4" customFormat="1" ht="30" customHeight="1">
      <c r="B4" s="4" t="s">
        <v>5</v>
      </c>
      <c r="C4" s="7" t="s">
        <v>77</v>
      </c>
      <c r="D4" s="7" t="s">
        <v>78</v>
      </c>
    </row>
    <row r="5" spans="2:9" s="4" customFormat="1" ht="39.75" customHeight="1">
      <c r="B5" s="105" t="s">
        <v>6</v>
      </c>
      <c r="C5" s="105"/>
      <c r="D5" s="105"/>
      <c r="E5" s="105"/>
      <c r="F5" s="105"/>
      <c r="G5" s="105"/>
      <c r="H5" s="105"/>
    </row>
    <row r="6" spans="2:9" s="42" customFormat="1" ht="30" customHeight="1">
      <c r="B6" s="11" t="s">
        <v>7</v>
      </c>
      <c r="I6" s="43"/>
    </row>
    <row r="7" spans="2:9" ht="34.5" customHeight="1"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</row>
    <row r="8" spans="2:9" ht="30" customHeight="1">
      <c r="B8" s="92"/>
      <c r="C8" s="92" t="s">
        <v>16</v>
      </c>
      <c r="D8" s="92"/>
      <c r="E8" s="92"/>
      <c r="F8" s="92" t="s">
        <v>17</v>
      </c>
      <c r="G8" s="92"/>
      <c r="H8" s="92"/>
    </row>
    <row r="9" spans="2:9" ht="19.5" customHeight="1"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</row>
    <row r="10" spans="2:9" ht="19.5" customHeight="1">
      <c r="B10" s="92"/>
      <c r="C10" s="92"/>
      <c r="D10" s="92"/>
      <c r="E10" s="92"/>
      <c r="F10" s="92"/>
      <c r="G10" s="92"/>
      <c r="H10" s="92"/>
    </row>
    <row r="11" spans="2:9" ht="19.5" customHeight="1">
      <c r="B11" s="92"/>
      <c r="C11" s="92"/>
      <c r="D11" s="92"/>
      <c r="E11" s="92"/>
      <c r="F11" s="92"/>
      <c r="G11" s="92"/>
      <c r="H11" s="92"/>
    </row>
    <row r="12" spans="2:9" ht="24.75" customHeight="1">
      <c r="B12" s="45" t="s">
        <v>9</v>
      </c>
      <c r="C12" s="46"/>
      <c r="D12" s="46"/>
      <c r="E12" s="46"/>
      <c r="F12" s="46"/>
      <c r="G12" s="46"/>
      <c r="H12" s="47"/>
    </row>
    <row r="13" spans="2:9" ht="24.75" customHeight="1">
      <c r="B13" s="48" t="s">
        <v>80</v>
      </c>
      <c r="C13" s="49">
        <f>SUM('TSE:TRE-AP'!C13)</f>
        <v>25</v>
      </c>
      <c r="D13" s="49">
        <f>SUM('TSE:TRE-AP'!D13)</f>
        <v>1</v>
      </c>
      <c r="E13" s="49">
        <f>C13+D13</f>
        <v>26</v>
      </c>
      <c r="F13" s="49">
        <f>SUM('TSE:TRE-AP'!F13)</f>
        <v>3</v>
      </c>
      <c r="G13" s="49">
        <f>SUM('TSE:TRE-AP'!G13)</f>
        <v>0</v>
      </c>
      <c r="H13" s="49">
        <f>E13+F13+G13</f>
        <v>29</v>
      </c>
      <c r="I13" s="50"/>
    </row>
    <row r="14" spans="2:9" ht="24.75" customHeight="1">
      <c r="B14" s="48" t="s">
        <v>81</v>
      </c>
      <c r="C14" s="49">
        <f>SUM('TSE:TRE-AP'!C14)</f>
        <v>167</v>
      </c>
      <c r="D14" s="49">
        <f>SUM('TSE:TRE-AP'!D14)</f>
        <v>2</v>
      </c>
      <c r="E14" s="49">
        <f>C14+D14</f>
        <v>169</v>
      </c>
      <c r="F14" s="49">
        <f>SUM('TSE:TRE-AP'!F14)</f>
        <v>15</v>
      </c>
      <c r="G14" s="49">
        <f>SUM('TSE:TRE-AP'!G14)</f>
        <v>1</v>
      </c>
      <c r="H14" s="49">
        <f>E14+F14+G14</f>
        <v>185</v>
      </c>
      <c r="I14" s="50"/>
    </row>
    <row r="15" spans="2:9" ht="24.75" customHeight="1">
      <c r="B15" s="48" t="s">
        <v>82</v>
      </c>
      <c r="C15" s="49">
        <f>SUM('TSE:TRE-AP'!C15)</f>
        <v>512</v>
      </c>
      <c r="D15" s="49">
        <f>SUM('TSE:TRE-AP'!D15)</f>
        <v>7</v>
      </c>
      <c r="E15" s="49">
        <f>C15+D15</f>
        <v>519</v>
      </c>
      <c r="F15" s="49">
        <f>SUM('TSE:TRE-AP'!F15)</f>
        <v>66</v>
      </c>
      <c r="G15" s="49">
        <f>SUM('TSE:TRE-AP'!G15)</f>
        <v>1</v>
      </c>
      <c r="H15" s="49">
        <f>E15+F15+G15</f>
        <v>586</v>
      </c>
      <c r="I15" s="51"/>
    </row>
    <row r="16" spans="2:9" ht="24.75" customHeight="1">
      <c r="B16" s="48" t="s">
        <v>83</v>
      </c>
      <c r="C16" s="49">
        <f>SUM('TSE:TRE-AP'!C16)</f>
        <v>201</v>
      </c>
      <c r="D16" s="49">
        <f>SUM('TSE:TRE-AP'!D16)</f>
        <v>0</v>
      </c>
      <c r="E16" s="49">
        <f>C16+D16</f>
        <v>201</v>
      </c>
      <c r="F16" s="49">
        <f>SUM('TSE:TRE-AP'!F16)</f>
        <v>46</v>
      </c>
      <c r="G16" s="49">
        <f>SUM('TSE:TRE-AP'!G16)</f>
        <v>0</v>
      </c>
      <c r="H16" s="49">
        <f>E16+F16+G16</f>
        <v>247</v>
      </c>
    </row>
    <row r="17" spans="2:8" ht="24.75" customHeight="1">
      <c r="B17" s="52" t="s">
        <v>84</v>
      </c>
      <c r="C17" s="53">
        <f t="shared" ref="C17:H17" si="0">SUM(C13:C16)</f>
        <v>905</v>
      </c>
      <c r="D17" s="53">
        <f t="shared" si="0"/>
        <v>10</v>
      </c>
      <c r="E17" s="49">
        <f t="shared" si="0"/>
        <v>915</v>
      </c>
      <c r="F17" s="53">
        <f t="shared" si="0"/>
        <v>130</v>
      </c>
      <c r="G17" s="53">
        <f t="shared" si="0"/>
        <v>2</v>
      </c>
      <c r="H17" s="49">
        <f t="shared" si="0"/>
        <v>1047</v>
      </c>
    </row>
    <row r="18" spans="2:8" ht="24.75" customHeight="1">
      <c r="B18" s="54" t="s">
        <v>85</v>
      </c>
      <c r="C18" s="55"/>
      <c r="D18" s="55"/>
      <c r="E18" s="55"/>
      <c r="F18" s="55"/>
      <c r="G18" s="55"/>
      <c r="H18" s="56"/>
    </row>
    <row r="19" spans="2:8" ht="24.75" customHeight="1">
      <c r="B19" s="48" t="s">
        <v>86</v>
      </c>
      <c r="C19" s="49">
        <f>SUM('TSE:TRE-AP'!C19)</f>
        <v>4332</v>
      </c>
      <c r="D19" s="49">
        <f>SUM('TSE:TRE-AP'!D19)</f>
        <v>0</v>
      </c>
      <c r="E19" s="49">
        <f t="shared" ref="E19:E25" si="1">C19+D19</f>
        <v>4332</v>
      </c>
      <c r="F19" s="57"/>
      <c r="G19" s="49">
        <f>SUM('TSE:TRE-AP'!G19)</f>
        <v>102</v>
      </c>
      <c r="H19" s="49">
        <f t="shared" ref="H19:H25" si="2">E19+G19</f>
        <v>4434</v>
      </c>
    </row>
    <row r="20" spans="2:8" ht="24.75" customHeight="1">
      <c r="B20" s="48" t="s">
        <v>87</v>
      </c>
      <c r="C20" s="49">
        <f>SUM('TSE:TRE-AP'!C20)</f>
        <v>273</v>
      </c>
      <c r="D20" s="49">
        <f>SUM('TSE:TRE-AP'!D20)</f>
        <v>0</v>
      </c>
      <c r="E20" s="49">
        <f t="shared" si="1"/>
        <v>273</v>
      </c>
      <c r="F20" s="57"/>
      <c r="G20" s="49">
        <f>SUM('TSE:TRE-AP'!G20)</f>
        <v>4</v>
      </c>
      <c r="H20" s="49">
        <f t="shared" si="2"/>
        <v>277</v>
      </c>
    </row>
    <row r="21" spans="2:8" ht="24.75" customHeight="1">
      <c r="B21" s="48" t="s">
        <v>88</v>
      </c>
      <c r="C21" s="49">
        <f>SUM('TSE:TRE-AP'!C21)</f>
        <v>562</v>
      </c>
      <c r="D21" s="49">
        <f>SUM('TSE:TRE-AP'!D21)</f>
        <v>0</v>
      </c>
      <c r="E21" s="49">
        <f t="shared" si="1"/>
        <v>562</v>
      </c>
      <c r="F21" s="57"/>
      <c r="G21" s="49">
        <f>SUM('TSE:TRE-AP'!G21)</f>
        <v>8</v>
      </c>
      <c r="H21" s="49">
        <f t="shared" si="2"/>
        <v>570</v>
      </c>
    </row>
    <row r="22" spans="2:8" ht="24.75" customHeight="1">
      <c r="B22" s="48" t="s">
        <v>89</v>
      </c>
      <c r="C22" s="49">
        <f>SUM('TSE:TRE-AP'!C22)</f>
        <v>659</v>
      </c>
      <c r="D22" s="49">
        <f>SUM('TSE:TRE-AP'!D22)</f>
        <v>0</v>
      </c>
      <c r="E22" s="49">
        <f t="shared" si="1"/>
        <v>659</v>
      </c>
      <c r="F22" s="57"/>
      <c r="G22" s="49">
        <f>SUM('TSE:TRE-AP'!G22)</f>
        <v>24</v>
      </c>
      <c r="H22" s="49">
        <f t="shared" si="2"/>
        <v>683</v>
      </c>
    </row>
    <row r="23" spans="2:8" ht="24.75" customHeight="1">
      <c r="B23" s="48" t="s">
        <v>90</v>
      </c>
      <c r="C23" s="49">
        <f>SUM('TSE:TRE-AP'!C23)</f>
        <v>384</v>
      </c>
      <c r="D23" s="49">
        <f>SUM('TSE:TRE-AP'!D23)</f>
        <v>0</v>
      </c>
      <c r="E23" s="49">
        <f t="shared" si="1"/>
        <v>384</v>
      </c>
      <c r="F23" s="57"/>
      <c r="G23" s="49">
        <f>SUM('TSE:TRE-AP'!G23)</f>
        <v>16</v>
      </c>
      <c r="H23" s="49">
        <f t="shared" si="2"/>
        <v>400</v>
      </c>
    </row>
    <row r="24" spans="2:8" ht="24.75" customHeight="1">
      <c r="B24" s="48" t="s">
        <v>91</v>
      </c>
      <c r="C24" s="49">
        <f>SUM('TSE:TRE-AP'!C24)</f>
        <v>3786</v>
      </c>
      <c r="D24" s="49">
        <f>SUM('TSE:TRE-AP'!D24)</f>
        <v>0</v>
      </c>
      <c r="E24" s="49">
        <f t="shared" si="1"/>
        <v>3786</v>
      </c>
      <c r="F24" s="57"/>
      <c r="G24" s="49">
        <f>SUM('TSE:TRE-AP'!G24)</f>
        <v>209</v>
      </c>
      <c r="H24" s="49">
        <f t="shared" si="2"/>
        <v>3995</v>
      </c>
    </row>
    <row r="25" spans="2:8" ht="24.75" customHeight="1">
      <c r="B25" s="48" t="s">
        <v>92</v>
      </c>
      <c r="C25" s="49">
        <f>SUM('TSE:TRE-AP'!C25)</f>
        <v>0</v>
      </c>
      <c r="D25" s="49">
        <f>SUM('TSE:TRE-AP'!D25)</f>
        <v>0</v>
      </c>
      <c r="E25" s="49">
        <f t="shared" si="1"/>
        <v>0</v>
      </c>
      <c r="F25" s="57"/>
      <c r="G25" s="49">
        <f>SUM('TSE:TRE-AP'!G25)</f>
        <v>2</v>
      </c>
      <c r="H25" s="49">
        <f t="shared" si="2"/>
        <v>2</v>
      </c>
    </row>
    <row r="26" spans="2:8" ht="24.75" customHeight="1">
      <c r="B26" s="52" t="s">
        <v>93</v>
      </c>
      <c r="C26" s="53">
        <f t="shared" ref="C26:H26" si="3">SUM(C19:C25)</f>
        <v>9996</v>
      </c>
      <c r="D26" s="53">
        <f t="shared" si="3"/>
        <v>0</v>
      </c>
      <c r="E26" s="49">
        <f t="shared" si="3"/>
        <v>9996</v>
      </c>
      <c r="F26" s="53">
        <f t="shared" si="3"/>
        <v>0</v>
      </c>
      <c r="G26" s="53">
        <f t="shared" si="3"/>
        <v>365</v>
      </c>
      <c r="H26" s="49">
        <f t="shared" si="3"/>
        <v>10361</v>
      </c>
    </row>
    <row r="27" spans="2:8" ht="24.75" customHeight="1">
      <c r="B27" s="58" t="s">
        <v>14</v>
      </c>
      <c r="C27" s="59">
        <f t="shared" ref="C27:H27" si="4">C17+C26</f>
        <v>10901</v>
      </c>
      <c r="D27" s="59">
        <f t="shared" si="4"/>
        <v>10</v>
      </c>
      <c r="E27" s="59">
        <f t="shared" si="4"/>
        <v>10911</v>
      </c>
      <c r="F27" s="59">
        <f t="shared" si="4"/>
        <v>130</v>
      </c>
      <c r="G27" s="59">
        <f t="shared" si="4"/>
        <v>367</v>
      </c>
      <c r="H27" s="59">
        <f t="shared" si="4"/>
        <v>11408</v>
      </c>
    </row>
    <row r="28" spans="2:8" ht="15" customHeight="1">
      <c r="B28" s="60"/>
      <c r="C28" s="60"/>
      <c r="D28" s="60"/>
      <c r="E28" s="60"/>
      <c r="F28" s="60"/>
      <c r="G28" s="60"/>
      <c r="H28" s="60"/>
    </row>
    <row r="30" spans="2:8" ht="15" customHeight="1">
      <c r="B30" s="61" t="s">
        <v>94</v>
      </c>
    </row>
    <row r="31" spans="2:8" ht="32.25" customHeight="1">
      <c r="B31" s="104" t="s">
        <v>95</v>
      </c>
      <c r="C31" s="104"/>
      <c r="D31" s="104"/>
      <c r="E31" s="104"/>
      <c r="F31" s="104"/>
      <c r="G31" s="104"/>
      <c r="H31" s="104"/>
    </row>
    <row r="32" spans="2:8" ht="27" customHeight="1">
      <c r="B32" s="104" t="s">
        <v>96</v>
      </c>
      <c r="C32" s="104"/>
      <c r="D32" s="104"/>
      <c r="E32" s="104"/>
      <c r="F32" s="104"/>
      <c r="G32" s="104"/>
      <c r="H32" s="104"/>
    </row>
  </sheetData>
  <mergeCells count="12">
    <mergeCell ref="B31:H31"/>
    <mergeCell ref="B32:H32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56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0</v>
      </c>
      <c r="D13" s="49">
        <v>0</v>
      </c>
      <c r="E13" s="49">
        <f>C13+D13</f>
        <v>0</v>
      </c>
      <c r="F13" s="49">
        <v>1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3</v>
      </c>
      <c r="D14" s="49">
        <v>0</v>
      </c>
      <c r="E14" s="49">
        <f>C14+D14</f>
        <v>3</v>
      </c>
      <c r="F14" s="49">
        <v>1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14</v>
      </c>
      <c r="D15" s="49">
        <v>0</v>
      </c>
      <c r="E15" s="49">
        <f>C15+D15</f>
        <v>14</v>
      </c>
      <c r="F15" s="49">
        <v>3</v>
      </c>
      <c r="G15" s="49">
        <v>0</v>
      </c>
      <c r="H15" s="49">
        <f>E15+F15+G15</f>
        <v>17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5</v>
      </c>
      <c r="D16" s="49">
        <v>0</v>
      </c>
      <c r="E16" s="49">
        <f>C16+D16</f>
        <v>5</v>
      </c>
      <c r="F16" s="49">
        <v>3</v>
      </c>
      <c r="G16" s="49">
        <v>0</v>
      </c>
      <c r="H16" s="49">
        <f>E16+F16+G16</f>
        <v>8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22</v>
      </c>
      <c r="D17" s="53">
        <f t="shared" si="0"/>
        <v>0</v>
      </c>
      <c r="E17" s="49">
        <f t="shared" si="0"/>
        <v>22</v>
      </c>
      <c r="F17" s="53">
        <f t="shared" si="0"/>
        <v>8</v>
      </c>
      <c r="G17" s="53">
        <f t="shared" si="0"/>
        <v>0</v>
      </c>
      <c r="H17" s="49">
        <f t="shared" si="0"/>
        <v>30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117</v>
      </c>
      <c r="D19" s="49">
        <v>0</v>
      </c>
      <c r="E19" s="49">
        <f t="shared" ref="E19:E25" si="1">C19+D19</f>
        <v>117</v>
      </c>
      <c r="F19" s="57">
        <v>0</v>
      </c>
      <c r="G19" s="49">
        <v>1</v>
      </c>
      <c r="H19" s="49">
        <f t="shared" ref="H19:H25" si="2">E19+G19</f>
        <v>118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3</v>
      </c>
      <c r="D20" s="49">
        <v>0</v>
      </c>
      <c r="E20" s="49">
        <f t="shared" si="1"/>
        <v>3</v>
      </c>
      <c r="F20" s="57">
        <v>0</v>
      </c>
      <c r="G20" s="49">
        <v>0</v>
      </c>
      <c r="H20" s="49">
        <f t="shared" si="2"/>
        <v>3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41</v>
      </c>
      <c r="D21" s="49">
        <v>0</v>
      </c>
      <c r="E21" s="49">
        <f t="shared" si="1"/>
        <v>41</v>
      </c>
      <c r="F21" s="57">
        <v>0</v>
      </c>
      <c r="G21" s="49">
        <v>0</v>
      </c>
      <c r="H21" s="49">
        <f t="shared" si="2"/>
        <v>41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32</v>
      </c>
      <c r="D22" s="49">
        <v>0</v>
      </c>
      <c r="E22" s="49">
        <f t="shared" si="1"/>
        <v>32</v>
      </c>
      <c r="F22" s="57">
        <v>0</v>
      </c>
      <c r="G22" s="49">
        <v>0</v>
      </c>
      <c r="H22" s="49">
        <f t="shared" si="2"/>
        <v>32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20</v>
      </c>
      <c r="D23" s="49">
        <v>0</v>
      </c>
      <c r="E23" s="49">
        <f t="shared" si="1"/>
        <v>20</v>
      </c>
      <c r="F23" s="57">
        <v>0</v>
      </c>
      <c r="G23" s="49">
        <v>0</v>
      </c>
      <c r="H23" s="49">
        <f t="shared" si="2"/>
        <v>20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124</v>
      </c>
      <c r="D24" s="49">
        <v>0</v>
      </c>
      <c r="E24" s="49">
        <f t="shared" si="1"/>
        <v>124</v>
      </c>
      <c r="F24" s="57">
        <v>0</v>
      </c>
      <c r="G24" s="49">
        <v>8</v>
      </c>
      <c r="H24" s="49">
        <f t="shared" si="2"/>
        <v>132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337</v>
      </c>
      <c r="D26" s="53">
        <f t="shared" si="3"/>
        <v>0</v>
      </c>
      <c r="E26" s="49">
        <f t="shared" si="3"/>
        <v>337</v>
      </c>
      <c r="F26" s="53">
        <f t="shared" si="3"/>
        <v>0</v>
      </c>
      <c r="G26" s="53">
        <f t="shared" si="3"/>
        <v>9</v>
      </c>
      <c r="H26" s="49">
        <f t="shared" si="3"/>
        <v>346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359</v>
      </c>
      <c r="D27" s="59">
        <f t="shared" si="4"/>
        <v>0</v>
      </c>
      <c r="E27" s="59">
        <f t="shared" si="4"/>
        <v>359</v>
      </c>
      <c r="F27" s="59">
        <f t="shared" si="4"/>
        <v>8</v>
      </c>
      <c r="G27" s="59">
        <f t="shared" si="4"/>
        <v>9</v>
      </c>
      <c r="H27" s="59">
        <f t="shared" si="4"/>
        <v>376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3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3"/>
      <c r="L33" s="63"/>
      <c r="M33" s="63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58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9</v>
      </c>
      <c r="D14" s="49">
        <v>0</v>
      </c>
      <c r="E14" s="49">
        <f>C14+D14</f>
        <v>9</v>
      </c>
      <c r="F14" s="49">
        <v>0</v>
      </c>
      <c r="G14" s="49">
        <v>0</v>
      </c>
      <c r="H14" s="49">
        <f>E14+F14+G14</f>
        <v>9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31</v>
      </c>
      <c r="D15" s="49">
        <v>0</v>
      </c>
      <c r="E15" s="49">
        <f>C15+D15</f>
        <v>31</v>
      </c>
      <c r="F15" s="49">
        <v>0</v>
      </c>
      <c r="G15" s="49">
        <v>1</v>
      </c>
      <c r="H15" s="49">
        <f>E15+F15+G15</f>
        <v>32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5</v>
      </c>
      <c r="D16" s="49">
        <v>0</v>
      </c>
      <c r="E16" s="49">
        <f>C16+D16</f>
        <v>5</v>
      </c>
      <c r="F16" s="49">
        <v>2</v>
      </c>
      <c r="G16" s="49">
        <v>0</v>
      </c>
      <c r="H16" s="49">
        <f>E16+F16+G16</f>
        <v>7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46</v>
      </c>
      <c r="D17" s="53">
        <f t="shared" si="0"/>
        <v>0</v>
      </c>
      <c r="E17" s="49">
        <f t="shared" si="0"/>
        <v>46</v>
      </c>
      <c r="F17" s="53">
        <f t="shared" si="0"/>
        <v>2</v>
      </c>
      <c r="G17" s="53">
        <f t="shared" si="0"/>
        <v>1</v>
      </c>
      <c r="H17" s="49">
        <f t="shared" si="0"/>
        <v>49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246</v>
      </c>
      <c r="D19" s="49">
        <v>0</v>
      </c>
      <c r="E19" s="49">
        <f t="shared" ref="E19:E25" si="1">C19+D19</f>
        <v>246</v>
      </c>
      <c r="F19" s="57">
        <v>0</v>
      </c>
      <c r="G19" s="49">
        <v>71</v>
      </c>
      <c r="H19" s="49">
        <f t="shared" ref="H19:H25" si="2">E19+G19</f>
        <v>317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25</v>
      </c>
      <c r="D20" s="49">
        <v>0</v>
      </c>
      <c r="E20" s="49">
        <f t="shared" si="1"/>
        <v>25</v>
      </c>
      <c r="F20" s="57">
        <v>0</v>
      </c>
      <c r="G20" s="49">
        <v>3</v>
      </c>
      <c r="H20" s="49">
        <f t="shared" si="2"/>
        <v>28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0</v>
      </c>
      <c r="D21" s="49">
        <v>0</v>
      </c>
      <c r="E21" s="49">
        <f t="shared" si="1"/>
        <v>0</v>
      </c>
      <c r="F21" s="57">
        <v>0</v>
      </c>
      <c r="G21" s="49">
        <v>0</v>
      </c>
      <c r="H21" s="49">
        <f t="shared" si="2"/>
        <v>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48</v>
      </c>
      <c r="D22" s="49">
        <v>0</v>
      </c>
      <c r="E22" s="49">
        <f t="shared" si="1"/>
        <v>48</v>
      </c>
      <c r="F22" s="57">
        <v>0</v>
      </c>
      <c r="G22" s="49">
        <v>1</v>
      </c>
      <c r="H22" s="49">
        <f t="shared" si="2"/>
        <v>49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7</v>
      </c>
      <c r="D23" s="49">
        <v>0</v>
      </c>
      <c r="E23" s="49">
        <f t="shared" si="1"/>
        <v>7</v>
      </c>
      <c r="F23" s="57">
        <v>0</v>
      </c>
      <c r="G23" s="49">
        <v>2</v>
      </c>
      <c r="H23" s="49">
        <f t="shared" si="2"/>
        <v>9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237</v>
      </c>
      <c r="D24" s="49">
        <v>0</v>
      </c>
      <c r="E24" s="49">
        <f t="shared" si="1"/>
        <v>237</v>
      </c>
      <c r="F24" s="57">
        <v>0</v>
      </c>
      <c r="G24" s="49">
        <v>70</v>
      </c>
      <c r="H24" s="49">
        <f t="shared" si="2"/>
        <v>307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563</v>
      </c>
      <c r="D26" s="53">
        <f t="shared" si="3"/>
        <v>0</v>
      </c>
      <c r="E26" s="49">
        <f t="shared" si="3"/>
        <v>563</v>
      </c>
      <c r="F26" s="53">
        <f t="shared" si="3"/>
        <v>0</v>
      </c>
      <c r="G26" s="53">
        <f t="shared" si="3"/>
        <v>147</v>
      </c>
      <c r="H26" s="49">
        <f t="shared" si="3"/>
        <v>710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609</v>
      </c>
      <c r="D27" s="59">
        <f t="shared" si="4"/>
        <v>0</v>
      </c>
      <c r="E27" s="59">
        <f t="shared" si="4"/>
        <v>609</v>
      </c>
      <c r="F27" s="59">
        <f t="shared" si="4"/>
        <v>2</v>
      </c>
      <c r="G27" s="59">
        <f t="shared" si="4"/>
        <v>148</v>
      </c>
      <c r="H27" s="59">
        <f t="shared" si="4"/>
        <v>759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60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4</v>
      </c>
      <c r="D14" s="49">
        <v>0</v>
      </c>
      <c r="E14" s="49">
        <f>C14+D14</f>
        <v>4</v>
      </c>
      <c r="F14" s="49">
        <v>1</v>
      </c>
      <c r="G14" s="49">
        <v>0</v>
      </c>
      <c r="H14" s="49">
        <f>E14+F14+G14</f>
        <v>5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5</v>
      </c>
      <c r="D15" s="49">
        <v>0</v>
      </c>
      <c r="E15" s="49">
        <f>C15+D15</f>
        <v>5</v>
      </c>
      <c r="F15" s="49">
        <v>10</v>
      </c>
      <c r="G15" s="49">
        <v>0</v>
      </c>
      <c r="H15" s="49">
        <f>E15+F15+G15</f>
        <v>15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7</v>
      </c>
      <c r="D16" s="49">
        <v>0</v>
      </c>
      <c r="E16" s="49">
        <f>C16+D16</f>
        <v>7</v>
      </c>
      <c r="F16" s="49">
        <v>2</v>
      </c>
      <c r="G16" s="49">
        <v>0</v>
      </c>
      <c r="H16" s="49">
        <f>E16+F16+G16</f>
        <v>9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17</v>
      </c>
      <c r="D17" s="53">
        <f t="shared" si="0"/>
        <v>0</v>
      </c>
      <c r="E17" s="49">
        <f t="shared" si="0"/>
        <v>17</v>
      </c>
      <c r="F17" s="53">
        <f t="shared" si="0"/>
        <v>13</v>
      </c>
      <c r="G17" s="53">
        <f t="shared" si="0"/>
        <v>0</v>
      </c>
      <c r="H17" s="49">
        <f t="shared" si="0"/>
        <v>30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110</v>
      </c>
      <c r="D19" s="49">
        <v>0</v>
      </c>
      <c r="E19" s="49">
        <f t="shared" ref="E19:E25" si="1">C19+D19</f>
        <v>110</v>
      </c>
      <c r="F19" s="57">
        <v>0</v>
      </c>
      <c r="G19" s="49">
        <v>2</v>
      </c>
      <c r="H19" s="49">
        <f t="shared" ref="H19:H25" si="2">E19+G19</f>
        <v>112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0</v>
      </c>
      <c r="D20" s="49">
        <v>0</v>
      </c>
      <c r="E20" s="49">
        <f t="shared" si="1"/>
        <v>0</v>
      </c>
      <c r="F20" s="57">
        <v>0</v>
      </c>
      <c r="G20" s="49">
        <v>0</v>
      </c>
      <c r="H20" s="49">
        <f t="shared" si="2"/>
        <v>0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1</v>
      </c>
      <c r="D21" s="49">
        <v>0</v>
      </c>
      <c r="E21" s="49">
        <f t="shared" si="1"/>
        <v>1</v>
      </c>
      <c r="F21" s="57">
        <v>0</v>
      </c>
      <c r="G21" s="49">
        <v>0</v>
      </c>
      <c r="H21" s="49">
        <f t="shared" si="2"/>
        <v>1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41</v>
      </c>
      <c r="D22" s="49">
        <v>0</v>
      </c>
      <c r="E22" s="49">
        <f t="shared" si="1"/>
        <v>41</v>
      </c>
      <c r="F22" s="57">
        <v>0</v>
      </c>
      <c r="G22" s="49">
        <v>0</v>
      </c>
      <c r="H22" s="49">
        <f t="shared" si="2"/>
        <v>41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16</v>
      </c>
      <c r="D23" s="49">
        <v>0</v>
      </c>
      <c r="E23" s="49">
        <f t="shared" si="1"/>
        <v>16</v>
      </c>
      <c r="F23" s="57">
        <v>0</v>
      </c>
      <c r="G23" s="49">
        <v>0</v>
      </c>
      <c r="H23" s="49">
        <f t="shared" si="2"/>
        <v>16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103</v>
      </c>
      <c r="D24" s="49">
        <v>0</v>
      </c>
      <c r="E24" s="49">
        <f t="shared" si="1"/>
        <v>103</v>
      </c>
      <c r="F24" s="57">
        <v>0</v>
      </c>
      <c r="G24" s="49">
        <v>1</v>
      </c>
      <c r="H24" s="49">
        <f t="shared" si="2"/>
        <v>104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271</v>
      </c>
      <c r="D26" s="53">
        <f t="shared" si="3"/>
        <v>0</v>
      </c>
      <c r="E26" s="49">
        <f t="shared" si="3"/>
        <v>271</v>
      </c>
      <c r="F26" s="53">
        <f t="shared" si="3"/>
        <v>0</v>
      </c>
      <c r="G26" s="53">
        <f t="shared" si="3"/>
        <v>3</v>
      </c>
      <c r="H26" s="49">
        <f t="shared" si="3"/>
        <v>274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288</v>
      </c>
      <c r="D27" s="59">
        <f t="shared" si="4"/>
        <v>0</v>
      </c>
      <c r="E27" s="59">
        <f t="shared" si="4"/>
        <v>288</v>
      </c>
      <c r="F27" s="59">
        <f t="shared" si="4"/>
        <v>13</v>
      </c>
      <c r="G27" s="59">
        <f t="shared" si="4"/>
        <v>3</v>
      </c>
      <c r="H27" s="59">
        <f t="shared" si="4"/>
        <v>304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3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3"/>
      <c r="L33" s="63"/>
      <c r="M33" s="63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62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7</v>
      </c>
      <c r="D14" s="49">
        <v>0</v>
      </c>
      <c r="E14" s="49">
        <f>C14+D14</f>
        <v>7</v>
      </c>
      <c r="F14" s="49">
        <v>0</v>
      </c>
      <c r="G14" s="49">
        <v>0</v>
      </c>
      <c r="H14" s="49">
        <f>E14+F14+G14</f>
        <v>7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23</v>
      </c>
      <c r="D15" s="49">
        <v>0</v>
      </c>
      <c r="E15" s="49">
        <f>C15+D15</f>
        <v>23</v>
      </c>
      <c r="F15" s="49">
        <v>1</v>
      </c>
      <c r="G15" s="49">
        <v>0</v>
      </c>
      <c r="H15" s="49">
        <f>E15+F15+G15</f>
        <v>24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11</v>
      </c>
      <c r="D16" s="49">
        <v>0</v>
      </c>
      <c r="E16" s="49">
        <f>C16+D16</f>
        <v>11</v>
      </c>
      <c r="F16" s="49">
        <v>0</v>
      </c>
      <c r="G16" s="49">
        <v>0</v>
      </c>
      <c r="H16" s="49">
        <f>E16+F16+G16</f>
        <v>11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42</v>
      </c>
      <c r="D17" s="53">
        <f t="shared" si="0"/>
        <v>0</v>
      </c>
      <c r="E17" s="49">
        <f t="shared" si="0"/>
        <v>42</v>
      </c>
      <c r="F17" s="53">
        <f t="shared" si="0"/>
        <v>1</v>
      </c>
      <c r="G17" s="53">
        <f t="shared" si="0"/>
        <v>0</v>
      </c>
      <c r="H17" s="49">
        <f t="shared" si="0"/>
        <v>43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224</v>
      </c>
      <c r="D19" s="49">
        <v>0</v>
      </c>
      <c r="E19" s="49">
        <f t="shared" ref="E19:E25" si="1">C19+D19</f>
        <v>224</v>
      </c>
      <c r="F19" s="57">
        <v>0</v>
      </c>
      <c r="G19" s="49">
        <v>0</v>
      </c>
      <c r="H19" s="49">
        <f t="shared" ref="H19:H25" si="2">E19+G19</f>
        <v>224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10</v>
      </c>
      <c r="D20" s="49">
        <v>0</v>
      </c>
      <c r="E20" s="49">
        <f t="shared" si="1"/>
        <v>10</v>
      </c>
      <c r="F20" s="57">
        <v>0</v>
      </c>
      <c r="G20" s="49">
        <v>0</v>
      </c>
      <c r="H20" s="49">
        <f t="shared" si="2"/>
        <v>10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45</v>
      </c>
      <c r="D21" s="49">
        <v>0</v>
      </c>
      <c r="E21" s="49">
        <f t="shared" si="1"/>
        <v>45</v>
      </c>
      <c r="F21" s="57">
        <v>0</v>
      </c>
      <c r="G21" s="49">
        <v>0</v>
      </c>
      <c r="H21" s="49">
        <f t="shared" si="2"/>
        <v>45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27</v>
      </c>
      <c r="D22" s="49">
        <v>0</v>
      </c>
      <c r="E22" s="49">
        <f t="shared" si="1"/>
        <v>27</v>
      </c>
      <c r="F22" s="57">
        <v>0</v>
      </c>
      <c r="G22" s="49">
        <v>1</v>
      </c>
      <c r="H22" s="49">
        <f t="shared" si="2"/>
        <v>28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7</v>
      </c>
      <c r="D23" s="49">
        <v>0</v>
      </c>
      <c r="E23" s="49">
        <f t="shared" si="1"/>
        <v>7</v>
      </c>
      <c r="F23" s="57">
        <v>0</v>
      </c>
      <c r="G23" s="49">
        <v>0</v>
      </c>
      <c r="H23" s="49">
        <f t="shared" si="2"/>
        <v>7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178</v>
      </c>
      <c r="D24" s="49">
        <v>0</v>
      </c>
      <c r="E24" s="49">
        <f t="shared" si="1"/>
        <v>178</v>
      </c>
      <c r="F24" s="57">
        <v>0</v>
      </c>
      <c r="G24" s="49">
        <v>1</v>
      </c>
      <c r="H24" s="49">
        <f t="shared" si="2"/>
        <v>179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491</v>
      </c>
      <c r="D26" s="53">
        <f t="shared" si="3"/>
        <v>0</v>
      </c>
      <c r="E26" s="49">
        <f t="shared" si="3"/>
        <v>491</v>
      </c>
      <c r="F26" s="53">
        <f t="shared" si="3"/>
        <v>0</v>
      </c>
      <c r="G26" s="53">
        <f t="shared" si="3"/>
        <v>2</v>
      </c>
      <c r="H26" s="49">
        <f t="shared" si="3"/>
        <v>493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533</v>
      </c>
      <c r="D27" s="59">
        <f t="shared" si="4"/>
        <v>0</v>
      </c>
      <c r="E27" s="59">
        <f t="shared" si="4"/>
        <v>533</v>
      </c>
      <c r="F27" s="59">
        <f t="shared" si="4"/>
        <v>1</v>
      </c>
      <c r="G27" s="59">
        <f t="shared" si="4"/>
        <v>2</v>
      </c>
      <c r="H27" s="59">
        <f t="shared" si="4"/>
        <v>536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64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4</v>
      </c>
      <c r="D14" s="49">
        <v>0</v>
      </c>
      <c r="E14" s="49">
        <f>C14+D14</f>
        <v>4</v>
      </c>
      <c r="F14" s="49">
        <v>0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15</v>
      </c>
      <c r="D15" s="49">
        <v>0</v>
      </c>
      <c r="E15" s="49">
        <f>C15+D15</f>
        <v>15</v>
      </c>
      <c r="F15" s="49">
        <v>0</v>
      </c>
      <c r="G15" s="49">
        <v>0</v>
      </c>
      <c r="H15" s="49">
        <f>E15+F15+G15</f>
        <v>15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8</v>
      </c>
      <c r="D16" s="49">
        <v>0</v>
      </c>
      <c r="E16" s="49">
        <f>C16+D16</f>
        <v>8</v>
      </c>
      <c r="F16" s="49">
        <v>0</v>
      </c>
      <c r="G16" s="49">
        <v>0</v>
      </c>
      <c r="H16" s="49">
        <f>E16+F16+G16</f>
        <v>8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28</v>
      </c>
      <c r="D17" s="53">
        <f t="shared" si="0"/>
        <v>0</v>
      </c>
      <c r="E17" s="49">
        <f t="shared" si="0"/>
        <v>28</v>
      </c>
      <c r="F17" s="53">
        <f t="shared" si="0"/>
        <v>0</v>
      </c>
      <c r="G17" s="53">
        <f t="shared" si="0"/>
        <v>0</v>
      </c>
      <c r="H17" s="49">
        <f t="shared" si="0"/>
        <v>28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82</v>
      </c>
      <c r="D19" s="49">
        <v>0</v>
      </c>
      <c r="E19" s="49">
        <f t="shared" ref="E19:E25" si="1">C19+D19</f>
        <v>82</v>
      </c>
      <c r="F19" s="57">
        <v>0</v>
      </c>
      <c r="G19" s="49">
        <v>0</v>
      </c>
      <c r="H19" s="49">
        <f t="shared" ref="H19:H25" si="2">E19+G19</f>
        <v>82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10</v>
      </c>
      <c r="D20" s="49">
        <v>0</v>
      </c>
      <c r="E20" s="49">
        <f t="shared" si="1"/>
        <v>10</v>
      </c>
      <c r="F20" s="57">
        <v>0</v>
      </c>
      <c r="G20" s="49">
        <v>0</v>
      </c>
      <c r="H20" s="49">
        <f t="shared" si="2"/>
        <v>10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0</v>
      </c>
      <c r="D21" s="49">
        <v>0</v>
      </c>
      <c r="E21" s="49">
        <f t="shared" si="1"/>
        <v>0</v>
      </c>
      <c r="F21" s="57">
        <v>0</v>
      </c>
      <c r="G21" s="49">
        <v>0</v>
      </c>
      <c r="H21" s="49">
        <f t="shared" si="2"/>
        <v>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12</v>
      </c>
      <c r="D22" s="49">
        <v>0</v>
      </c>
      <c r="E22" s="49">
        <f t="shared" si="1"/>
        <v>12</v>
      </c>
      <c r="F22" s="57">
        <v>0</v>
      </c>
      <c r="G22" s="49">
        <v>2</v>
      </c>
      <c r="H22" s="49">
        <f t="shared" si="2"/>
        <v>14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5</v>
      </c>
      <c r="D23" s="49">
        <v>0</v>
      </c>
      <c r="E23" s="49">
        <f t="shared" si="1"/>
        <v>5</v>
      </c>
      <c r="F23" s="57">
        <v>0</v>
      </c>
      <c r="G23" s="49">
        <v>1</v>
      </c>
      <c r="H23" s="49">
        <f t="shared" si="2"/>
        <v>6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49</v>
      </c>
      <c r="D24" s="49">
        <v>0</v>
      </c>
      <c r="E24" s="49">
        <f t="shared" si="1"/>
        <v>49</v>
      </c>
      <c r="F24" s="57">
        <v>0</v>
      </c>
      <c r="G24" s="49">
        <v>2</v>
      </c>
      <c r="H24" s="49">
        <f t="shared" si="2"/>
        <v>51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158</v>
      </c>
      <c r="D26" s="53">
        <f t="shared" si="3"/>
        <v>0</v>
      </c>
      <c r="E26" s="49">
        <f t="shared" si="3"/>
        <v>158</v>
      </c>
      <c r="F26" s="53">
        <f t="shared" si="3"/>
        <v>0</v>
      </c>
      <c r="G26" s="53">
        <f t="shared" si="3"/>
        <v>5</v>
      </c>
      <c r="H26" s="49">
        <f t="shared" si="3"/>
        <v>163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186</v>
      </c>
      <c r="D27" s="59">
        <f t="shared" si="4"/>
        <v>0</v>
      </c>
      <c r="E27" s="59">
        <f t="shared" si="4"/>
        <v>186</v>
      </c>
      <c r="F27" s="59">
        <f t="shared" si="4"/>
        <v>0</v>
      </c>
      <c r="G27" s="59">
        <f t="shared" si="4"/>
        <v>5</v>
      </c>
      <c r="H27" s="59">
        <f t="shared" si="4"/>
        <v>191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86"/>
      <c r="L1" s="86"/>
      <c r="M1" s="86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86"/>
      <c r="L2" s="86"/>
      <c r="M2" s="86"/>
    </row>
    <row r="3" spans="1:13" ht="30" customHeight="1">
      <c r="A3" s="4"/>
      <c r="B3" s="4" t="s">
        <v>3</v>
      </c>
      <c r="C3" s="8" t="s">
        <v>66</v>
      </c>
      <c r="D3" s="4"/>
      <c r="E3" s="4"/>
      <c r="F3" s="4"/>
      <c r="G3" s="4"/>
      <c r="H3" s="4"/>
      <c r="I3" s="4"/>
      <c r="J3" s="4"/>
      <c r="K3" s="86"/>
      <c r="L3" s="86"/>
      <c r="M3" s="86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86"/>
      <c r="L4" s="86"/>
      <c r="M4" s="86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86"/>
      <c r="L5" s="86"/>
      <c r="M5" s="86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86"/>
      <c r="L6" s="86"/>
      <c r="M6" s="86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86"/>
      <c r="L7" s="86"/>
      <c r="M7" s="86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86"/>
      <c r="L8" s="86"/>
      <c r="M8" s="86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86"/>
      <c r="L9" s="86"/>
      <c r="M9" s="86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86"/>
      <c r="L10" s="86"/>
      <c r="M10" s="86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86"/>
      <c r="L11" s="86"/>
      <c r="M11" s="86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86"/>
      <c r="L12" s="86"/>
      <c r="M12" s="86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86"/>
      <c r="L13" s="86"/>
      <c r="M13" s="86"/>
    </row>
    <row r="14" spans="1:13" ht="24.75" customHeight="1">
      <c r="A14" s="62"/>
      <c r="B14" s="48" t="s">
        <v>81</v>
      </c>
      <c r="C14" s="49">
        <v>7</v>
      </c>
      <c r="D14" s="49">
        <v>0</v>
      </c>
      <c r="E14" s="49">
        <f>C14+D14</f>
        <v>7</v>
      </c>
      <c r="F14" s="49">
        <v>0</v>
      </c>
      <c r="G14" s="49">
        <v>0</v>
      </c>
      <c r="H14" s="49">
        <f>E14+F14+G14</f>
        <v>7</v>
      </c>
      <c r="I14" s="50"/>
      <c r="J14" s="62"/>
      <c r="K14" s="86"/>
      <c r="L14" s="86"/>
      <c r="M14" s="86"/>
    </row>
    <row r="15" spans="1:13" ht="24.75" customHeight="1">
      <c r="A15" s="62"/>
      <c r="B15" s="48" t="s">
        <v>82</v>
      </c>
      <c r="C15" s="49">
        <v>20</v>
      </c>
      <c r="D15" s="49">
        <v>0</v>
      </c>
      <c r="E15" s="49">
        <f>C15+D15</f>
        <v>20</v>
      </c>
      <c r="F15" s="49">
        <v>0</v>
      </c>
      <c r="G15" s="49">
        <v>0</v>
      </c>
      <c r="H15" s="49">
        <f>E15+F15+G15</f>
        <v>20</v>
      </c>
      <c r="I15" s="51"/>
      <c r="J15" s="62"/>
      <c r="K15" s="86"/>
      <c r="L15" s="86"/>
      <c r="M15" s="86"/>
    </row>
    <row r="16" spans="1:13" ht="24.75" customHeight="1">
      <c r="A16" s="62"/>
      <c r="B16" s="48" t="s">
        <v>83</v>
      </c>
      <c r="C16" s="49">
        <v>7</v>
      </c>
      <c r="D16" s="49">
        <v>0</v>
      </c>
      <c r="E16" s="49">
        <f>C16+D16</f>
        <v>7</v>
      </c>
      <c r="F16" s="49">
        <v>0</v>
      </c>
      <c r="G16" s="49">
        <v>0</v>
      </c>
      <c r="H16" s="49">
        <f>E16+F16+G16</f>
        <v>7</v>
      </c>
      <c r="I16" s="62"/>
      <c r="J16" s="62"/>
      <c r="K16" s="86"/>
      <c r="L16" s="86"/>
      <c r="M16" s="86"/>
    </row>
    <row r="17" spans="1:13" ht="24.75" customHeight="1">
      <c r="A17" s="62"/>
      <c r="B17" s="52" t="s">
        <v>84</v>
      </c>
      <c r="C17" s="53">
        <f t="shared" ref="C17:H17" si="0">SUM(C13:C16)</f>
        <v>35</v>
      </c>
      <c r="D17" s="53">
        <f t="shared" si="0"/>
        <v>0</v>
      </c>
      <c r="E17" s="49">
        <f t="shared" si="0"/>
        <v>35</v>
      </c>
      <c r="F17" s="53">
        <f t="shared" si="0"/>
        <v>0</v>
      </c>
      <c r="G17" s="53">
        <f t="shared" si="0"/>
        <v>0</v>
      </c>
      <c r="H17" s="49">
        <f t="shared" si="0"/>
        <v>35</v>
      </c>
      <c r="I17" s="62"/>
      <c r="J17" s="62"/>
      <c r="K17" s="86"/>
      <c r="L17" s="86"/>
      <c r="M17" s="86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86"/>
      <c r="L18" s="86"/>
      <c r="M18" s="86"/>
    </row>
    <row r="19" spans="1:13" ht="24.75" customHeight="1">
      <c r="A19" s="62"/>
      <c r="B19" s="48" t="s">
        <v>86</v>
      </c>
      <c r="C19" s="49">
        <v>156</v>
      </c>
      <c r="D19" s="49">
        <v>0</v>
      </c>
      <c r="E19" s="49">
        <f t="shared" ref="E19:E25" si="1">C19+D19</f>
        <v>156</v>
      </c>
      <c r="F19" s="57">
        <v>0</v>
      </c>
      <c r="G19" s="49">
        <v>0</v>
      </c>
      <c r="H19" s="49">
        <f t="shared" ref="H19:H25" si="2">E19+G19</f>
        <v>156</v>
      </c>
      <c r="I19" s="62"/>
      <c r="J19" s="62"/>
      <c r="K19" s="86"/>
      <c r="L19" s="86"/>
      <c r="M19" s="86"/>
    </row>
    <row r="20" spans="1:13" ht="24.75" customHeight="1">
      <c r="A20" s="62"/>
      <c r="B20" s="48" t="s">
        <v>87</v>
      </c>
      <c r="C20" s="49">
        <v>7</v>
      </c>
      <c r="D20" s="49">
        <v>0</v>
      </c>
      <c r="E20" s="49">
        <f t="shared" si="1"/>
        <v>7</v>
      </c>
      <c r="F20" s="57">
        <v>0</v>
      </c>
      <c r="G20" s="49">
        <v>0</v>
      </c>
      <c r="H20" s="49">
        <f t="shared" si="2"/>
        <v>7</v>
      </c>
      <c r="I20" s="62"/>
      <c r="J20" s="62"/>
      <c r="K20" s="86"/>
      <c r="L20" s="86"/>
      <c r="M20" s="86"/>
    </row>
    <row r="21" spans="1:13" ht="24.75" customHeight="1">
      <c r="A21" s="62"/>
      <c r="B21" s="48" t="s">
        <v>88</v>
      </c>
      <c r="C21" s="49">
        <v>28</v>
      </c>
      <c r="D21" s="49">
        <v>0</v>
      </c>
      <c r="E21" s="49">
        <f t="shared" si="1"/>
        <v>28</v>
      </c>
      <c r="F21" s="57">
        <v>0</v>
      </c>
      <c r="G21" s="49">
        <v>0</v>
      </c>
      <c r="H21" s="49">
        <f t="shared" si="2"/>
        <v>28</v>
      </c>
      <c r="I21" s="62"/>
      <c r="J21" s="62"/>
      <c r="K21" s="86"/>
      <c r="L21" s="86"/>
      <c r="M21" s="86"/>
    </row>
    <row r="22" spans="1:13" ht="24.75" customHeight="1">
      <c r="A22" s="62"/>
      <c r="B22" s="48" t="s">
        <v>89</v>
      </c>
      <c r="C22" s="49">
        <v>0</v>
      </c>
      <c r="D22" s="49">
        <v>0</v>
      </c>
      <c r="E22" s="49">
        <f t="shared" si="1"/>
        <v>0</v>
      </c>
      <c r="F22" s="57">
        <v>0</v>
      </c>
      <c r="G22" s="49">
        <v>0</v>
      </c>
      <c r="H22" s="49">
        <f t="shared" si="2"/>
        <v>0</v>
      </c>
      <c r="I22" s="62"/>
      <c r="J22" s="62"/>
      <c r="K22" s="86"/>
      <c r="L22" s="86"/>
      <c r="M22" s="86"/>
    </row>
    <row r="23" spans="1:13" ht="24.75" customHeight="1">
      <c r="A23" s="62"/>
      <c r="B23" s="48" t="s">
        <v>90</v>
      </c>
      <c r="C23" s="49">
        <v>0</v>
      </c>
      <c r="D23" s="49">
        <v>0</v>
      </c>
      <c r="E23" s="49">
        <f t="shared" si="1"/>
        <v>0</v>
      </c>
      <c r="F23" s="57">
        <v>0</v>
      </c>
      <c r="G23" s="49">
        <v>0</v>
      </c>
      <c r="H23" s="49">
        <f t="shared" si="2"/>
        <v>0</v>
      </c>
      <c r="I23" s="62"/>
      <c r="J23" s="62"/>
      <c r="K23" s="86"/>
      <c r="L23" s="86"/>
      <c r="M23" s="86"/>
    </row>
    <row r="24" spans="1:13" ht="24.75" customHeight="1">
      <c r="A24" s="62"/>
      <c r="B24" s="48" t="s">
        <v>91</v>
      </c>
      <c r="C24" s="49">
        <v>137</v>
      </c>
      <c r="D24" s="49">
        <v>0</v>
      </c>
      <c r="E24" s="49">
        <f t="shared" si="1"/>
        <v>137</v>
      </c>
      <c r="F24" s="57">
        <v>0</v>
      </c>
      <c r="G24" s="49">
        <v>8</v>
      </c>
      <c r="H24" s="49">
        <f t="shared" si="2"/>
        <v>145</v>
      </c>
      <c r="I24" s="62"/>
      <c r="J24" s="62"/>
      <c r="K24" s="86"/>
      <c r="L24" s="86"/>
      <c r="M24" s="86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86"/>
      <c r="L25" s="86"/>
      <c r="M25" s="86"/>
    </row>
    <row r="26" spans="1:13" ht="24.75" customHeight="1">
      <c r="A26" s="62"/>
      <c r="B26" s="52" t="s">
        <v>93</v>
      </c>
      <c r="C26" s="53">
        <f t="shared" ref="C26:H26" si="3">SUM(C19:C25)</f>
        <v>328</v>
      </c>
      <c r="D26" s="53">
        <f t="shared" si="3"/>
        <v>0</v>
      </c>
      <c r="E26" s="49">
        <f t="shared" si="3"/>
        <v>328</v>
      </c>
      <c r="F26" s="53">
        <f t="shared" si="3"/>
        <v>0</v>
      </c>
      <c r="G26" s="53">
        <f t="shared" si="3"/>
        <v>8</v>
      </c>
      <c r="H26" s="49">
        <f t="shared" si="3"/>
        <v>336</v>
      </c>
      <c r="I26" s="62"/>
      <c r="J26" s="62"/>
      <c r="K26" s="86"/>
      <c r="L26" s="86"/>
      <c r="M26" s="86"/>
    </row>
    <row r="27" spans="1:13" ht="24.75" customHeight="1">
      <c r="A27" s="62"/>
      <c r="B27" s="58" t="s">
        <v>14</v>
      </c>
      <c r="C27" s="59">
        <f t="shared" ref="C27:H27" si="4">C17+C26</f>
        <v>363</v>
      </c>
      <c r="D27" s="59">
        <f t="shared" si="4"/>
        <v>0</v>
      </c>
      <c r="E27" s="59">
        <f t="shared" si="4"/>
        <v>363</v>
      </c>
      <c r="F27" s="59">
        <f t="shared" si="4"/>
        <v>0</v>
      </c>
      <c r="G27" s="59">
        <f t="shared" si="4"/>
        <v>8</v>
      </c>
      <c r="H27" s="59">
        <f t="shared" si="4"/>
        <v>371</v>
      </c>
      <c r="I27" s="62"/>
      <c r="J27" s="62"/>
      <c r="K27" s="86"/>
      <c r="L27" s="86"/>
      <c r="M27" s="86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86"/>
      <c r="L28" s="86"/>
      <c r="M28" s="86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86"/>
      <c r="L29" s="86"/>
      <c r="M29" s="86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86"/>
      <c r="L30" s="86"/>
      <c r="M30" s="86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86"/>
      <c r="L31" s="86"/>
      <c r="M31" s="86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86"/>
      <c r="L32" s="86"/>
      <c r="M32" s="86"/>
    </row>
    <row r="33" spans="1:13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86"/>
      <c r="L33" s="86"/>
      <c r="M33" s="86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86"/>
      <c r="L1" s="86"/>
      <c r="M1" s="86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86"/>
      <c r="L2" s="86"/>
      <c r="M2" s="86"/>
    </row>
    <row r="3" spans="1:13" ht="30" customHeight="1">
      <c r="A3" s="4"/>
      <c r="B3" s="4" t="s">
        <v>3</v>
      </c>
      <c r="C3" s="8" t="s">
        <v>68</v>
      </c>
      <c r="D3" s="4"/>
      <c r="E3" s="4"/>
      <c r="F3" s="4"/>
      <c r="G3" s="4"/>
      <c r="H3" s="4"/>
      <c r="I3" s="4"/>
      <c r="J3" s="4"/>
      <c r="K3" s="86"/>
      <c r="L3" s="86"/>
      <c r="M3" s="86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86"/>
      <c r="L4" s="86"/>
      <c r="M4" s="86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86"/>
      <c r="L5" s="86"/>
      <c r="M5" s="86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86"/>
      <c r="L6" s="86"/>
      <c r="M6" s="86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86"/>
      <c r="L7" s="86"/>
      <c r="M7" s="86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86"/>
      <c r="L8" s="86"/>
      <c r="M8" s="86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86"/>
      <c r="L9" s="86"/>
      <c r="M9" s="86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86"/>
      <c r="L10" s="86"/>
      <c r="M10" s="86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86"/>
      <c r="L11" s="86"/>
      <c r="M11" s="86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86"/>
      <c r="L12" s="86"/>
      <c r="M12" s="86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86"/>
      <c r="L13" s="86"/>
      <c r="M13" s="86"/>
    </row>
    <row r="14" spans="1:13" ht="24.75" customHeight="1">
      <c r="A14" s="62"/>
      <c r="B14" s="48" t="s">
        <v>81</v>
      </c>
      <c r="C14" s="49">
        <v>8</v>
      </c>
      <c r="D14" s="49">
        <v>0</v>
      </c>
      <c r="E14" s="49">
        <f>C14+D14</f>
        <v>8</v>
      </c>
      <c r="F14" s="49">
        <v>0</v>
      </c>
      <c r="G14" s="49">
        <v>0</v>
      </c>
      <c r="H14" s="49">
        <f>E14+F14+G14</f>
        <v>8</v>
      </c>
      <c r="I14" s="50"/>
      <c r="J14" s="62"/>
      <c r="K14" s="86"/>
      <c r="L14" s="86"/>
      <c r="M14" s="86"/>
    </row>
    <row r="15" spans="1:13" ht="24.75" customHeight="1">
      <c r="A15" s="62"/>
      <c r="B15" s="48" t="s">
        <v>82</v>
      </c>
      <c r="C15" s="49">
        <v>28</v>
      </c>
      <c r="D15" s="49">
        <v>0</v>
      </c>
      <c r="E15" s="49">
        <f>C15+D15</f>
        <v>28</v>
      </c>
      <c r="F15" s="49">
        <v>0</v>
      </c>
      <c r="G15" s="49">
        <v>0</v>
      </c>
      <c r="H15" s="49">
        <f>E15+F15+G15</f>
        <v>28</v>
      </c>
      <c r="I15" s="51"/>
      <c r="J15" s="62"/>
      <c r="K15" s="86"/>
      <c r="L15" s="86"/>
      <c r="M15" s="86"/>
    </row>
    <row r="16" spans="1:13" ht="24.75" customHeight="1">
      <c r="A16" s="62"/>
      <c r="B16" s="48" t="s">
        <v>83</v>
      </c>
      <c r="C16" s="49">
        <v>13</v>
      </c>
      <c r="D16" s="49">
        <v>0</v>
      </c>
      <c r="E16" s="49">
        <f>C16+D16</f>
        <v>13</v>
      </c>
      <c r="F16" s="49">
        <v>0</v>
      </c>
      <c r="G16" s="49">
        <v>0</v>
      </c>
      <c r="H16" s="49">
        <f>E16+F16+G16</f>
        <v>13</v>
      </c>
      <c r="I16" s="62"/>
      <c r="J16" s="62"/>
      <c r="K16" s="86"/>
      <c r="L16" s="86"/>
      <c r="M16" s="86"/>
    </row>
    <row r="17" spans="1:13" ht="24.75" customHeight="1">
      <c r="A17" s="62"/>
      <c r="B17" s="52" t="s">
        <v>84</v>
      </c>
      <c r="C17" s="53">
        <f t="shared" ref="C17:H17" si="0">SUM(C13:C16)</f>
        <v>50</v>
      </c>
      <c r="D17" s="53">
        <f t="shared" si="0"/>
        <v>0</v>
      </c>
      <c r="E17" s="49">
        <f t="shared" si="0"/>
        <v>50</v>
      </c>
      <c r="F17" s="53">
        <f t="shared" si="0"/>
        <v>0</v>
      </c>
      <c r="G17" s="53">
        <f t="shared" si="0"/>
        <v>0</v>
      </c>
      <c r="H17" s="49">
        <f t="shared" si="0"/>
        <v>50</v>
      </c>
      <c r="I17" s="62"/>
      <c r="J17" s="62"/>
      <c r="K17" s="86"/>
      <c r="L17" s="86"/>
      <c r="M17" s="86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86"/>
      <c r="L18" s="86"/>
      <c r="M18" s="86"/>
    </row>
    <row r="19" spans="1:13" ht="24.75" customHeight="1">
      <c r="A19" s="62"/>
      <c r="B19" s="48" t="s">
        <v>86</v>
      </c>
      <c r="C19" s="49">
        <v>473</v>
      </c>
      <c r="D19" s="49">
        <v>0</v>
      </c>
      <c r="E19" s="49">
        <f t="shared" ref="E19:E25" si="1">C19+D19</f>
        <v>473</v>
      </c>
      <c r="F19" s="57">
        <v>0</v>
      </c>
      <c r="G19" s="49">
        <v>0</v>
      </c>
      <c r="H19" s="49">
        <f t="shared" ref="H19:H25" si="2">E19+G19</f>
        <v>473</v>
      </c>
      <c r="I19" s="62"/>
      <c r="J19" s="62"/>
      <c r="K19" s="86"/>
      <c r="L19" s="86"/>
      <c r="M19" s="86"/>
    </row>
    <row r="20" spans="1:13" ht="24.75" customHeight="1">
      <c r="A20" s="62"/>
      <c r="B20" s="48" t="s">
        <v>87</v>
      </c>
      <c r="C20" s="49">
        <v>14</v>
      </c>
      <c r="D20" s="49">
        <v>0</v>
      </c>
      <c r="E20" s="49">
        <f t="shared" si="1"/>
        <v>14</v>
      </c>
      <c r="F20" s="57">
        <v>0</v>
      </c>
      <c r="G20" s="49">
        <v>0</v>
      </c>
      <c r="H20" s="49">
        <f t="shared" si="2"/>
        <v>14</v>
      </c>
      <c r="I20" s="62"/>
      <c r="J20" s="62"/>
      <c r="K20" s="86"/>
      <c r="L20" s="86"/>
      <c r="M20" s="86"/>
    </row>
    <row r="21" spans="1:13" ht="24.75" customHeight="1">
      <c r="A21" s="62"/>
      <c r="B21" s="48" t="s">
        <v>88</v>
      </c>
      <c r="C21" s="49">
        <v>72</v>
      </c>
      <c r="D21" s="49">
        <v>0</v>
      </c>
      <c r="E21" s="49">
        <f t="shared" si="1"/>
        <v>72</v>
      </c>
      <c r="F21" s="57">
        <v>0</v>
      </c>
      <c r="G21" s="49">
        <v>2</v>
      </c>
      <c r="H21" s="49">
        <f t="shared" si="2"/>
        <v>74</v>
      </c>
      <c r="I21" s="62"/>
      <c r="J21" s="62"/>
      <c r="K21" s="86"/>
      <c r="L21" s="86"/>
      <c r="M21" s="86"/>
    </row>
    <row r="22" spans="1:13" ht="24.75" customHeight="1">
      <c r="A22" s="62"/>
      <c r="B22" s="48" t="s">
        <v>89</v>
      </c>
      <c r="C22" s="49">
        <v>15</v>
      </c>
      <c r="D22" s="49">
        <v>0</v>
      </c>
      <c r="E22" s="49">
        <f t="shared" si="1"/>
        <v>15</v>
      </c>
      <c r="F22" s="57">
        <v>0</v>
      </c>
      <c r="G22" s="49">
        <v>0</v>
      </c>
      <c r="H22" s="49">
        <f t="shared" si="2"/>
        <v>15</v>
      </c>
      <c r="I22" s="62"/>
      <c r="J22" s="62"/>
      <c r="K22" s="86"/>
      <c r="L22" s="86"/>
      <c r="M22" s="86"/>
    </row>
    <row r="23" spans="1:13" ht="24.75" customHeight="1">
      <c r="A23" s="62"/>
      <c r="B23" s="48" t="s">
        <v>90</v>
      </c>
      <c r="C23" s="49">
        <v>7</v>
      </c>
      <c r="D23" s="49">
        <v>0</v>
      </c>
      <c r="E23" s="49">
        <f t="shared" si="1"/>
        <v>7</v>
      </c>
      <c r="F23" s="57">
        <v>0</v>
      </c>
      <c r="G23" s="49">
        <v>1</v>
      </c>
      <c r="H23" s="49">
        <f t="shared" si="2"/>
        <v>8</v>
      </c>
      <c r="I23" s="62"/>
      <c r="J23" s="62"/>
      <c r="K23" s="86"/>
      <c r="L23" s="86"/>
      <c r="M23" s="86"/>
    </row>
    <row r="24" spans="1:13" ht="24.75" customHeight="1">
      <c r="A24" s="62"/>
      <c r="B24" s="48" t="s">
        <v>91</v>
      </c>
      <c r="C24" s="49">
        <v>451</v>
      </c>
      <c r="D24" s="49">
        <v>0</v>
      </c>
      <c r="E24" s="49">
        <f t="shared" si="1"/>
        <v>451</v>
      </c>
      <c r="F24" s="57">
        <v>0</v>
      </c>
      <c r="G24" s="49">
        <v>28</v>
      </c>
      <c r="H24" s="49">
        <f t="shared" si="2"/>
        <v>479</v>
      </c>
      <c r="I24" s="62"/>
      <c r="J24" s="62"/>
      <c r="K24" s="86"/>
      <c r="L24" s="86"/>
      <c r="M24" s="86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86"/>
      <c r="L25" s="86"/>
      <c r="M25" s="86"/>
    </row>
    <row r="26" spans="1:13" ht="24.75" customHeight="1">
      <c r="A26" s="62"/>
      <c r="B26" s="52" t="s">
        <v>93</v>
      </c>
      <c r="C26" s="53">
        <f t="shared" ref="C26:H26" si="3">SUM(C19:C25)</f>
        <v>1032</v>
      </c>
      <c r="D26" s="53">
        <f t="shared" si="3"/>
        <v>0</v>
      </c>
      <c r="E26" s="49">
        <f t="shared" si="3"/>
        <v>1032</v>
      </c>
      <c r="F26" s="53">
        <f t="shared" si="3"/>
        <v>0</v>
      </c>
      <c r="G26" s="53">
        <f t="shared" si="3"/>
        <v>31</v>
      </c>
      <c r="H26" s="49">
        <f t="shared" si="3"/>
        <v>1063</v>
      </c>
      <c r="I26" s="62"/>
      <c r="J26" s="62"/>
      <c r="K26" s="86"/>
      <c r="L26" s="86"/>
      <c r="M26" s="86"/>
    </row>
    <row r="27" spans="1:13" ht="24.75" customHeight="1">
      <c r="A27" s="62"/>
      <c r="B27" s="58" t="s">
        <v>14</v>
      </c>
      <c r="C27" s="59">
        <f t="shared" ref="C27:H27" si="4">C17+C26</f>
        <v>1082</v>
      </c>
      <c r="D27" s="59">
        <f t="shared" si="4"/>
        <v>0</v>
      </c>
      <c r="E27" s="59">
        <f t="shared" si="4"/>
        <v>1082</v>
      </c>
      <c r="F27" s="59">
        <f t="shared" si="4"/>
        <v>0</v>
      </c>
      <c r="G27" s="59">
        <f t="shared" si="4"/>
        <v>31</v>
      </c>
      <c r="H27" s="59">
        <f t="shared" si="4"/>
        <v>1113</v>
      </c>
      <c r="I27" s="62"/>
      <c r="J27" s="62"/>
      <c r="K27" s="86"/>
      <c r="L27" s="86"/>
      <c r="M27" s="86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86"/>
      <c r="L28" s="86"/>
      <c r="M28" s="86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86"/>
      <c r="L29" s="86"/>
      <c r="M29" s="86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86"/>
      <c r="L30" s="86"/>
      <c r="M30" s="86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86"/>
      <c r="L31" s="86"/>
      <c r="M31" s="86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86"/>
      <c r="L32" s="86"/>
      <c r="M32" s="86"/>
    </row>
    <row r="33" spans="1:13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86"/>
      <c r="L33" s="86"/>
      <c r="M33" s="86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70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2</v>
      </c>
      <c r="D14" s="49">
        <v>0</v>
      </c>
      <c r="E14" s="49">
        <f>C14+D14</f>
        <v>2</v>
      </c>
      <c r="F14" s="49">
        <v>2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13</v>
      </c>
      <c r="D15" s="49">
        <v>0</v>
      </c>
      <c r="E15" s="49">
        <f>C15+D15</f>
        <v>13</v>
      </c>
      <c r="F15" s="49">
        <v>2</v>
      </c>
      <c r="G15" s="49">
        <v>0</v>
      </c>
      <c r="H15" s="49">
        <f>E15+F15+G15</f>
        <v>15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5</v>
      </c>
      <c r="D16" s="49">
        <v>0</v>
      </c>
      <c r="E16" s="49">
        <f>C16+D16</f>
        <v>5</v>
      </c>
      <c r="F16" s="49">
        <v>3</v>
      </c>
      <c r="G16" s="49">
        <v>0</v>
      </c>
      <c r="H16" s="49">
        <f>E16+F16+G16</f>
        <v>8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21</v>
      </c>
      <c r="D17" s="53">
        <f t="shared" si="0"/>
        <v>0</v>
      </c>
      <c r="E17" s="49">
        <f t="shared" si="0"/>
        <v>21</v>
      </c>
      <c r="F17" s="53">
        <f t="shared" si="0"/>
        <v>7</v>
      </c>
      <c r="G17" s="53">
        <f t="shared" si="0"/>
        <v>0</v>
      </c>
      <c r="H17" s="49">
        <f t="shared" si="0"/>
        <v>28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72</v>
      </c>
      <c r="D19" s="49">
        <v>0</v>
      </c>
      <c r="E19" s="49">
        <f t="shared" ref="E19:E25" si="1">C19+D19</f>
        <v>72</v>
      </c>
      <c r="F19" s="57">
        <v>0</v>
      </c>
      <c r="G19" s="49">
        <v>1</v>
      </c>
      <c r="H19" s="49">
        <f t="shared" ref="H19:H25" si="2">E19+G19</f>
        <v>73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16</v>
      </c>
      <c r="D20" s="49">
        <v>0</v>
      </c>
      <c r="E20" s="49">
        <f t="shared" si="1"/>
        <v>16</v>
      </c>
      <c r="F20" s="57">
        <v>0</v>
      </c>
      <c r="G20" s="49">
        <v>0</v>
      </c>
      <c r="H20" s="49">
        <f t="shared" si="2"/>
        <v>16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0</v>
      </c>
      <c r="D21" s="49">
        <v>0</v>
      </c>
      <c r="E21" s="49">
        <f t="shared" si="1"/>
        <v>0</v>
      </c>
      <c r="F21" s="57">
        <v>0</v>
      </c>
      <c r="G21" s="49">
        <v>0</v>
      </c>
      <c r="H21" s="49">
        <f t="shared" si="2"/>
        <v>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3</v>
      </c>
      <c r="D22" s="49">
        <v>0</v>
      </c>
      <c r="E22" s="49">
        <f t="shared" si="1"/>
        <v>3</v>
      </c>
      <c r="F22" s="57">
        <v>0</v>
      </c>
      <c r="G22" s="49">
        <v>0</v>
      </c>
      <c r="H22" s="49">
        <f t="shared" si="2"/>
        <v>3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3</v>
      </c>
      <c r="D23" s="49">
        <v>0</v>
      </c>
      <c r="E23" s="49">
        <f t="shared" si="1"/>
        <v>3</v>
      </c>
      <c r="F23" s="57">
        <v>0</v>
      </c>
      <c r="G23" s="49">
        <v>0</v>
      </c>
      <c r="H23" s="49">
        <f t="shared" si="2"/>
        <v>3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95</v>
      </c>
      <c r="D24" s="49">
        <v>0</v>
      </c>
      <c r="E24" s="49">
        <f t="shared" si="1"/>
        <v>95</v>
      </c>
      <c r="F24" s="57">
        <v>0</v>
      </c>
      <c r="G24" s="49">
        <v>2</v>
      </c>
      <c r="H24" s="49">
        <f t="shared" si="2"/>
        <v>97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189</v>
      </c>
      <c r="D26" s="53">
        <f t="shared" si="3"/>
        <v>0</v>
      </c>
      <c r="E26" s="49">
        <f t="shared" si="3"/>
        <v>189</v>
      </c>
      <c r="F26" s="53">
        <f t="shared" si="3"/>
        <v>0</v>
      </c>
      <c r="G26" s="53">
        <f t="shared" si="3"/>
        <v>3</v>
      </c>
      <c r="H26" s="49">
        <f t="shared" si="3"/>
        <v>192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210</v>
      </c>
      <c r="D27" s="59">
        <f t="shared" si="4"/>
        <v>0</v>
      </c>
      <c r="E27" s="59">
        <f t="shared" si="4"/>
        <v>210</v>
      </c>
      <c r="F27" s="59">
        <f t="shared" si="4"/>
        <v>7</v>
      </c>
      <c r="G27" s="59">
        <f t="shared" si="4"/>
        <v>3</v>
      </c>
      <c r="H27" s="59">
        <f t="shared" si="4"/>
        <v>220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72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4</v>
      </c>
      <c r="D14" s="49">
        <v>0</v>
      </c>
      <c r="E14" s="49">
        <f>C14+D14</f>
        <v>4</v>
      </c>
      <c r="F14" s="49">
        <v>0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12</v>
      </c>
      <c r="D15" s="49">
        <v>1</v>
      </c>
      <c r="E15" s="49">
        <f>C15+D15</f>
        <v>13</v>
      </c>
      <c r="F15" s="49">
        <v>2</v>
      </c>
      <c r="G15" s="49">
        <v>0</v>
      </c>
      <c r="H15" s="49">
        <f>E15+F15+G15</f>
        <v>15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6</v>
      </c>
      <c r="D16" s="49">
        <v>0</v>
      </c>
      <c r="E16" s="49">
        <f>C16+D16</f>
        <v>6</v>
      </c>
      <c r="F16" s="49">
        <v>2</v>
      </c>
      <c r="G16" s="49">
        <v>0</v>
      </c>
      <c r="H16" s="49">
        <f>E16+F16+G16</f>
        <v>8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23</v>
      </c>
      <c r="D17" s="53">
        <f t="shared" si="0"/>
        <v>1</v>
      </c>
      <c r="E17" s="49">
        <f t="shared" si="0"/>
        <v>24</v>
      </c>
      <c r="F17" s="53">
        <f t="shared" si="0"/>
        <v>4</v>
      </c>
      <c r="G17" s="53">
        <f t="shared" si="0"/>
        <v>0</v>
      </c>
      <c r="H17" s="49">
        <f t="shared" si="0"/>
        <v>28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70</v>
      </c>
      <c r="D19" s="49">
        <v>0</v>
      </c>
      <c r="E19" s="49">
        <f t="shared" ref="E19:E25" si="1">C19+D19</f>
        <v>70</v>
      </c>
      <c r="F19" s="57">
        <v>0</v>
      </c>
      <c r="G19" s="49">
        <v>1</v>
      </c>
      <c r="H19" s="49">
        <f t="shared" ref="H19:H25" si="2">E19+G19</f>
        <v>71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3</v>
      </c>
      <c r="D20" s="49">
        <v>0</v>
      </c>
      <c r="E20" s="49">
        <f t="shared" si="1"/>
        <v>3</v>
      </c>
      <c r="F20" s="57">
        <v>0</v>
      </c>
      <c r="G20" s="49">
        <v>0</v>
      </c>
      <c r="H20" s="49">
        <f t="shared" si="2"/>
        <v>3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0</v>
      </c>
      <c r="D21" s="49">
        <v>0</v>
      </c>
      <c r="E21" s="49">
        <f t="shared" si="1"/>
        <v>0</v>
      </c>
      <c r="F21" s="57">
        <v>0</v>
      </c>
      <c r="G21" s="49">
        <v>0</v>
      </c>
      <c r="H21" s="49">
        <f t="shared" si="2"/>
        <v>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13</v>
      </c>
      <c r="D22" s="49">
        <v>0</v>
      </c>
      <c r="E22" s="49">
        <f t="shared" si="1"/>
        <v>13</v>
      </c>
      <c r="F22" s="57">
        <v>0</v>
      </c>
      <c r="G22" s="49">
        <v>2</v>
      </c>
      <c r="H22" s="49">
        <f t="shared" si="2"/>
        <v>15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53</v>
      </c>
      <c r="D23" s="49">
        <v>0</v>
      </c>
      <c r="E23" s="49">
        <f t="shared" si="1"/>
        <v>53</v>
      </c>
      <c r="F23" s="57">
        <v>0</v>
      </c>
      <c r="G23" s="49">
        <v>3</v>
      </c>
      <c r="H23" s="49">
        <f t="shared" si="2"/>
        <v>56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40</v>
      </c>
      <c r="D24" s="49">
        <v>0</v>
      </c>
      <c r="E24" s="49">
        <f t="shared" si="1"/>
        <v>40</v>
      </c>
      <c r="F24" s="57">
        <v>0</v>
      </c>
      <c r="G24" s="49">
        <v>0</v>
      </c>
      <c r="H24" s="49">
        <f t="shared" si="2"/>
        <v>40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179</v>
      </c>
      <c r="D26" s="53">
        <f t="shared" si="3"/>
        <v>0</v>
      </c>
      <c r="E26" s="49">
        <f t="shared" si="3"/>
        <v>179</v>
      </c>
      <c r="F26" s="53">
        <f t="shared" si="3"/>
        <v>0</v>
      </c>
      <c r="G26" s="53">
        <f t="shared" si="3"/>
        <v>6</v>
      </c>
      <c r="H26" s="49">
        <f t="shared" si="3"/>
        <v>185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202</v>
      </c>
      <c r="D27" s="59">
        <f t="shared" si="4"/>
        <v>1</v>
      </c>
      <c r="E27" s="59">
        <f t="shared" si="4"/>
        <v>203</v>
      </c>
      <c r="F27" s="59">
        <f t="shared" si="4"/>
        <v>4</v>
      </c>
      <c r="G27" s="59">
        <f t="shared" si="4"/>
        <v>6</v>
      </c>
      <c r="H27" s="59">
        <f t="shared" si="4"/>
        <v>213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74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3</v>
      </c>
      <c r="D14" s="49">
        <v>0</v>
      </c>
      <c r="E14" s="49">
        <f>C14+D14</f>
        <v>3</v>
      </c>
      <c r="F14" s="49">
        <v>0</v>
      </c>
      <c r="G14" s="49">
        <v>0</v>
      </c>
      <c r="H14" s="49">
        <f>E14+F14+G14</f>
        <v>3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12</v>
      </c>
      <c r="D15" s="49">
        <v>0</v>
      </c>
      <c r="E15" s="49">
        <f>C15+D15</f>
        <v>12</v>
      </c>
      <c r="F15" s="49">
        <v>1</v>
      </c>
      <c r="G15" s="49">
        <v>0</v>
      </c>
      <c r="H15" s="49">
        <f>E15+F15+G15</f>
        <v>13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6</v>
      </c>
      <c r="D16" s="49">
        <v>0</v>
      </c>
      <c r="E16" s="49">
        <f>C16+D16</f>
        <v>6</v>
      </c>
      <c r="F16" s="49">
        <v>0</v>
      </c>
      <c r="G16" s="49">
        <v>0</v>
      </c>
      <c r="H16" s="49">
        <f>E16+F16+G16</f>
        <v>6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22</v>
      </c>
      <c r="D17" s="53">
        <f t="shared" si="0"/>
        <v>0</v>
      </c>
      <c r="E17" s="49">
        <f t="shared" si="0"/>
        <v>22</v>
      </c>
      <c r="F17" s="53">
        <f t="shared" si="0"/>
        <v>1</v>
      </c>
      <c r="G17" s="53">
        <f t="shared" si="0"/>
        <v>0</v>
      </c>
      <c r="H17" s="49">
        <f t="shared" si="0"/>
        <v>23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47</v>
      </c>
      <c r="D19" s="49">
        <v>0</v>
      </c>
      <c r="E19" s="49">
        <f t="shared" ref="E19:E25" si="1">C19+D19</f>
        <v>47</v>
      </c>
      <c r="F19" s="57">
        <v>0</v>
      </c>
      <c r="G19" s="49">
        <v>0</v>
      </c>
      <c r="H19" s="49">
        <f t="shared" ref="H19:H25" si="2">E19+G19</f>
        <v>47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9</v>
      </c>
      <c r="D20" s="49">
        <v>0</v>
      </c>
      <c r="E20" s="49">
        <f t="shared" si="1"/>
        <v>9</v>
      </c>
      <c r="F20" s="57">
        <v>0</v>
      </c>
      <c r="G20" s="49">
        <v>0</v>
      </c>
      <c r="H20" s="49">
        <f t="shared" si="2"/>
        <v>9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7</v>
      </c>
      <c r="D21" s="49">
        <v>0</v>
      </c>
      <c r="E21" s="49">
        <f t="shared" si="1"/>
        <v>7</v>
      </c>
      <c r="F21" s="57">
        <v>0</v>
      </c>
      <c r="G21" s="49">
        <v>0</v>
      </c>
      <c r="H21" s="49">
        <f t="shared" si="2"/>
        <v>7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1</v>
      </c>
      <c r="D22" s="49">
        <v>0</v>
      </c>
      <c r="E22" s="49">
        <f t="shared" si="1"/>
        <v>1</v>
      </c>
      <c r="F22" s="57">
        <v>0</v>
      </c>
      <c r="G22" s="49">
        <v>1</v>
      </c>
      <c r="H22" s="49">
        <f t="shared" si="2"/>
        <v>2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9</v>
      </c>
      <c r="D23" s="49">
        <v>0</v>
      </c>
      <c r="E23" s="49">
        <f t="shared" si="1"/>
        <v>9</v>
      </c>
      <c r="F23" s="57">
        <v>0</v>
      </c>
      <c r="G23" s="49">
        <v>1</v>
      </c>
      <c r="H23" s="49">
        <f t="shared" si="2"/>
        <v>10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8</v>
      </c>
      <c r="D24" s="49">
        <v>0</v>
      </c>
      <c r="E24" s="49">
        <f t="shared" si="1"/>
        <v>8</v>
      </c>
      <c r="F24" s="57">
        <v>0</v>
      </c>
      <c r="G24" s="49">
        <v>1</v>
      </c>
      <c r="H24" s="49">
        <f t="shared" si="2"/>
        <v>9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81</v>
      </c>
      <c r="D26" s="53">
        <f t="shared" si="3"/>
        <v>0</v>
      </c>
      <c r="E26" s="49">
        <f t="shared" si="3"/>
        <v>81</v>
      </c>
      <c r="F26" s="53">
        <f t="shared" si="3"/>
        <v>0</v>
      </c>
      <c r="G26" s="53">
        <f t="shared" si="3"/>
        <v>3</v>
      </c>
      <c r="H26" s="49">
        <f t="shared" si="3"/>
        <v>84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103</v>
      </c>
      <c r="D27" s="59">
        <f t="shared" si="4"/>
        <v>0</v>
      </c>
      <c r="E27" s="59">
        <f t="shared" si="4"/>
        <v>103</v>
      </c>
      <c r="F27" s="59">
        <f t="shared" si="4"/>
        <v>1</v>
      </c>
      <c r="G27" s="59">
        <f t="shared" si="4"/>
        <v>3</v>
      </c>
      <c r="H27" s="59">
        <f t="shared" si="4"/>
        <v>107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22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1</v>
      </c>
      <c r="G13" s="49">
        <v>0</v>
      </c>
      <c r="H13" s="49">
        <f>E13+F13+G13</f>
        <v>2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30</v>
      </c>
      <c r="D14" s="49">
        <v>1</v>
      </c>
      <c r="E14" s="49">
        <f>C14+D14</f>
        <v>31</v>
      </c>
      <c r="F14" s="49">
        <v>3</v>
      </c>
      <c r="G14" s="49">
        <v>1</v>
      </c>
      <c r="H14" s="49">
        <f>E14+F14+G14</f>
        <v>35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47</v>
      </c>
      <c r="D15" s="49">
        <v>0</v>
      </c>
      <c r="E15" s="49">
        <f>C15+D15</f>
        <v>47</v>
      </c>
      <c r="F15" s="49">
        <v>4</v>
      </c>
      <c r="G15" s="49">
        <v>0</v>
      </c>
      <c r="H15" s="49">
        <f>E15+F15+G15</f>
        <v>51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28</v>
      </c>
      <c r="D16" s="49">
        <v>0</v>
      </c>
      <c r="E16" s="49">
        <f>C16+D16</f>
        <v>28</v>
      </c>
      <c r="F16" s="49">
        <v>9</v>
      </c>
      <c r="G16" s="49">
        <v>0</v>
      </c>
      <c r="H16" s="49">
        <f>E16+F16+G16</f>
        <v>37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106</v>
      </c>
      <c r="D17" s="53">
        <f t="shared" si="0"/>
        <v>1</v>
      </c>
      <c r="E17" s="49">
        <f t="shared" si="0"/>
        <v>107</v>
      </c>
      <c r="F17" s="53">
        <f t="shared" si="0"/>
        <v>17</v>
      </c>
      <c r="G17" s="53">
        <f t="shared" si="0"/>
        <v>1</v>
      </c>
      <c r="H17" s="49">
        <f t="shared" si="0"/>
        <v>125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205</v>
      </c>
      <c r="D19" s="49">
        <v>0</v>
      </c>
      <c r="E19" s="49">
        <f t="shared" ref="E19:E25" si="1">C19+D19</f>
        <v>205</v>
      </c>
      <c r="F19" s="57">
        <v>0</v>
      </c>
      <c r="G19" s="49">
        <v>0</v>
      </c>
      <c r="H19" s="49">
        <f t="shared" ref="H19:H25" si="2">E19+G19</f>
        <v>205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36</v>
      </c>
      <c r="D20" s="49">
        <v>0</v>
      </c>
      <c r="E20" s="49">
        <f t="shared" si="1"/>
        <v>36</v>
      </c>
      <c r="F20" s="57">
        <v>0</v>
      </c>
      <c r="G20" s="49">
        <v>1</v>
      </c>
      <c r="H20" s="49">
        <f t="shared" si="2"/>
        <v>37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136</v>
      </c>
      <c r="D21" s="49">
        <v>0</v>
      </c>
      <c r="E21" s="49">
        <f t="shared" si="1"/>
        <v>136</v>
      </c>
      <c r="F21" s="57">
        <v>0</v>
      </c>
      <c r="G21" s="49">
        <v>2</v>
      </c>
      <c r="H21" s="49">
        <f t="shared" si="2"/>
        <v>138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82</v>
      </c>
      <c r="D22" s="49">
        <v>0</v>
      </c>
      <c r="E22" s="49">
        <f t="shared" si="1"/>
        <v>82</v>
      </c>
      <c r="F22" s="57">
        <v>0</v>
      </c>
      <c r="G22" s="49">
        <v>6</v>
      </c>
      <c r="H22" s="49">
        <f t="shared" si="2"/>
        <v>88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73</v>
      </c>
      <c r="D23" s="49">
        <v>0</v>
      </c>
      <c r="E23" s="49">
        <f t="shared" si="1"/>
        <v>73</v>
      </c>
      <c r="F23" s="57">
        <v>0</v>
      </c>
      <c r="G23" s="49">
        <v>0</v>
      </c>
      <c r="H23" s="49">
        <f t="shared" si="2"/>
        <v>73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72</v>
      </c>
      <c r="D24" s="49">
        <v>0</v>
      </c>
      <c r="E24" s="49">
        <f t="shared" si="1"/>
        <v>72</v>
      </c>
      <c r="F24" s="57">
        <v>0</v>
      </c>
      <c r="G24" s="49">
        <v>6</v>
      </c>
      <c r="H24" s="49">
        <f t="shared" si="2"/>
        <v>78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604</v>
      </c>
      <c r="D26" s="53">
        <f t="shared" si="3"/>
        <v>0</v>
      </c>
      <c r="E26" s="49">
        <f t="shared" si="3"/>
        <v>604</v>
      </c>
      <c r="F26" s="53">
        <f t="shared" si="3"/>
        <v>0</v>
      </c>
      <c r="G26" s="53">
        <f t="shared" si="3"/>
        <v>15</v>
      </c>
      <c r="H26" s="49">
        <f t="shared" si="3"/>
        <v>619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710</v>
      </c>
      <c r="D27" s="59">
        <f t="shared" si="4"/>
        <v>1</v>
      </c>
      <c r="E27" s="59">
        <f t="shared" si="4"/>
        <v>711</v>
      </c>
      <c r="F27" s="59">
        <f t="shared" si="4"/>
        <v>17</v>
      </c>
      <c r="G27" s="59">
        <f t="shared" si="4"/>
        <v>16</v>
      </c>
      <c r="H27" s="59">
        <f t="shared" si="4"/>
        <v>744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3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3"/>
      <c r="L33" s="63"/>
      <c r="M33" s="63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76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4</v>
      </c>
      <c r="D14" s="49">
        <v>0</v>
      </c>
      <c r="E14" s="49">
        <f>C14+D14</f>
        <v>4</v>
      </c>
      <c r="F14" s="49">
        <v>0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12</v>
      </c>
      <c r="D15" s="49">
        <v>0</v>
      </c>
      <c r="E15" s="49">
        <f>C15+D15</f>
        <v>12</v>
      </c>
      <c r="F15" s="49">
        <v>1</v>
      </c>
      <c r="G15" s="49">
        <v>0</v>
      </c>
      <c r="H15" s="49">
        <f>E15+F15+G15</f>
        <v>13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4</v>
      </c>
      <c r="D16" s="49">
        <v>0</v>
      </c>
      <c r="E16" s="49">
        <f>C16+D16</f>
        <v>4</v>
      </c>
      <c r="F16" s="49">
        <v>0</v>
      </c>
      <c r="G16" s="49">
        <v>0</v>
      </c>
      <c r="H16" s="49">
        <f>E16+F16+G16</f>
        <v>4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21</v>
      </c>
      <c r="D17" s="53">
        <f t="shared" si="0"/>
        <v>0</v>
      </c>
      <c r="E17" s="49">
        <f t="shared" si="0"/>
        <v>21</v>
      </c>
      <c r="F17" s="53">
        <f t="shared" si="0"/>
        <v>1</v>
      </c>
      <c r="G17" s="53">
        <f t="shared" si="0"/>
        <v>0</v>
      </c>
      <c r="H17" s="49">
        <f t="shared" si="0"/>
        <v>22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54</v>
      </c>
      <c r="D19" s="49">
        <v>0</v>
      </c>
      <c r="E19" s="49">
        <f t="shared" ref="E19:E25" si="1">C19+D19</f>
        <v>54</v>
      </c>
      <c r="F19" s="57">
        <v>0</v>
      </c>
      <c r="G19" s="49">
        <v>0</v>
      </c>
      <c r="H19" s="49">
        <f t="shared" ref="H19:H25" si="2">E19+G19</f>
        <v>54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3</v>
      </c>
      <c r="D20" s="49">
        <v>0</v>
      </c>
      <c r="E20" s="49">
        <f t="shared" si="1"/>
        <v>3</v>
      </c>
      <c r="F20" s="57">
        <v>0</v>
      </c>
      <c r="G20" s="49">
        <v>0</v>
      </c>
      <c r="H20" s="49">
        <f t="shared" si="2"/>
        <v>3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4</v>
      </c>
      <c r="D21" s="49">
        <v>0</v>
      </c>
      <c r="E21" s="49">
        <f t="shared" si="1"/>
        <v>4</v>
      </c>
      <c r="F21" s="57">
        <v>0</v>
      </c>
      <c r="G21" s="49">
        <v>0</v>
      </c>
      <c r="H21" s="49">
        <f t="shared" si="2"/>
        <v>4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10</v>
      </c>
      <c r="D22" s="49">
        <v>0</v>
      </c>
      <c r="E22" s="49">
        <f t="shared" si="1"/>
        <v>10</v>
      </c>
      <c r="F22" s="57">
        <v>0</v>
      </c>
      <c r="G22" s="49">
        <v>1</v>
      </c>
      <c r="H22" s="49">
        <f t="shared" si="2"/>
        <v>11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8</v>
      </c>
      <c r="D23" s="49">
        <v>0</v>
      </c>
      <c r="E23" s="49">
        <f t="shared" si="1"/>
        <v>8</v>
      </c>
      <c r="F23" s="57">
        <v>0</v>
      </c>
      <c r="G23" s="49">
        <v>0</v>
      </c>
      <c r="H23" s="49">
        <f t="shared" si="2"/>
        <v>8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17</v>
      </c>
      <c r="D24" s="49">
        <v>0</v>
      </c>
      <c r="E24" s="49">
        <f t="shared" si="1"/>
        <v>17</v>
      </c>
      <c r="F24" s="57">
        <v>0</v>
      </c>
      <c r="G24" s="49">
        <v>0</v>
      </c>
      <c r="H24" s="49">
        <f t="shared" si="2"/>
        <v>17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96</v>
      </c>
      <c r="D26" s="53">
        <f t="shared" si="3"/>
        <v>0</v>
      </c>
      <c r="E26" s="49">
        <f t="shared" si="3"/>
        <v>96</v>
      </c>
      <c r="F26" s="53">
        <f t="shared" si="3"/>
        <v>0</v>
      </c>
      <c r="G26" s="53">
        <f t="shared" si="3"/>
        <v>1</v>
      </c>
      <c r="H26" s="49">
        <f t="shared" si="3"/>
        <v>97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117</v>
      </c>
      <c r="D27" s="59">
        <f t="shared" si="4"/>
        <v>0</v>
      </c>
      <c r="E27" s="59">
        <f t="shared" si="4"/>
        <v>117</v>
      </c>
      <c r="F27" s="59">
        <f t="shared" si="4"/>
        <v>1</v>
      </c>
      <c r="G27" s="59">
        <f t="shared" si="4"/>
        <v>1</v>
      </c>
      <c r="H27" s="59">
        <f t="shared" si="4"/>
        <v>119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24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3</v>
      </c>
      <c r="D14" s="49">
        <v>0</v>
      </c>
      <c r="E14" s="49">
        <f>C14+D14</f>
        <v>3</v>
      </c>
      <c r="F14" s="49">
        <v>0</v>
      </c>
      <c r="G14" s="49">
        <v>0</v>
      </c>
      <c r="H14" s="49">
        <f>E14+F14+G14</f>
        <v>3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12</v>
      </c>
      <c r="D15" s="49">
        <v>0</v>
      </c>
      <c r="E15" s="49">
        <f>C15+D15</f>
        <v>12</v>
      </c>
      <c r="F15" s="49">
        <v>1</v>
      </c>
      <c r="G15" s="49">
        <v>0</v>
      </c>
      <c r="H15" s="49">
        <f>E15+F15+G15</f>
        <v>13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3</v>
      </c>
      <c r="D16" s="49">
        <v>0</v>
      </c>
      <c r="E16" s="49">
        <f>C16+D16</f>
        <v>3</v>
      </c>
      <c r="F16" s="49">
        <v>3</v>
      </c>
      <c r="G16" s="49">
        <v>0</v>
      </c>
      <c r="H16" s="49">
        <f>E16+F16+G16</f>
        <v>6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19</v>
      </c>
      <c r="D17" s="53">
        <f t="shared" si="0"/>
        <v>0</v>
      </c>
      <c r="E17" s="49">
        <f t="shared" si="0"/>
        <v>19</v>
      </c>
      <c r="F17" s="53">
        <f t="shared" si="0"/>
        <v>4</v>
      </c>
      <c r="G17" s="53">
        <f t="shared" si="0"/>
        <v>0</v>
      </c>
      <c r="H17" s="49">
        <f t="shared" si="0"/>
        <v>23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47</v>
      </c>
      <c r="D19" s="49">
        <v>0</v>
      </c>
      <c r="E19" s="49">
        <f t="shared" ref="E19:E25" si="1">C19+D19</f>
        <v>47</v>
      </c>
      <c r="F19" s="57">
        <v>0</v>
      </c>
      <c r="G19" s="49">
        <v>2</v>
      </c>
      <c r="H19" s="49">
        <f t="shared" ref="H19:H25" si="2">E19+G19</f>
        <v>49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5</v>
      </c>
      <c r="D20" s="49">
        <v>0</v>
      </c>
      <c r="E20" s="49">
        <f t="shared" si="1"/>
        <v>5</v>
      </c>
      <c r="F20" s="57">
        <v>0</v>
      </c>
      <c r="G20" s="49">
        <v>0</v>
      </c>
      <c r="H20" s="49">
        <f t="shared" si="2"/>
        <v>5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0</v>
      </c>
      <c r="D21" s="49">
        <v>0</v>
      </c>
      <c r="E21" s="49">
        <f t="shared" si="1"/>
        <v>0</v>
      </c>
      <c r="F21" s="57">
        <v>0</v>
      </c>
      <c r="G21" s="49">
        <v>0</v>
      </c>
      <c r="H21" s="49">
        <f t="shared" si="2"/>
        <v>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0</v>
      </c>
      <c r="D22" s="49">
        <v>0</v>
      </c>
      <c r="E22" s="49">
        <f t="shared" si="1"/>
        <v>0</v>
      </c>
      <c r="F22" s="57">
        <v>0</v>
      </c>
      <c r="G22" s="49">
        <v>0</v>
      </c>
      <c r="H22" s="49">
        <f t="shared" si="2"/>
        <v>0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0</v>
      </c>
      <c r="D23" s="49">
        <v>0</v>
      </c>
      <c r="E23" s="49">
        <f t="shared" si="1"/>
        <v>0</v>
      </c>
      <c r="F23" s="57">
        <v>0</v>
      </c>
      <c r="G23" s="49">
        <v>0</v>
      </c>
      <c r="H23" s="49">
        <f t="shared" si="2"/>
        <v>0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37</v>
      </c>
      <c r="D24" s="49">
        <v>0</v>
      </c>
      <c r="E24" s="49">
        <f t="shared" si="1"/>
        <v>37</v>
      </c>
      <c r="F24" s="57">
        <v>0</v>
      </c>
      <c r="G24" s="49">
        <v>7</v>
      </c>
      <c r="H24" s="49">
        <f t="shared" si="2"/>
        <v>44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89</v>
      </c>
      <c r="D26" s="53">
        <f t="shared" si="3"/>
        <v>0</v>
      </c>
      <c r="E26" s="49">
        <f t="shared" si="3"/>
        <v>89</v>
      </c>
      <c r="F26" s="53">
        <f t="shared" si="3"/>
        <v>0</v>
      </c>
      <c r="G26" s="53">
        <f t="shared" si="3"/>
        <v>9</v>
      </c>
      <c r="H26" s="49">
        <f t="shared" si="3"/>
        <v>98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108</v>
      </c>
      <c r="D27" s="59">
        <f t="shared" si="4"/>
        <v>0</v>
      </c>
      <c r="E27" s="59">
        <f t="shared" si="4"/>
        <v>108</v>
      </c>
      <c r="F27" s="59">
        <f t="shared" si="4"/>
        <v>4</v>
      </c>
      <c r="G27" s="59">
        <f t="shared" si="4"/>
        <v>9</v>
      </c>
      <c r="H27" s="59">
        <f t="shared" si="4"/>
        <v>121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3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3"/>
      <c r="L33" s="63"/>
      <c r="M33" s="63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26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3</v>
      </c>
      <c r="D14" s="49">
        <v>0</v>
      </c>
      <c r="E14" s="49">
        <f>C14+D14</f>
        <v>3</v>
      </c>
      <c r="F14" s="49">
        <v>2</v>
      </c>
      <c r="G14" s="49">
        <v>0</v>
      </c>
      <c r="H14" s="49">
        <f>E14+F14+G14</f>
        <v>5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13</v>
      </c>
      <c r="D15" s="49">
        <v>0</v>
      </c>
      <c r="E15" s="49">
        <f>C15+D15</f>
        <v>13</v>
      </c>
      <c r="F15" s="49">
        <v>5</v>
      </c>
      <c r="G15" s="49">
        <v>0</v>
      </c>
      <c r="H15" s="49">
        <f>E15+F15+G15</f>
        <v>18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2</v>
      </c>
      <c r="D16" s="49">
        <v>0</v>
      </c>
      <c r="E16" s="49">
        <f>C16+D16</f>
        <v>2</v>
      </c>
      <c r="F16" s="49">
        <v>3</v>
      </c>
      <c r="G16" s="49">
        <v>0</v>
      </c>
      <c r="H16" s="49">
        <f>E16+F16+G16</f>
        <v>5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19</v>
      </c>
      <c r="D17" s="53">
        <f t="shared" si="0"/>
        <v>0</v>
      </c>
      <c r="E17" s="49">
        <f t="shared" si="0"/>
        <v>19</v>
      </c>
      <c r="F17" s="53">
        <f t="shared" si="0"/>
        <v>10</v>
      </c>
      <c r="G17" s="53">
        <f t="shared" si="0"/>
        <v>0</v>
      </c>
      <c r="H17" s="49">
        <f t="shared" si="0"/>
        <v>29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82</v>
      </c>
      <c r="D19" s="49">
        <v>0</v>
      </c>
      <c r="E19" s="49">
        <f t="shared" ref="E19:E25" si="1">C19+D19</f>
        <v>82</v>
      </c>
      <c r="F19" s="57">
        <v>0</v>
      </c>
      <c r="G19" s="49">
        <v>1</v>
      </c>
      <c r="H19" s="49">
        <f t="shared" ref="H19:H25" si="2">E19+G19</f>
        <v>83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10</v>
      </c>
      <c r="D20" s="49">
        <v>0</v>
      </c>
      <c r="E20" s="49">
        <f t="shared" si="1"/>
        <v>10</v>
      </c>
      <c r="F20" s="57">
        <v>0</v>
      </c>
      <c r="G20" s="49">
        <v>0</v>
      </c>
      <c r="H20" s="49">
        <f t="shared" si="2"/>
        <v>10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36</v>
      </c>
      <c r="D21" s="49">
        <v>0</v>
      </c>
      <c r="E21" s="49">
        <f t="shared" si="1"/>
        <v>36</v>
      </c>
      <c r="F21" s="57">
        <v>0</v>
      </c>
      <c r="G21" s="49">
        <v>0</v>
      </c>
      <c r="H21" s="49">
        <f t="shared" si="2"/>
        <v>36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28</v>
      </c>
      <c r="D22" s="49">
        <v>0</v>
      </c>
      <c r="E22" s="49">
        <f t="shared" si="1"/>
        <v>28</v>
      </c>
      <c r="F22" s="57">
        <v>0</v>
      </c>
      <c r="G22" s="49">
        <v>1</v>
      </c>
      <c r="H22" s="49">
        <f t="shared" si="2"/>
        <v>29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12</v>
      </c>
      <c r="D23" s="49">
        <v>0</v>
      </c>
      <c r="E23" s="49">
        <f t="shared" si="1"/>
        <v>12</v>
      </c>
      <c r="F23" s="57">
        <v>0</v>
      </c>
      <c r="G23" s="49">
        <v>1</v>
      </c>
      <c r="H23" s="49">
        <f t="shared" si="2"/>
        <v>13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61</v>
      </c>
      <c r="D24" s="49">
        <v>0</v>
      </c>
      <c r="E24" s="49">
        <f t="shared" si="1"/>
        <v>61</v>
      </c>
      <c r="F24" s="57">
        <v>0</v>
      </c>
      <c r="G24" s="49">
        <v>1</v>
      </c>
      <c r="H24" s="49">
        <f t="shared" si="2"/>
        <v>62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229</v>
      </c>
      <c r="D26" s="53">
        <f t="shared" si="3"/>
        <v>0</v>
      </c>
      <c r="E26" s="49">
        <f t="shared" si="3"/>
        <v>229</v>
      </c>
      <c r="F26" s="53">
        <f t="shared" si="3"/>
        <v>0</v>
      </c>
      <c r="G26" s="53">
        <f t="shared" si="3"/>
        <v>4</v>
      </c>
      <c r="H26" s="49">
        <f t="shared" si="3"/>
        <v>233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248</v>
      </c>
      <c r="D27" s="59">
        <f t="shared" si="4"/>
        <v>0</v>
      </c>
      <c r="E27" s="59">
        <f t="shared" si="4"/>
        <v>248</v>
      </c>
      <c r="F27" s="59">
        <f t="shared" si="4"/>
        <v>10</v>
      </c>
      <c r="G27" s="59">
        <f t="shared" si="4"/>
        <v>4</v>
      </c>
      <c r="H27" s="59">
        <f t="shared" si="4"/>
        <v>262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28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3</v>
      </c>
      <c r="D14" s="49">
        <v>1</v>
      </c>
      <c r="E14" s="49">
        <f>C14+D14</f>
        <v>4</v>
      </c>
      <c r="F14" s="49">
        <v>0</v>
      </c>
      <c r="G14" s="49">
        <v>0</v>
      </c>
      <c r="H14" s="49">
        <f>E14+F14+G14</f>
        <v>4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9</v>
      </c>
      <c r="D15" s="49">
        <v>1</v>
      </c>
      <c r="E15" s="49">
        <f>C15+D15</f>
        <v>10</v>
      </c>
      <c r="F15" s="49">
        <v>7</v>
      </c>
      <c r="G15" s="49">
        <v>0</v>
      </c>
      <c r="H15" s="49">
        <f>E15+F15+G15</f>
        <v>17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6</v>
      </c>
      <c r="D16" s="49">
        <v>0</v>
      </c>
      <c r="E16" s="49">
        <f>C16+D16</f>
        <v>6</v>
      </c>
      <c r="F16" s="49">
        <v>2</v>
      </c>
      <c r="G16" s="49">
        <v>0</v>
      </c>
      <c r="H16" s="49">
        <f>E16+F16+G16</f>
        <v>8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19</v>
      </c>
      <c r="D17" s="53">
        <f t="shared" si="0"/>
        <v>2</v>
      </c>
      <c r="E17" s="49">
        <f t="shared" si="0"/>
        <v>21</v>
      </c>
      <c r="F17" s="53">
        <f t="shared" si="0"/>
        <v>9</v>
      </c>
      <c r="G17" s="53">
        <f t="shared" si="0"/>
        <v>0</v>
      </c>
      <c r="H17" s="49">
        <f t="shared" si="0"/>
        <v>30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110</v>
      </c>
      <c r="D19" s="49">
        <v>0</v>
      </c>
      <c r="E19" s="49">
        <f t="shared" ref="E19:E25" si="1">C19+D19</f>
        <v>110</v>
      </c>
      <c r="F19" s="57">
        <v>0</v>
      </c>
      <c r="G19" s="49">
        <v>7</v>
      </c>
      <c r="H19" s="49">
        <f t="shared" ref="H19:H25" si="2">E19+G19</f>
        <v>117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7</v>
      </c>
      <c r="D20" s="49">
        <v>0</v>
      </c>
      <c r="E20" s="49">
        <f t="shared" si="1"/>
        <v>7</v>
      </c>
      <c r="F20" s="57">
        <v>0</v>
      </c>
      <c r="G20" s="49">
        <v>0</v>
      </c>
      <c r="H20" s="49">
        <f t="shared" si="2"/>
        <v>7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22</v>
      </c>
      <c r="D21" s="49">
        <v>0</v>
      </c>
      <c r="E21" s="49">
        <f t="shared" si="1"/>
        <v>22</v>
      </c>
      <c r="F21" s="57">
        <v>0</v>
      </c>
      <c r="G21" s="49">
        <v>0</v>
      </c>
      <c r="H21" s="49">
        <f t="shared" si="2"/>
        <v>22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9</v>
      </c>
      <c r="D22" s="49">
        <v>0</v>
      </c>
      <c r="E22" s="49">
        <f t="shared" si="1"/>
        <v>9</v>
      </c>
      <c r="F22" s="57">
        <v>0</v>
      </c>
      <c r="G22" s="49">
        <v>0</v>
      </c>
      <c r="H22" s="49">
        <f t="shared" si="2"/>
        <v>9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8</v>
      </c>
      <c r="D23" s="49">
        <v>0</v>
      </c>
      <c r="E23" s="49">
        <f t="shared" si="1"/>
        <v>8</v>
      </c>
      <c r="F23" s="57">
        <v>0</v>
      </c>
      <c r="G23" s="49">
        <v>0</v>
      </c>
      <c r="H23" s="49">
        <f t="shared" si="2"/>
        <v>8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80</v>
      </c>
      <c r="D24" s="49">
        <v>0</v>
      </c>
      <c r="E24" s="49">
        <f t="shared" si="1"/>
        <v>80</v>
      </c>
      <c r="F24" s="57">
        <v>0</v>
      </c>
      <c r="G24" s="49">
        <v>3</v>
      </c>
      <c r="H24" s="49">
        <f t="shared" si="2"/>
        <v>83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236</v>
      </c>
      <c r="D26" s="53">
        <f t="shared" si="3"/>
        <v>0</v>
      </c>
      <c r="E26" s="49">
        <f t="shared" si="3"/>
        <v>236</v>
      </c>
      <c r="F26" s="53">
        <f t="shared" si="3"/>
        <v>0</v>
      </c>
      <c r="G26" s="53">
        <f t="shared" si="3"/>
        <v>10</v>
      </c>
      <c r="H26" s="49">
        <f t="shared" si="3"/>
        <v>246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255</v>
      </c>
      <c r="D27" s="59">
        <f t="shared" si="4"/>
        <v>2</v>
      </c>
      <c r="E27" s="59">
        <f t="shared" si="4"/>
        <v>257</v>
      </c>
      <c r="F27" s="59">
        <f t="shared" si="4"/>
        <v>9</v>
      </c>
      <c r="G27" s="59">
        <f t="shared" si="4"/>
        <v>10</v>
      </c>
      <c r="H27" s="59">
        <f t="shared" si="4"/>
        <v>276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3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3"/>
      <c r="L33" s="63"/>
      <c r="M33" s="63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30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8</v>
      </c>
      <c r="D14" s="49">
        <v>0</v>
      </c>
      <c r="E14" s="49">
        <f>C14+D14</f>
        <v>8</v>
      </c>
      <c r="F14" s="49">
        <v>1</v>
      </c>
      <c r="G14" s="49">
        <v>0</v>
      </c>
      <c r="H14" s="49">
        <f>E14+F14+G14</f>
        <v>9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23</v>
      </c>
      <c r="D15" s="49">
        <v>0</v>
      </c>
      <c r="E15" s="49">
        <f>C15+D15</f>
        <v>23</v>
      </c>
      <c r="F15" s="49">
        <v>3</v>
      </c>
      <c r="G15" s="49">
        <v>0</v>
      </c>
      <c r="H15" s="49">
        <f>E15+F15+G15</f>
        <v>26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6</v>
      </c>
      <c r="D16" s="49">
        <v>0</v>
      </c>
      <c r="E16" s="49">
        <f>C16+D16</f>
        <v>6</v>
      </c>
      <c r="F16" s="49">
        <v>0</v>
      </c>
      <c r="G16" s="49">
        <v>0</v>
      </c>
      <c r="H16" s="49">
        <f>E16+F16+G16</f>
        <v>6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38</v>
      </c>
      <c r="D17" s="53">
        <f t="shared" si="0"/>
        <v>0</v>
      </c>
      <c r="E17" s="49">
        <f t="shared" si="0"/>
        <v>38</v>
      </c>
      <c r="F17" s="53">
        <f t="shared" si="0"/>
        <v>4</v>
      </c>
      <c r="G17" s="53">
        <f t="shared" si="0"/>
        <v>0</v>
      </c>
      <c r="H17" s="49">
        <f t="shared" si="0"/>
        <v>42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272</v>
      </c>
      <c r="D19" s="49">
        <v>0</v>
      </c>
      <c r="E19" s="49">
        <f t="shared" ref="E19:E25" si="1">C19+D19</f>
        <v>272</v>
      </c>
      <c r="F19" s="57">
        <v>0</v>
      </c>
      <c r="G19" s="49">
        <v>1</v>
      </c>
      <c r="H19" s="49">
        <f t="shared" ref="H19:H25" si="2">E19+G19</f>
        <v>273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8</v>
      </c>
      <c r="D20" s="49">
        <v>0</v>
      </c>
      <c r="E20" s="49">
        <f t="shared" si="1"/>
        <v>8</v>
      </c>
      <c r="F20" s="57">
        <v>0</v>
      </c>
      <c r="G20" s="49">
        <v>0</v>
      </c>
      <c r="H20" s="49">
        <f t="shared" si="2"/>
        <v>8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31</v>
      </c>
      <c r="D21" s="49">
        <v>0</v>
      </c>
      <c r="E21" s="49">
        <f t="shared" si="1"/>
        <v>31</v>
      </c>
      <c r="F21" s="57">
        <v>0</v>
      </c>
      <c r="G21" s="49">
        <v>0</v>
      </c>
      <c r="H21" s="49">
        <f t="shared" si="2"/>
        <v>31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6</v>
      </c>
      <c r="D22" s="49">
        <v>0</v>
      </c>
      <c r="E22" s="49">
        <f t="shared" si="1"/>
        <v>6</v>
      </c>
      <c r="F22" s="57">
        <v>0</v>
      </c>
      <c r="G22" s="49">
        <v>0</v>
      </c>
      <c r="H22" s="49">
        <f t="shared" si="2"/>
        <v>6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0</v>
      </c>
      <c r="D23" s="49">
        <v>0</v>
      </c>
      <c r="E23" s="49">
        <f t="shared" si="1"/>
        <v>0</v>
      </c>
      <c r="F23" s="57">
        <v>0</v>
      </c>
      <c r="G23" s="49">
        <v>0</v>
      </c>
      <c r="H23" s="49">
        <f t="shared" si="2"/>
        <v>0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224</v>
      </c>
      <c r="D24" s="49">
        <v>0</v>
      </c>
      <c r="E24" s="49">
        <f t="shared" si="1"/>
        <v>224</v>
      </c>
      <c r="F24" s="57">
        <v>0</v>
      </c>
      <c r="G24" s="49">
        <v>12</v>
      </c>
      <c r="H24" s="49">
        <f t="shared" si="2"/>
        <v>236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541</v>
      </c>
      <c r="D26" s="53">
        <f t="shared" si="3"/>
        <v>0</v>
      </c>
      <c r="E26" s="49">
        <f t="shared" si="3"/>
        <v>541</v>
      </c>
      <c r="F26" s="53">
        <f t="shared" si="3"/>
        <v>0</v>
      </c>
      <c r="G26" s="53">
        <f t="shared" si="3"/>
        <v>13</v>
      </c>
      <c r="H26" s="49">
        <f t="shared" si="3"/>
        <v>554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579</v>
      </c>
      <c r="D27" s="59">
        <f t="shared" si="4"/>
        <v>0</v>
      </c>
      <c r="E27" s="59">
        <f t="shared" si="4"/>
        <v>579</v>
      </c>
      <c r="F27" s="59">
        <f t="shared" si="4"/>
        <v>4</v>
      </c>
      <c r="G27" s="59">
        <f t="shared" si="4"/>
        <v>13</v>
      </c>
      <c r="H27" s="59">
        <f t="shared" si="4"/>
        <v>596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32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6</v>
      </c>
      <c r="D14" s="49">
        <v>0</v>
      </c>
      <c r="E14" s="49">
        <f>C14+D14</f>
        <v>6</v>
      </c>
      <c r="F14" s="49">
        <v>1</v>
      </c>
      <c r="G14" s="49">
        <v>0</v>
      </c>
      <c r="H14" s="49">
        <f>E14+F14+G14</f>
        <v>7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18</v>
      </c>
      <c r="D15" s="49">
        <v>2</v>
      </c>
      <c r="E15" s="49">
        <f>C15+D15</f>
        <v>20</v>
      </c>
      <c r="F15" s="49">
        <v>4</v>
      </c>
      <c r="G15" s="49">
        <v>0</v>
      </c>
      <c r="H15" s="49">
        <f>E15+F15+G15</f>
        <v>24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9</v>
      </c>
      <c r="D16" s="49">
        <v>0</v>
      </c>
      <c r="E16" s="49">
        <f>C16+D16</f>
        <v>9</v>
      </c>
      <c r="F16" s="49">
        <v>2</v>
      </c>
      <c r="G16" s="49">
        <v>0</v>
      </c>
      <c r="H16" s="49">
        <f>E16+F16+G16</f>
        <v>11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34</v>
      </c>
      <c r="D17" s="53">
        <f t="shared" si="0"/>
        <v>2</v>
      </c>
      <c r="E17" s="49">
        <f t="shared" si="0"/>
        <v>36</v>
      </c>
      <c r="F17" s="53">
        <f t="shared" si="0"/>
        <v>7</v>
      </c>
      <c r="G17" s="53">
        <f t="shared" si="0"/>
        <v>0</v>
      </c>
      <c r="H17" s="49">
        <f t="shared" si="0"/>
        <v>43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170</v>
      </c>
      <c r="D19" s="49">
        <v>0</v>
      </c>
      <c r="E19" s="49">
        <f t="shared" ref="E19:E25" si="1">C19+D19</f>
        <v>170</v>
      </c>
      <c r="F19" s="57">
        <v>0</v>
      </c>
      <c r="G19" s="49">
        <v>1</v>
      </c>
      <c r="H19" s="49">
        <f t="shared" ref="H19:H25" si="2">E19+G19</f>
        <v>171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3</v>
      </c>
      <c r="D20" s="49">
        <v>0</v>
      </c>
      <c r="E20" s="49">
        <f t="shared" si="1"/>
        <v>3</v>
      </c>
      <c r="F20" s="57">
        <v>0</v>
      </c>
      <c r="G20" s="49">
        <v>0</v>
      </c>
      <c r="H20" s="49">
        <f t="shared" si="2"/>
        <v>3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19</v>
      </c>
      <c r="D21" s="49">
        <v>0</v>
      </c>
      <c r="E21" s="49">
        <f t="shared" si="1"/>
        <v>19</v>
      </c>
      <c r="F21" s="57">
        <v>0</v>
      </c>
      <c r="G21" s="49">
        <v>1</v>
      </c>
      <c r="H21" s="49">
        <f t="shared" si="2"/>
        <v>20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10</v>
      </c>
      <c r="D22" s="49">
        <v>0</v>
      </c>
      <c r="E22" s="49">
        <f t="shared" si="1"/>
        <v>10</v>
      </c>
      <c r="F22" s="57">
        <v>0</v>
      </c>
      <c r="G22" s="49">
        <v>0</v>
      </c>
      <c r="H22" s="49">
        <f t="shared" si="2"/>
        <v>10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5</v>
      </c>
      <c r="D23" s="49">
        <v>0</v>
      </c>
      <c r="E23" s="49">
        <f t="shared" si="1"/>
        <v>5</v>
      </c>
      <c r="F23" s="57">
        <v>0</v>
      </c>
      <c r="G23" s="49">
        <v>0</v>
      </c>
      <c r="H23" s="49">
        <f t="shared" si="2"/>
        <v>5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197</v>
      </c>
      <c r="D24" s="49">
        <v>0</v>
      </c>
      <c r="E24" s="49">
        <f t="shared" si="1"/>
        <v>197</v>
      </c>
      <c r="F24" s="57">
        <v>0</v>
      </c>
      <c r="G24" s="49">
        <v>2</v>
      </c>
      <c r="H24" s="49">
        <f t="shared" si="2"/>
        <v>199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404</v>
      </c>
      <c r="D26" s="53">
        <f t="shared" si="3"/>
        <v>0</v>
      </c>
      <c r="E26" s="49">
        <f t="shared" si="3"/>
        <v>404</v>
      </c>
      <c r="F26" s="53">
        <f t="shared" si="3"/>
        <v>0</v>
      </c>
      <c r="G26" s="53">
        <f t="shared" si="3"/>
        <v>4</v>
      </c>
      <c r="H26" s="49">
        <f t="shared" si="3"/>
        <v>408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438</v>
      </c>
      <c r="D27" s="59">
        <f t="shared" si="4"/>
        <v>2</v>
      </c>
      <c r="E27" s="59">
        <f t="shared" si="4"/>
        <v>440</v>
      </c>
      <c r="F27" s="59">
        <f t="shared" si="4"/>
        <v>7</v>
      </c>
      <c r="G27" s="59">
        <f t="shared" si="4"/>
        <v>4</v>
      </c>
      <c r="H27" s="59">
        <f t="shared" si="4"/>
        <v>451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W33"/>
  <sheetViews>
    <sheetView showGridLines="0" tabSelected="1" workbookViewId="0">
      <selection activeCell="C48" sqref="C48"/>
    </sheetView>
  </sheetViews>
  <sheetFormatPr defaultRowHeight="15"/>
  <cols>
    <col min="1" max="1" width="1.7109375" style="64" customWidth="1"/>
    <col min="2" max="2" width="41.42578125" style="64" customWidth="1"/>
    <col min="3" max="8" width="25.7109375" style="64" customWidth="1"/>
    <col min="9" max="9" width="6.5703125" style="64" customWidth="1"/>
    <col min="10" max="10" width="9.140625" style="64" customWidth="1"/>
    <col min="11" max="12" width="9.140625" style="64" hidden="1" customWidth="1"/>
    <col min="13" max="17" width="9.140625" style="64"/>
    <col min="18" max="21" width="9.140625" style="62"/>
    <col min="22" max="22" width="9.140625" style="61"/>
    <col min="23" max="24" width="9.140625" style="62"/>
    <col min="25" max="25" width="9.140625" style="61"/>
    <col min="26" max="30" width="9.140625" style="62"/>
    <col min="31" max="34" width="9.140625" style="65"/>
    <col min="35" max="35" width="9.140625" style="62"/>
    <col min="36" max="257" width="9.140625" style="64"/>
  </cols>
  <sheetData>
    <row r="1" spans="1:13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63"/>
      <c r="L1" s="63"/>
      <c r="M1" s="63"/>
    </row>
    <row r="2" spans="1:13" ht="30" customHeight="1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63"/>
      <c r="L2" s="63"/>
      <c r="M2" s="63"/>
    </row>
    <row r="3" spans="1:13" ht="30" customHeight="1">
      <c r="A3" s="4"/>
      <c r="B3" s="4" t="s">
        <v>3</v>
      </c>
      <c r="C3" s="8" t="s">
        <v>34</v>
      </c>
      <c r="D3" s="4"/>
      <c r="E3" s="4"/>
      <c r="F3" s="4"/>
      <c r="G3" s="4"/>
      <c r="H3" s="4"/>
      <c r="I3" s="4"/>
      <c r="J3" s="4"/>
      <c r="K3" s="63"/>
      <c r="L3" s="63"/>
      <c r="M3" s="63"/>
    </row>
    <row r="4" spans="1:13" ht="30" customHeight="1">
      <c r="A4" s="4"/>
      <c r="B4" s="4" t="s">
        <v>5</v>
      </c>
      <c r="C4" s="7" t="s">
        <v>77</v>
      </c>
      <c r="D4" s="8">
        <v>2020</v>
      </c>
      <c r="E4" s="4"/>
      <c r="F4" s="4"/>
      <c r="G4" s="4"/>
      <c r="H4" s="4"/>
      <c r="I4" s="4"/>
      <c r="J4" s="4"/>
      <c r="K4" s="63"/>
      <c r="L4" s="63"/>
      <c r="M4" s="63"/>
    </row>
    <row r="5" spans="1:13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4"/>
      <c r="J5" s="4"/>
      <c r="K5" s="63"/>
      <c r="L5" s="63"/>
      <c r="M5" s="63"/>
    </row>
    <row r="6" spans="1:13" ht="30" customHeight="1">
      <c r="A6" s="42"/>
      <c r="B6" s="11" t="s">
        <v>97</v>
      </c>
      <c r="C6" s="42"/>
      <c r="D6" s="42"/>
      <c r="E6" s="42"/>
      <c r="F6" s="42"/>
      <c r="G6" s="42"/>
      <c r="H6" s="42"/>
      <c r="I6" s="43"/>
      <c r="J6" s="42"/>
      <c r="K6" s="63"/>
      <c r="L6" s="63"/>
      <c r="M6" s="63"/>
    </row>
    <row r="7" spans="1:13" ht="34.5" customHeight="1">
      <c r="A7" s="62"/>
      <c r="B7" s="92" t="s">
        <v>79</v>
      </c>
      <c r="C7" s="92" t="s">
        <v>12</v>
      </c>
      <c r="D7" s="92"/>
      <c r="E7" s="92"/>
      <c r="F7" s="92"/>
      <c r="G7" s="92" t="s">
        <v>13</v>
      </c>
      <c r="H7" s="92" t="s">
        <v>14</v>
      </c>
      <c r="I7" s="44"/>
      <c r="J7" s="62"/>
      <c r="K7" s="63"/>
      <c r="L7" s="63"/>
      <c r="M7" s="63"/>
    </row>
    <row r="8" spans="1:13" ht="30" customHeight="1">
      <c r="A8" s="62"/>
      <c r="B8" s="92"/>
      <c r="C8" s="92" t="s">
        <v>16</v>
      </c>
      <c r="D8" s="92"/>
      <c r="E8" s="92"/>
      <c r="F8" s="92" t="s">
        <v>17</v>
      </c>
      <c r="G8" s="92"/>
      <c r="H8" s="92"/>
      <c r="I8" s="62"/>
      <c r="J8" s="62"/>
      <c r="K8" s="63"/>
      <c r="L8" s="63"/>
      <c r="M8" s="63"/>
    </row>
    <row r="9" spans="1:13" ht="19.5" customHeight="1">
      <c r="A9" s="62"/>
      <c r="B9" s="92"/>
      <c r="C9" s="92" t="s">
        <v>18</v>
      </c>
      <c r="D9" s="92" t="s">
        <v>19</v>
      </c>
      <c r="E9" s="92" t="s">
        <v>20</v>
      </c>
      <c r="F9" s="92"/>
      <c r="G9" s="92"/>
      <c r="H9" s="92"/>
      <c r="I9" s="62"/>
      <c r="J9" s="62"/>
      <c r="K9" s="63"/>
      <c r="L9" s="63"/>
      <c r="M9" s="63"/>
    </row>
    <row r="10" spans="1:13" ht="19.5" customHeight="1">
      <c r="A10" s="62"/>
      <c r="B10" s="92"/>
      <c r="C10" s="92"/>
      <c r="D10" s="92"/>
      <c r="E10" s="92"/>
      <c r="F10" s="92"/>
      <c r="G10" s="92"/>
      <c r="H10" s="92"/>
      <c r="I10" s="62"/>
      <c r="J10" s="62"/>
      <c r="K10" s="63"/>
      <c r="L10" s="63"/>
      <c r="M10" s="63"/>
    </row>
    <row r="11" spans="1:13" ht="19.5" customHeight="1">
      <c r="A11" s="62"/>
      <c r="B11" s="92"/>
      <c r="C11" s="92"/>
      <c r="D11" s="92"/>
      <c r="E11" s="92"/>
      <c r="F11" s="92"/>
      <c r="G11" s="92"/>
      <c r="H11" s="92"/>
      <c r="I11" s="62"/>
      <c r="J11" s="62"/>
      <c r="K11" s="63"/>
      <c r="L11" s="63"/>
      <c r="M11" s="63"/>
    </row>
    <row r="12" spans="1:13" ht="24.75" customHeight="1">
      <c r="A12" s="62"/>
      <c r="B12" s="106" t="s">
        <v>9</v>
      </c>
      <c r="C12" s="106"/>
      <c r="D12" s="106"/>
      <c r="E12" s="106"/>
      <c r="F12" s="106"/>
      <c r="G12" s="106"/>
      <c r="H12" s="106"/>
      <c r="I12" s="62"/>
      <c r="J12" s="62"/>
      <c r="K12" s="63"/>
      <c r="L12" s="63"/>
      <c r="M12" s="63"/>
    </row>
    <row r="13" spans="1:13" ht="24.75" customHeight="1">
      <c r="A13" s="62"/>
      <c r="B13" s="48" t="s">
        <v>80</v>
      </c>
      <c r="C13" s="49">
        <v>1</v>
      </c>
      <c r="D13" s="49">
        <v>0</v>
      </c>
      <c r="E13" s="49">
        <f>C13+D13</f>
        <v>1</v>
      </c>
      <c r="F13" s="49">
        <v>0</v>
      </c>
      <c r="G13" s="49">
        <v>0</v>
      </c>
      <c r="H13" s="49">
        <f>E13+F13+G13</f>
        <v>1</v>
      </c>
      <c r="I13" s="50"/>
      <c r="J13" s="62"/>
      <c r="K13" s="63"/>
      <c r="L13" s="63"/>
      <c r="M13" s="63"/>
    </row>
    <row r="14" spans="1:13" ht="24.75" customHeight="1">
      <c r="A14" s="62"/>
      <c r="B14" s="48" t="s">
        <v>81</v>
      </c>
      <c r="C14" s="49">
        <v>7</v>
      </c>
      <c r="D14" s="49">
        <v>0</v>
      </c>
      <c r="E14" s="49">
        <f>C14+D14</f>
        <v>7</v>
      </c>
      <c r="F14" s="49">
        <v>0</v>
      </c>
      <c r="G14" s="49">
        <v>0</v>
      </c>
      <c r="H14" s="49">
        <f>E14+F14+G14</f>
        <v>7</v>
      </c>
      <c r="I14" s="50"/>
      <c r="J14" s="62"/>
      <c r="K14" s="63"/>
      <c r="L14" s="63"/>
      <c r="M14" s="63"/>
    </row>
    <row r="15" spans="1:13" ht="24.75" customHeight="1">
      <c r="A15" s="62"/>
      <c r="B15" s="48" t="s">
        <v>82</v>
      </c>
      <c r="C15" s="49">
        <v>14</v>
      </c>
      <c r="D15" s="49">
        <v>1</v>
      </c>
      <c r="E15" s="49">
        <f>C15+D15</f>
        <v>15</v>
      </c>
      <c r="F15" s="49">
        <v>1</v>
      </c>
      <c r="G15" s="49">
        <v>0</v>
      </c>
      <c r="H15" s="49">
        <f>E15+F15+G15</f>
        <v>16</v>
      </c>
      <c r="I15" s="51"/>
      <c r="J15" s="62"/>
      <c r="K15" s="63"/>
      <c r="L15" s="63"/>
      <c r="M15" s="63"/>
    </row>
    <row r="16" spans="1:13" ht="24.75" customHeight="1">
      <c r="A16" s="62"/>
      <c r="B16" s="48" t="s">
        <v>83</v>
      </c>
      <c r="C16" s="49">
        <v>5</v>
      </c>
      <c r="D16" s="49">
        <v>0</v>
      </c>
      <c r="E16" s="49">
        <f>C16+D16</f>
        <v>5</v>
      </c>
      <c r="F16" s="49">
        <v>0</v>
      </c>
      <c r="G16" s="49">
        <v>0</v>
      </c>
      <c r="H16" s="49">
        <f>E16+F16+G16</f>
        <v>5</v>
      </c>
      <c r="I16" s="62"/>
      <c r="J16" s="62"/>
      <c r="K16" s="63"/>
      <c r="L16" s="63"/>
      <c r="M16" s="63"/>
    </row>
    <row r="17" spans="1:13" ht="24.75" customHeight="1">
      <c r="A17" s="62"/>
      <c r="B17" s="52" t="s">
        <v>84</v>
      </c>
      <c r="C17" s="53">
        <f t="shared" ref="C17:H17" si="0">SUM(C13:C16)</f>
        <v>27</v>
      </c>
      <c r="D17" s="53">
        <f t="shared" si="0"/>
        <v>1</v>
      </c>
      <c r="E17" s="49">
        <f t="shared" si="0"/>
        <v>28</v>
      </c>
      <c r="F17" s="53">
        <f t="shared" si="0"/>
        <v>1</v>
      </c>
      <c r="G17" s="53">
        <f t="shared" si="0"/>
        <v>0</v>
      </c>
      <c r="H17" s="49">
        <f t="shared" si="0"/>
        <v>29</v>
      </c>
      <c r="I17" s="62"/>
      <c r="J17" s="62"/>
      <c r="K17" s="63"/>
      <c r="L17" s="63"/>
      <c r="M17" s="63"/>
    </row>
    <row r="18" spans="1:13" ht="24.75" customHeight="1">
      <c r="A18" s="62"/>
      <c r="B18" s="107" t="s">
        <v>85</v>
      </c>
      <c r="C18" s="107"/>
      <c r="D18" s="107"/>
      <c r="E18" s="107"/>
      <c r="F18" s="107"/>
      <c r="G18" s="107"/>
      <c r="H18" s="107"/>
      <c r="I18" s="62"/>
      <c r="J18" s="62"/>
      <c r="K18" s="63"/>
      <c r="L18" s="63"/>
      <c r="M18" s="63"/>
    </row>
    <row r="19" spans="1:13" ht="24.75" customHeight="1">
      <c r="A19" s="62"/>
      <c r="B19" s="48" t="s">
        <v>86</v>
      </c>
      <c r="C19" s="49">
        <v>58</v>
      </c>
      <c r="D19" s="49">
        <v>0</v>
      </c>
      <c r="E19" s="49">
        <f t="shared" ref="E19:E25" si="1">C19+D19</f>
        <v>58</v>
      </c>
      <c r="F19" s="57">
        <v>0</v>
      </c>
      <c r="G19" s="49">
        <v>1</v>
      </c>
      <c r="H19" s="49">
        <f t="shared" ref="H19:H25" si="2">E19+G19</f>
        <v>59</v>
      </c>
      <c r="I19" s="62"/>
      <c r="J19" s="62"/>
      <c r="K19" s="63"/>
      <c r="L19" s="63"/>
      <c r="M19" s="63"/>
    </row>
    <row r="20" spans="1:13" ht="24.75" customHeight="1">
      <c r="A20" s="62"/>
      <c r="B20" s="48" t="s">
        <v>87</v>
      </c>
      <c r="C20" s="49">
        <v>7</v>
      </c>
      <c r="D20" s="49">
        <v>0</v>
      </c>
      <c r="E20" s="49">
        <f t="shared" si="1"/>
        <v>7</v>
      </c>
      <c r="F20" s="57">
        <v>0</v>
      </c>
      <c r="G20" s="49">
        <v>0</v>
      </c>
      <c r="H20" s="49">
        <f t="shared" si="2"/>
        <v>7</v>
      </c>
      <c r="I20" s="62"/>
      <c r="J20" s="62"/>
      <c r="K20" s="63"/>
      <c r="L20" s="63"/>
      <c r="M20" s="63"/>
    </row>
    <row r="21" spans="1:13" ht="24.75" customHeight="1">
      <c r="A21" s="62"/>
      <c r="B21" s="48" t="s">
        <v>88</v>
      </c>
      <c r="C21" s="49">
        <v>6</v>
      </c>
      <c r="D21" s="49">
        <v>0</v>
      </c>
      <c r="E21" s="49">
        <f t="shared" si="1"/>
        <v>6</v>
      </c>
      <c r="F21" s="57">
        <v>0</v>
      </c>
      <c r="G21" s="49">
        <v>1</v>
      </c>
      <c r="H21" s="49">
        <f t="shared" si="2"/>
        <v>7</v>
      </c>
      <c r="I21" s="62"/>
      <c r="J21" s="62"/>
      <c r="K21" s="63"/>
      <c r="L21" s="63"/>
      <c r="M21" s="63"/>
    </row>
    <row r="22" spans="1:13" ht="24.75" customHeight="1">
      <c r="A22" s="62"/>
      <c r="B22" s="48" t="s">
        <v>89</v>
      </c>
      <c r="C22" s="49">
        <v>13</v>
      </c>
      <c r="D22" s="49">
        <v>0</v>
      </c>
      <c r="E22" s="49">
        <f t="shared" si="1"/>
        <v>13</v>
      </c>
      <c r="F22" s="57">
        <v>0</v>
      </c>
      <c r="G22" s="49">
        <v>0</v>
      </c>
      <c r="H22" s="49">
        <f t="shared" si="2"/>
        <v>13</v>
      </c>
      <c r="I22" s="62"/>
      <c r="J22" s="62"/>
      <c r="K22" s="63"/>
      <c r="L22" s="63"/>
      <c r="M22" s="63"/>
    </row>
    <row r="23" spans="1:13" ht="24.75" customHeight="1">
      <c r="A23" s="62"/>
      <c r="B23" s="48" t="s">
        <v>90</v>
      </c>
      <c r="C23" s="49">
        <v>43</v>
      </c>
      <c r="D23" s="49">
        <v>0</v>
      </c>
      <c r="E23" s="49">
        <f t="shared" si="1"/>
        <v>43</v>
      </c>
      <c r="F23" s="57">
        <v>0</v>
      </c>
      <c r="G23" s="49">
        <v>1</v>
      </c>
      <c r="H23" s="49">
        <f t="shared" si="2"/>
        <v>44</v>
      </c>
      <c r="I23" s="62"/>
      <c r="J23" s="62"/>
      <c r="K23" s="63"/>
      <c r="L23" s="63"/>
      <c r="M23" s="63"/>
    </row>
    <row r="24" spans="1:13" ht="24.75" customHeight="1">
      <c r="A24" s="62"/>
      <c r="B24" s="48" t="s">
        <v>91</v>
      </c>
      <c r="C24" s="49">
        <v>44</v>
      </c>
      <c r="D24" s="49">
        <v>0</v>
      </c>
      <c r="E24" s="49">
        <f t="shared" si="1"/>
        <v>44</v>
      </c>
      <c r="F24" s="57">
        <v>0</v>
      </c>
      <c r="G24" s="49">
        <v>5</v>
      </c>
      <c r="H24" s="49">
        <f t="shared" si="2"/>
        <v>49</v>
      </c>
      <c r="I24" s="62"/>
      <c r="J24" s="62"/>
      <c r="K24" s="63"/>
      <c r="L24" s="63"/>
      <c r="M24" s="63"/>
    </row>
    <row r="25" spans="1:13" ht="24.75" customHeight="1">
      <c r="A25" s="62"/>
      <c r="B25" s="48" t="s">
        <v>92</v>
      </c>
      <c r="C25" s="49">
        <v>0</v>
      </c>
      <c r="D25" s="49">
        <v>0</v>
      </c>
      <c r="E25" s="49">
        <f t="shared" si="1"/>
        <v>0</v>
      </c>
      <c r="F25" s="57">
        <v>0</v>
      </c>
      <c r="G25" s="49">
        <v>0</v>
      </c>
      <c r="H25" s="49">
        <f t="shared" si="2"/>
        <v>0</v>
      </c>
      <c r="I25" s="62"/>
      <c r="J25" s="62"/>
      <c r="K25" s="63"/>
      <c r="L25" s="63"/>
      <c r="M25" s="63"/>
    </row>
    <row r="26" spans="1:13" ht="24.75" customHeight="1">
      <c r="A26" s="62"/>
      <c r="B26" s="52" t="s">
        <v>93</v>
      </c>
      <c r="C26" s="53">
        <f t="shared" ref="C26:H26" si="3">SUM(C19:C25)</f>
        <v>171</v>
      </c>
      <c r="D26" s="53">
        <f t="shared" si="3"/>
        <v>0</v>
      </c>
      <c r="E26" s="49">
        <f t="shared" si="3"/>
        <v>171</v>
      </c>
      <c r="F26" s="53">
        <f t="shared" si="3"/>
        <v>0</v>
      </c>
      <c r="G26" s="53">
        <f t="shared" si="3"/>
        <v>8</v>
      </c>
      <c r="H26" s="49">
        <f t="shared" si="3"/>
        <v>179</v>
      </c>
      <c r="I26" s="62"/>
      <c r="J26" s="62"/>
      <c r="K26" s="63"/>
      <c r="L26" s="63"/>
      <c r="M26" s="63"/>
    </row>
    <row r="27" spans="1:13" ht="24.75" customHeight="1">
      <c r="A27" s="62"/>
      <c r="B27" s="58" t="s">
        <v>14</v>
      </c>
      <c r="C27" s="59">
        <f t="shared" ref="C27:H27" si="4">C17+C26</f>
        <v>198</v>
      </c>
      <c r="D27" s="59">
        <f t="shared" si="4"/>
        <v>1</v>
      </c>
      <c r="E27" s="59">
        <f t="shared" si="4"/>
        <v>199</v>
      </c>
      <c r="F27" s="59">
        <f t="shared" si="4"/>
        <v>1</v>
      </c>
      <c r="G27" s="59">
        <f t="shared" si="4"/>
        <v>8</v>
      </c>
      <c r="H27" s="59">
        <f t="shared" si="4"/>
        <v>208</v>
      </c>
      <c r="I27" s="62"/>
      <c r="J27" s="62"/>
      <c r="K27" s="63"/>
      <c r="L27" s="63"/>
      <c r="M27" s="63"/>
    </row>
    <row r="28" spans="1:13" ht="15" customHeight="1">
      <c r="A28" s="62"/>
      <c r="B28" s="60"/>
      <c r="C28" s="60"/>
      <c r="D28" s="60"/>
      <c r="E28" s="60"/>
      <c r="F28" s="60"/>
      <c r="G28" s="60"/>
      <c r="H28" s="60"/>
      <c r="I28" s="62"/>
      <c r="J28" s="62"/>
      <c r="K28" s="63"/>
      <c r="L28" s="63"/>
      <c r="M28" s="63"/>
    </row>
    <row r="29" spans="1:13" ht="15" customHeight="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</row>
    <row r="30" spans="1:13" ht="15" customHeight="1">
      <c r="A30" s="62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3"/>
      <c r="L30" s="63"/>
      <c r="M30" s="63"/>
    </row>
    <row r="31" spans="1:13" ht="32.25" customHeight="1">
      <c r="A31" s="62"/>
      <c r="B31" s="104" t="s">
        <v>98</v>
      </c>
      <c r="C31" s="104"/>
      <c r="D31" s="104"/>
      <c r="E31" s="104"/>
      <c r="F31" s="104"/>
      <c r="G31" s="104"/>
      <c r="H31" s="104"/>
      <c r="I31" s="62"/>
      <c r="J31" s="62"/>
      <c r="K31" s="63"/>
      <c r="L31" s="63"/>
      <c r="M31" s="63"/>
    </row>
    <row r="32" spans="1:13" ht="27" customHeight="1">
      <c r="A32" s="62"/>
      <c r="B32" s="104" t="s">
        <v>96</v>
      </c>
      <c r="C32" s="104"/>
      <c r="D32" s="104"/>
      <c r="E32" s="104"/>
      <c r="F32" s="104"/>
      <c r="G32" s="104"/>
      <c r="H32" s="104"/>
      <c r="I32" s="62"/>
      <c r="J32" s="62"/>
      <c r="K32" s="63"/>
      <c r="L32" s="63"/>
      <c r="M32" s="63"/>
    </row>
    <row r="33" spans="1:10" ht="1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</row>
  </sheetData>
  <mergeCells count="14"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ANEXO_IV-B_POR 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2021-01-22T17:47:18Z</cp:lastPrinted>
  <dcterms:created xsi:type="dcterms:W3CDTF">2021-01-22T14:10:53Z</dcterms:created>
  <dcterms:modified xsi:type="dcterms:W3CDTF">2021-01-22T17:47:27Z</dcterms:modified>
</cp:coreProperties>
</file>