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A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N53" i="30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H40"/>
  <c r="J40" s="1"/>
  <c r="M39"/>
  <c r="H39"/>
  <c r="J39" s="1"/>
  <c r="M38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H25"/>
  <c r="J25" s="1"/>
  <c r="M24"/>
  <c r="H24"/>
  <c r="H37" s="1"/>
  <c r="N23"/>
  <c r="L23"/>
  <c r="L53" s="1"/>
  <c r="I37" i="1" s="1"/>
  <c r="K23" i="30"/>
  <c r="K53" s="1"/>
  <c r="I23"/>
  <c r="I53" s="1"/>
  <c r="F37" i="1" s="1"/>
  <c r="G23" i="30"/>
  <c r="G53" s="1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H11"/>
  <c r="J11" s="1"/>
  <c r="M10"/>
  <c r="J10"/>
  <c r="J23" s="1"/>
  <c r="H10"/>
  <c r="H23" s="1"/>
  <c r="I53" i="29"/>
  <c r="F36" i="1" s="1"/>
  <c r="G53" i="29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H44"/>
  <c r="J44" s="1"/>
  <c r="M43"/>
  <c r="H43"/>
  <c r="J43" s="1"/>
  <c r="M42"/>
  <c r="M51" s="1"/>
  <c r="J42"/>
  <c r="H42"/>
  <c r="M41"/>
  <c r="J41"/>
  <c r="H41"/>
  <c r="M40"/>
  <c r="H40"/>
  <c r="J40" s="1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H29"/>
  <c r="J29" s="1"/>
  <c r="M28"/>
  <c r="M37" s="1"/>
  <c r="J28"/>
  <c r="H28"/>
  <c r="M27"/>
  <c r="J27"/>
  <c r="H27"/>
  <c r="M26"/>
  <c r="H26"/>
  <c r="J26" s="1"/>
  <c r="M25"/>
  <c r="H25"/>
  <c r="J25" s="1"/>
  <c r="M24"/>
  <c r="H24"/>
  <c r="N23"/>
  <c r="N53" s="1"/>
  <c r="L23"/>
  <c r="L53" s="1"/>
  <c r="K23"/>
  <c r="K53" s="1"/>
  <c r="H36" i="1" s="1"/>
  <c r="J36" s="1"/>
  <c r="I23" i="29"/>
  <c r="G23"/>
  <c r="F23"/>
  <c r="F53" s="1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M23" s="1"/>
  <c r="M53" s="1"/>
  <c r="J14"/>
  <c r="H14"/>
  <c r="M13"/>
  <c r="H13"/>
  <c r="J13" s="1"/>
  <c r="M12"/>
  <c r="H12"/>
  <c r="J12" s="1"/>
  <c r="M11"/>
  <c r="H11"/>
  <c r="J11" s="1"/>
  <c r="M10"/>
  <c r="J10"/>
  <c r="H10"/>
  <c r="K53" i="28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H39"/>
  <c r="J39" s="1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H37" s="1"/>
  <c r="M26"/>
  <c r="J26"/>
  <c r="H26"/>
  <c r="M25"/>
  <c r="H25"/>
  <c r="J25" s="1"/>
  <c r="M24"/>
  <c r="J24"/>
  <c r="H24"/>
  <c r="N23"/>
  <c r="N53" s="1"/>
  <c r="K35" i="1" s="1"/>
  <c r="L23" i="28"/>
  <c r="L53" s="1"/>
  <c r="I35" i="1" s="1"/>
  <c r="K23" i="28"/>
  <c r="I23"/>
  <c r="I53" s="1"/>
  <c r="G23"/>
  <c r="G53" s="1"/>
  <c r="F23"/>
  <c r="F53" s="1"/>
  <c r="C35" i="1" s="1"/>
  <c r="M22" i="28"/>
  <c r="J22"/>
  <c r="H22"/>
  <c r="M21"/>
  <c r="J21"/>
  <c r="H21"/>
  <c r="M20"/>
  <c r="J20"/>
  <c r="H20"/>
  <c r="M19"/>
  <c r="H19"/>
  <c r="J19" s="1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M12"/>
  <c r="J12"/>
  <c r="H12"/>
  <c r="M11"/>
  <c r="H11"/>
  <c r="J11" s="1"/>
  <c r="M10"/>
  <c r="J10"/>
  <c r="H10"/>
  <c r="N53" i="27"/>
  <c r="I53"/>
  <c r="F34" i="1" s="1"/>
  <c r="F53" i="27"/>
  <c r="M52"/>
  <c r="J52"/>
  <c r="H52"/>
  <c r="N51"/>
  <c r="M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H43"/>
  <c r="J43" s="1"/>
  <c r="M42"/>
  <c r="J42"/>
  <c r="H42"/>
  <c r="M4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M37" s="1"/>
  <c r="J28"/>
  <c r="H28"/>
  <c r="M27"/>
  <c r="H27"/>
  <c r="J27" s="1"/>
  <c r="M26"/>
  <c r="H26"/>
  <c r="J26" s="1"/>
  <c r="M25"/>
  <c r="H25"/>
  <c r="J25" s="1"/>
  <c r="M24"/>
  <c r="J24"/>
  <c r="H24"/>
  <c r="N23"/>
  <c r="L23"/>
  <c r="L53" s="1"/>
  <c r="I34" i="1" s="1"/>
  <c r="K23" i="27"/>
  <c r="K53" s="1"/>
  <c r="H34" i="1" s="1"/>
  <c r="J34" s="1"/>
  <c r="I23" i="27"/>
  <c r="G23"/>
  <c r="G53" s="1"/>
  <c r="D34" i="1" s="1"/>
  <c r="F23" i="27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M23" s="1"/>
  <c r="M53" s="1"/>
  <c r="J14"/>
  <c r="H14"/>
  <c r="M13"/>
  <c r="H13"/>
  <c r="J13" s="1"/>
  <c r="M12"/>
  <c r="H12"/>
  <c r="J12" s="1"/>
  <c r="M11"/>
  <c r="H11"/>
  <c r="J11" s="1"/>
  <c r="M10"/>
  <c r="J10"/>
  <c r="H10"/>
  <c r="G53" i="26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H37" s="1"/>
  <c r="M26"/>
  <c r="J26"/>
  <c r="H26"/>
  <c r="M25"/>
  <c r="J25"/>
  <c r="H25"/>
  <c r="M24"/>
  <c r="M37" s="1"/>
  <c r="J24"/>
  <c r="H24"/>
  <c r="N23"/>
  <c r="N53" s="1"/>
  <c r="K33" i="1" s="1"/>
  <c r="L23" i="26"/>
  <c r="L53" s="1"/>
  <c r="I33" i="1" s="1"/>
  <c r="K23" i="26"/>
  <c r="K53" s="1"/>
  <c r="H33" i="1" s="1"/>
  <c r="I23" i="26"/>
  <c r="G23"/>
  <c r="F23"/>
  <c r="F53" s="1"/>
  <c r="C33" i="1" s="1"/>
  <c r="E33" s="1"/>
  <c r="M22" i="26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M12"/>
  <c r="J12"/>
  <c r="H12"/>
  <c r="M11"/>
  <c r="J11"/>
  <c r="H11"/>
  <c r="M10"/>
  <c r="J10"/>
  <c r="H10"/>
  <c r="N53" i="25"/>
  <c r="K32" i="1" s="1"/>
  <c r="K53" i="25"/>
  <c r="I53"/>
  <c r="F32" i="1" s="1"/>
  <c r="F53" i="25"/>
  <c r="C32" i="1" s="1"/>
  <c r="M52" i="25"/>
  <c r="J52"/>
  <c r="H52"/>
  <c r="N51"/>
  <c r="M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H39"/>
  <c r="J39" s="1"/>
  <c r="M38"/>
  <c r="J38"/>
  <c r="H38"/>
  <c r="N37"/>
  <c r="M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H26"/>
  <c r="J26" s="1"/>
  <c r="M25"/>
  <c r="H25"/>
  <c r="M24"/>
  <c r="J24"/>
  <c r="H24"/>
  <c r="N23"/>
  <c r="M23"/>
  <c r="M53" s="1"/>
  <c r="L23"/>
  <c r="L53" s="1"/>
  <c r="K23"/>
  <c r="I23"/>
  <c r="G23"/>
  <c r="G53" s="1"/>
  <c r="D32" i="1" s="1"/>
  <c r="F23" i="25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H11"/>
  <c r="M10"/>
  <c r="J10"/>
  <c r="H10"/>
  <c r="M52" i="24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H37" s="1"/>
  <c r="M26"/>
  <c r="J26"/>
  <c r="H26"/>
  <c r="M25"/>
  <c r="J25"/>
  <c r="H25"/>
  <c r="M24"/>
  <c r="J24"/>
  <c r="H24"/>
  <c r="N23"/>
  <c r="N53" s="1"/>
  <c r="K31" i="1" s="1"/>
  <c r="L23" i="24"/>
  <c r="L53" s="1"/>
  <c r="I31" i="1" s="1"/>
  <c r="K23" i="24"/>
  <c r="K53" s="1"/>
  <c r="H31" i="1" s="1"/>
  <c r="J31" s="1"/>
  <c r="I23" i="24"/>
  <c r="G23"/>
  <c r="G53" s="1"/>
  <c r="D31" i="1" s="1"/>
  <c r="F23" i="24"/>
  <c r="F53" s="1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H53" s="1"/>
  <c r="M12"/>
  <c r="J12"/>
  <c r="H12"/>
  <c r="M11"/>
  <c r="J11"/>
  <c r="H11"/>
  <c r="M10"/>
  <c r="J10"/>
  <c r="J23" s="1"/>
  <c r="H10"/>
  <c r="N53" i="23"/>
  <c r="I53"/>
  <c r="F30" i="1" s="1"/>
  <c r="F53" i="23"/>
  <c r="M52"/>
  <c r="J52"/>
  <c r="H52"/>
  <c r="N51"/>
  <c r="M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H39"/>
  <c r="M38"/>
  <c r="J38"/>
  <c r="H38"/>
  <c r="N37"/>
  <c r="M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H26"/>
  <c r="J26" s="1"/>
  <c r="M25"/>
  <c r="H25"/>
  <c r="J25" s="1"/>
  <c r="M24"/>
  <c r="J24"/>
  <c r="H24"/>
  <c r="N23"/>
  <c r="M23"/>
  <c r="M53" s="1"/>
  <c r="L23"/>
  <c r="L53" s="1"/>
  <c r="K23"/>
  <c r="K53" s="1"/>
  <c r="H30" i="1" s="1"/>
  <c r="I23" i="23"/>
  <c r="G23"/>
  <c r="G53" s="1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H11"/>
  <c r="M10"/>
  <c r="J10"/>
  <c r="H10"/>
  <c r="L53" i="22"/>
  <c r="I29" i="1" s="1"/>
  <c r="M52" i="2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H37" s="1"/>
  <c r="M26"/>
  <c r="J26"/>
  <c r="H26"/>
  <c r="M25"/>
  <c r="J25"/>
  <c r="H25"/>
  <c r="M24"/>
  <c r="J24"/>
  <c r="H24"/>
  <c r="N23"/>
  <c r="N53" s="1"/>
  <c r="K29" i="1" s="1"/>
  <c r="L23" i="22"/>
  <c r="K23"/>
  <c r="K53" s="1"/>
  <c r="H29" i="1" s="1"/>
  <c r="J29" s="1"/>
  <c r="I23" i="22"/>
  <c r="G23"/>
  <c r="G53" s="1"/>
  <c r="F23"/>
  <c r="F53" s="1"/>
  <c r="C29" i="1" s="1"/>
  <c r="M22" i="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H53" s="1"/>
  <c r="M12"/>
  <c r="J12"/>
  <c r="H12"/>
  <c r="M11"/>
  <c r="J11"/>
  <c r="H11"/>
  <c r="M10"/>
  <c r="M23" s="1"/>
  <c r="J10"/>
  <c r="H10"/>
  <c r="N53" i="21"/>
  <c r="I53"/>
  <c r="F53"/>
  <c r="M52"/>
  <c r="J52"/>
  <c r="H52"/>
  <c r="N51"/>
  <c r="L51"/>
  <c r="K51"/>
  <c r="I51"/>
  <c r="G51"/>
  <c r="F51"/>
  <c r="M50"/>
  <c r="M51" s="1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M24"/>
  <c r="J24"/>
  <c r="H24"/>
  <c r="N23"/>
  <c r="L23"/>
  <c r="L53" s="1"/>
  <c r="K23"/>
  <c r="K53" s="1"/>
  <c r="H28" i="1" s="1"/>
  <c r="I23" i="21"/>
  <c r="G23"/>
  <c r="G53" s="1"/>
  <c r="D28" i="1" s="1"/>
  <c r="F23" i="21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J14"/>
  <c r="H14"/>
  <c r="M13"/>
  <c r="M23" s="1"/>
  <c r="M53" s="1"/>
  <c r="H13"/>
  <c r="J13" s="1"/>
  <c r="M12"/>
  <c r="H12"/>
  <c r="J12" s="1"/>
  <c r="M11"/>
  <c r="H11"/>
  <c r="M10"/>
  <c r="J10"/>
  <c r="H10"/>
  <c r="L53" i="20"/>
  <c r="I27" i="1" s="1"/>
  <c r="M52" i="20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H39"/>
  <c r="J39" s="1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H25"/>
  <c r="J25" s="1"/>
  <c r="M24"/>
  <c r="J24"/>
  <c r="H24"/>
  <c r="N23"/>
  <c r="N53" s="1"/>
  <c r="K27" i="1" s="1"/>
  <c r="L23" i="20"/>
  <c r="K23"/>
  <c r="K53" s="1"/>
  <c r="H27" i="1" s="1"/>
  <c r="J27" s="1"/>
  <c r="I23" i="20"/>
  <c r="I53" s="1"/>
  <c r="G23"/>
  <c r="G53" s="1"/>
  <c r="F23"/>
  <c r="F53" s="1"/>
  <c r="C27" i="1" s="1"/>
  <c r="M22" i="20"/>
  <c r="J22"/>
  <c r="H22"/>
  <c r="M21"/>
  <c r="J21"/>
  <c r="H21"/>
  <c r="M20"/>
  <c r="J20"/>
  <c r="H20"/>
  <c r="M19"/>
  <c r="H19"/>
  <c r="J19" s="1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J10"/>
  <c r="H10"/>
  <c r="N53" i="19"/>
  <c r="I53"/>
  <c r="F26" i="1" s="1"/>
  <c r="F53" i="19"/>
  <c r="C26" i="1" s="1"/>
  <c r="E26" s="1"/>
  <c r="G26" s="1"/>
  <c r="M52" i="19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H43"/>
  <c r="J43" s="1"/>
  <c r="M42"/>
  <c r="J42"/>
  <c r="H42"/>
  <c r="M41"/>
  <c r="M51" s="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H29"/>
  <c r="J29" s="1"/>
  <c r="M28"/>
  <c r="J28"/>
  <c r="H28"/>
  <c r="M27"/>
  <c r="M37" s="1"/>
  <c r="H27"/>
  <c r="J27" s="1"/>
  <c r="M26"/>
  <c r="H26"/>
  <c r="J26" s="1"/>
  <c r="M25"/>
  <c r="H25"/>
  <c r="M24"/>
  <c r="J24"/>
  <c r="H24"/>
  <c r="N23"/>
  <c r="L23"/>
  <c r="L53" s="1"/>
  <c r="I26" i="1" s="1"/>
  <c r="K23" i="19"/>
  <c r="K53" s="1"/>
  <c r="H26" i="1" s="1"/>
  <c r="J26" s="1"/>
  <c r="I23" i="19"/>
  <c r="G23"/>
  <c r="G53" s="1"/>
  <c r="D26" i="1" s="1"/>
  <c r="F23" i="19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M23" s="1"/>
  <c r="H11"/>
  <c r="M10"/>
  <c r="J10"/>
  <c r="H10"/>
  <c r="L53" i="18"/>
  <c r="M52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H39"/>
  <c r="J39" s="1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H31"/>
  <c r="J31" s="1"/>
  <c r="M30"/>
  <c r="H30"/>
  <c r="J30" s="1"/>
  <c r="M29"/>
  <c r="H29"/>
  <c r="J29" s="1"/>
  <c r="M28"/>
  <c r="J28"/>
  <c r="H28"/>
  <c r="M27"/>
  <c r="H27"/>
  <c r="J27" s="1"/>
  <c r="M26"/>
  <c r="J26"/>
  <c r="H26"/>
  <c r="M25"/>
  <c r="J25"/>
  <c r="H25"/>
  <c r="M24"/>
  <c r="J24"/>
  <c r="H24"/>
  <c r="N23"/>
  <c r="N53" s="1"/>
  <c r="K25" i="1" s="1"/>
  <c r="L23" i="18"/>
  <c r="K23"/>
  <c r="K53" s="1"/>
  <c r="I23"/>
  <c r="G23"/>
  <c r="G53" s="1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M12"/>
  <c r="J12"/>
  <c r="H12"/>
  <c r="M11"/>
  <c r="J11"/>
  <c r="H11"/>
  <c r="M10"/>
  <c r="M23" s="1"/>
  <c r="J10"/>
  <c r="H10"/>
  <c r="N53" i="17"/>
  <c r="K24" i="1" s="1"/>
  <c r="I53" i="17"/>
  <c r="F24" i="1" s="1"/>
  <c r="F53" i="17"/>
  <c r="C24" i="1" s="1"/>
  <c r="M52" i="17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H45"/>
  <c r="J45" s="1"/>
  <c r="M44"/>
  <c r="J44"/>
  <c r="H44"/>
  <c r="M43"/>
  <c r="H43"/>
  <c r="J43" s="1"/>
  <c r="M42"/>
  <c r="J42"/>
  <c r="H42"/>
  <c r="M41"/>
  <c r="M51" s="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M24"/>
  <c r="J24"/>
  <c r="H24"/>
  <c r="N23"/>
  <c r="L23"/>
  <c r="K23"/>
  <c r="K53" s="1"/>
  <c r="H24" i="1" s="1"/>
  <c r="I23" i="17"/>
  <c r="G23"/>
  <c r="G53" s="1"/>
  <c r="D24" i="1" s="1"/>
  <c r="E24" s="1"/>
  <c r="G24" s="1"/>
  <c r="F23" i="17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M23" s="1"/>
  <c r="H13"/>
  <c r="J13" s="1"/>
  <c r="M12"/>
  <c r="H12"/>
  <c r="J12" s="1"/>
  <c r="M11"/>
  <c r="H11"/>
  <c r="M10"/>
  <c r="J10"/>
  <c r="H10"/>
  <c r="G53" i="16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N53" s="1"/>
  <c r="L23"/>
  <c r="L53" s="1"/>
  <c r="I23" i="1" s="1"/>
  <c r="J23" s="1"/>
  <c r="K23" i="16"/>
  <c r="K53" s="1"/>
  <c r="I23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M12"/>
  <c r="J12"/>
  <c r="H12"/>
  <c r="M11"/>
  <c r="J11"/>
  <c r="H11"/>
  <c r="M10"/>
  <c r="M23" s="1"/>
  <c r="J10"/>
  <c r="H10"/>
  <c r="N53" i="15"/>
  <c r="K22" i="1" s="1"/>
  <c r="K53" i="15"/>
  <c r="I53"/>
  <c r="F22" i="1" s="1"/>
  <c r="F53" i="15"/>
  <c r="C22" i="1" s="1"/>
  <c r="M52" i="15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J51" s="1"/>
  <c r="M39"/>
  <c r="M51" s="1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J25" s="1"/>
  <c r="M24"/>
  <c r="J24"/>
  <c r="H24"/>
  <c r="N23"/>
  <c r="L23"/>
  <c r="L53" s="1"/>
  <c r="I22" i="1" s="1"/>
  <c r="K23" i="15"/>
  <c r="I23"/>
  <c r="G23"/>
  <c r="G53" s="1"/>
  <c r="D22" i="1" s="1"/>
  <c r="F23" i="15"/>
  <c r="M22"/>
  <c r="J22"/>
  <c r="H22"/>
  <c r="M21"/>
  <c r="H21"/>
  <c r="J21" s="1"/>
  <c r="M20"/>
  <c r="H20"/>
  <c r="J20" s="1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M10"/>
  <c r="J10"/>
  <c r="J23" s="1"/>
  <c r="H10"/>
  <c r="G53" i="14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N53" s="1"/>
  <c r="K21" i="1" s="1"/>
  <c r="L23" i="14"/>
  <c r="L53" s="1"/>
  <c r="I21" i="1" s="1"/>
  <c r="K23" i="14"/>
  <c r="K53" s="1"/>
  <c r="H21" i="1" s="1"/>
  <c r="I23" i="14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M12"/>
  <c r="J12"/>
  <c r="H12"/>
  <c r="M11"/>
  <c r="J11"/>
  <c r="H11"/>
  <c r="M10"/>
  <c r="M23" s="1"/>
  <c r="J10"/>
  <c r="H10"/>
  <c r="N53" i="13"/>
  <c r="K53"/>
  <c r="I53"/>
  <c r="F53"/>
  <c r="C20" i="1" s="1"/>
  <c r="E20" s="1"/>
  <c r="G20" s="1"/>
  <c r="M52" i="13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J51" s="1"/>
  <c r="M39"/>
  <c r="M51" s="1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M37" s="1"/>
  <c r="H27"/>
  <c r="J27" s="1"/>
  <c r="M26"/>
  <c r="H26"/>
  <c r="J26" s="1"/>
  <c r="J37" s="1"/>
  <c r="M25"/>
  <c r="H25"/>
  <c r="J25" s="1"/>
  <c r="M24"/>
  <c r="J24"/>
  <c r="H24"/>
  <c r="N23"/>
  <c r="L23"/>
  <c r="L53" s="1"/>
  <c r="I20" i="1" s="1"/>
  <c r="K23" i="13"/>
  <c r="I23"/>
  <c r="G23"/>
  <c r="G53" s="1"/>
  <c r="D20" i="1" s="1"/>
  <c r="F23" i="13"/>
  <c r="M22"/>
  <c r="J22"/>
  <c r="H22"/>
  <c r="M21"/>
  <c r="H21"/>
  <c r="J21" s="1"/>
  <c r="M20"/>
  <c r="H20"/>
  <c r="J20" s="1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M10"/>
  <c r="J10"/>
  <c r="H10"/>
  <c r="G53" i="12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N53" s="1"/>
  <c r="K19" i="1" s="1"/>
  <c r="L23" i="12"/>
  <c r="L53" s="1"/>
  <c r="I19" i="1" s="1"/>
  <c r="K23" i="12"/>
  <c r="K53" s="1"/>
  <c r="H19" i="1" s="1"/>
  <c r="J19" s="1"/>
  <c r="I23" i="12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M12"/>
  <c r="J12"/>
  <c r="H12"/>
  <c r="M11"/>
  <c r="J11"/>
  <c r="H11"/>
  <c r="M10"/>
  <c r="M23" s="1"/>
  <c r="J10"/>
  <c r="H10"/>
  <c r="N53" i="11"/>
  <c r="K53"/>
  <c r="I53"/>
  <c r="F18" i="1" s="1"/>
  <c r="F53" i="11"/>
  <c r="C18" i="1" s="1"/>
  <c r="E18" s="1"/>
  <c r="G18" s="1"/>
  <c r="M52" i="11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J51" s="1"/>
  <c r="M39"/>
  <c r="M51" s="1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J25" s="1"/>
  <c r="M24"/>
  <c r="J24"/>
  <c r="H24"/>
  <c r="N23"/>
  <c r="L23"/>
  <c r="L53" s="1"/>
  <c r="I18" i="1" s="1"/>
  <c r="K23" i="11"/>
  <c r="I23"/>
  <c r="G23"/>
  <c r="G53" s="1"/>
  <c r="D18" i="1" s="1"/>
  <c r="F23" i="11"/>
  <c r="M22"/>
  <c r="J22"/>
  <c r="H22"/>
  <c r="M21"/>
  <c r="H21"/>
  <c r="J21" s="1"/>
  <c r="M20"/>
  <c r="H20"/>
  <c r="J20" s="1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M10"/>
  <c r="J10"/>
  <c r="J23" s="1"/>
  <c r="H10"/>
  <c r="G53" i="10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N53" s="1"/>
  <c r="K17" i="1" s="1"/>
  <c r="L23" i="10"/>
  <c r="L53" s="1"/>
  <c r="I17" i="1" s="1"/>
  <c r="K23" i="10"/>
  <c r="K53" s="1"/>
  <c r="I23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M12"/>
  <c r="J12"/>
  <c r="H12"/>
  <c r="M11"/>
  <c r="J11"/>
  <c r="H11"/>
  <c r="M10"/>
  <c r="M23" s="1"/>
  <c r="J10"/>
  <c r="H10"/>
  <c r="N53" i="9"/>
  <c r="K16" i="1" s="1"/>
  <c r="K53" i="9"/>
  <c r="I53"/>
  <c r="F16" i="1" s="1"/>
  <c r="F53" i="9"/>
  <c r="C16" i="1" s="1"/>
  <c r="E16" s="1"/>
  <c r="G16" s="1"/>
  <c r="M52" i="9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J51" s="1"/>
  <c r="M39"/>
  <c r="M51" s="1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M37" s="1"/>
  <c r="H27"/>
  <c r="J27" s="1"/>
  <c r="M26"/>
  <c r="H26"/>
  <c r="J26" s="1"/>
  <c r="J37" s="1"/>
  <c r="M25"/>
  <c r="H25"/>
  <c r="J25" s="1"/>
  <c r="M24"/>
  <c r="J24"/>
  <c r="H24"/>
  <c r="N23"/>
  <c r="L23"/>
  <c r="L53" s="1"/>
  <c r="I16" i="1" s="1"/>
  <c r="J16" s="1"/>
  <c r="K23" i="9"/>
  <c r="I23"/>
  <c r="G23"/>
  <c r="G53" s="1"/>
  <c r="D16" i="1" s="1"/>
  <c r="F23" i="9"/>
  <c r="M22"/>
  <c r="J22"/>
  <c r="H22"/>
  <c r="M21"/>
  <c r="H21"/>
  <c r="J21" s="1"/>
  <c r="M20"/>
  <c r="H20"/>
  <c r="J20" s="1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M10"/>
  <c r="J10"/>
  <c r="H10"/>
  <c r="G53" i="8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N53" s="1"/>
  <c r="L23"/>
  <c r="L53" s="1"/>
  <c r="I15" i="1" s="1"/>
  <c r="J15" s="1"/>
  <c r="K23" i="8"/>
  <c r="K53" s="1"/>
  <c r="I23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M12"/>
  <c r="J12"/>
  <c r="H12"/>
  <c r="M11"/>
  <c r="J11"/>
  <c r="H11"/>
  <c r="M10"/>
  <c r="M23" s="1"/>
  <c r="J10"/>
  <c r="H10"/>
  <c r="N53" i="7"/>
  <c r="K14" i="1" s="1"/>
  <c r="K53" i="7"/>
  <c r="I53"/>
  <c r="F14" i="1" s="1"/>
  <c r="F53" i="7"/>
  <c r="C14" i="1" s="1"/>
  <c r="M52" i="7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J51" s="1"/>
  <c r="M39"/>
  <c r="M51" s="1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J25" s="1"/>
  <c r="M24"/>
  <c r="J24"/>
  <c r="H24"/>
  <c r="N23"/>
  <c r="L23"/>
  <c r="L53" s="1"/>
  <c r="I14" i="1" s="1"/>
  <c r="K23" i="7"/>
  <c r="I23"/>
  <c r="G23"/>
  <c r="G53" s="1"/>
  <c r="D14" i="1" s="1"/>
  <c r="F23" i="7"/>
  <c r="M22"/>
  <c r="J22"/>
  <c r="H22"/>
  <c r="M21"/>
  <c r="H21"/>
  <c r="J21" s="1"/>
  <c r="M20"/>
  <c r="H20"/>
  <c r="J20" s="1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M10"/>
  <c r="J10"/>
  <c r="J23" s="1"/>
  <c r="H10"/>
  <c r="G53" i="6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N53" s="1"/>
  <c r="K13" i="1" s="1"/>
  <c r="L23" i="6"/>
  <c r="L53" s="1"/>
  <c r="I13" i="1" s="1"/>
  <c r="K23" i="6"/>
  <c r="K53" s="1"/>
  <c r="H13" i="1" s="1"/>
  <c r="I23" i="6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M12"/>
  <c r="J12"/>
  <c r="H12"/>
  <c r="M11"/>
  <c r="J11"/>
  <c r="H11"/>
  <c r="M10"/>
  <c r="M23" s="1"/>
  <c r="J10"/>
  <c r="H10"/>
  <c r="N53" i="5"/>
  <c r="K53"/>
  <c r="I53"/>
  <c r="F53"/>
  <c r="C12" i="1" s="1"/>
  <c r="E12" s="1"/>
  <c r="G12" s="1"/>
  <c r="M52" i="5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J51" s="1"/>
  <c r="M39"/>
  <c r="M51" s="1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M37" s="1"/>
  <c r="H27"/>
  <c r="J27" s="1"/>
  <c r="M26"/>
  <c r="H26"/>
  <c r="J26" s="1"/>
  <c r="J37" s="1"/>
  <c r="M25"/>
  <c r="H25"/>
  <c r="J25" s="1"/>
  <c r="M24"/>
  <c r="J24"/>
  <c r="H24"/>
  <c r="N23"/>
  <c r="L23"/>
  <c r="L53" s="1"/>
  <c r="I12" i="1" s="1"/>
  <c r="K23" i="5"/>
  <c r="I23"/>
  <c r="G23"/>
  <c r="G53" s="1"/>
  <c r="D12" i="1" s="1"/>
  <c r="F23" i="5"/>
  <c r="M22"/>
  <c r="J22"/>
  <c r="H22"/>
  <c r="M21"/>
  <c r="H21"/>
  <c r="J21" s="1"/>
  <c r="M20"/>
  <c r="H20"/>
  <c r="J20" s="1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M10"/>
  <c r="J10"/>
  <c r="H10"/>
  <c r="G53" i="4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N53" s="1"/>
  <c r="K11" i="1" s="1"/>
  <c r="L23" i="4"/>
  <c r="L53" s="1"/>
  <c r="I11" i="1" s="1"/>
  <c r="K23" i="4"/>
  <c r="K53" s="1"/>
  <c r="H11" i="1" s="1"/>
  <c r="J11" s="1"/>
  <c r="I23" i="4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M12"/>
  <c r="J12"/>
  <c r="H12"/>
  <c r="M11"/>
  <c r="J11"/>
  <c r="H11"/>
  <c r="M10"/>
  <c r="M23" s="1"/>
  <c r="J10"/>
  <c r="H10"/>
  <c r="N53" i="3"/>
  <c r="K53"/>
  <c r="I53"/>
  <c r="F10" i="1" s="1"/>
  <c r="F53" i="3"/>
  <c r="C10" i="1" s="1"/>
  <c r="M52" i="3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J51" s="1"/>
  <c r="M39"/>
  <c r="M51" s="1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M37" s="1"/>
  <c r="H27"/>
  <c r="J27" s="1"/>
  <c r="M26"/>
  <c r="H26"/>
  <c r="J26" s="1"/>
  <c r="M25"/>
  <c r="H25"/>
  <c r="J25" s="1"/>
  <c r="M24"/>
  <c r="J24"/>
  <c r="H24"/>
  <c r="N23"/>
  <c r="L23"/>
  <c r="L53" s="1"/>
  <c r="I10" i="1" s="1"/>
  <c r="K23" i="3"/>
  <c r="I23"/>
  <c r="G23"/>
  <c r="G53" s="1"/>
  <c r="D10" i="1" s="1"/>
  <c r="D38" s="1"/>
  <c r="F23" i="3"/>
  <c r="M22"/>
  <c r="J22"/>
  <c r="H22"/>
  <c r="M21"/>
  <c r="H21"/>
  <c r="J21" s="1"/>
  <c r="M20"/>
  <c r="H20"/>
  <c r="J20" s="1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M23" s="1"/>
  <c r="M53" s="1"/>
  <c r="H13"/>
  <c r="J13" s="1"/>
  <c r="M12"/>
  <c r="H12"/>
  <c r="J12" s="1"/>
  <c r="M11"/>
  <c r="H11"/>
  <c r="J11" s="1"/>
  <c r="M10"/>
  <c r="J10"/>
  <c r="J23" s="1"/>
  <c r="H10"/>
  <c r="N52" i="2"/>
  <c r="M52"/>
  <c r="L52"/>
  <c r="K52"/>
  <c r="L51"/>
  <c r="I51"/>
  <c r="N50"/>
  <c r="L50"/>
  <c r="K50"/>
  <c r="M50" s="1"/>
  <c r="J50"/>
  <c r="G50"/>
  <c r="H50" s="1"/>
  <c r="F50"/>
  <c r="N49"/>
  <c r="L49"/>
  <c r="K49"/>
  <c r="M49" s="1"/>
  <c r="J49"/>
  <c r="G49"/>
  <c r="H49" s="1"/>
  <c r="F49"/>
  <c r="N48"/>
  <c r="L48"/>
  <c r="K48"/>
  <c r="M48" s="1"/>
  <c r="G48"/>
  <c r="H48" s="1"/>
  <c r="J48" s="1"/>
  <c r="F48"/>
  <c r="N47"/>
  <c r="L47"/>
  <c r="K47"/>
  <c r="M47" s="1"/>
  <c r="G47"/>
  <c r="H47" s="1"/>
  <c r="J47" s="1"/>
  <c r="F47"/>
  <c r="N46"/>
  <c r="L46"/>
  <c r="K46"/>
  <c r="M46" s="1"/>
  <c r="J46"/>
  <c r="G46"/>
  <c r="H46" s="1"/>
  <c r="F46"/>
  <c r="N45"/>
  <c r="L45"/>
  <c r="K45"/>
  <c r="M45" s="1"/>
  <c r="J45"/>
  <c r="G45"/>
  <c r="H45" s="1"/>
  <c r="F45"/>
  <c r="N44"/>
  <c r="L44"/>
  <c r="K44"/>
  <c r="M44" s="1"/>
  <c r="G44"/>
  <c r="H44" s="1"/>
  <c r="J44" s="1"/>
  <c r="F44"/>
  <c r="N43"/>
  <c r="L43"/>
  <c r="K43"/>
  <c r="M43" s="1"/>
  <c r="G43"/>
  <c r="F43"/>
  <c r="N42"/>
  <c r="L42"/>
  <c r="K42"/>
  <c r="M42" s="1"/>
  <c r="G42"/>
  <c r="F42"/>
  <c r="N41"/>
  <c r="L41"/>
  <c r="K41"/>
  <c r="M41" s="1"/>
  <c r="G41"/>
  <c r="F41"/>
  <c r="N40"/>
  <c r="L40"/>
  <c r="K40"/>
  <c r="M40" s="1"/>
  <c r="G40"/>
  <c r="F40"/>
  <c r="N39"/>
  <c r="L39"/>
  <c r="K39"/>
  <c r="M39" s="1"/>
  <c r="G39"/>
  <c r="F39"/>
  <c r="N38"/>
  <c r="N51" s="1"/>
  <c r="L38"/>
  <c r="K38"/>
  <c r="G38"/>
  <c r="G51" s="1"/>
  <c r="F38"/>
  <c r="F51" s="1"/>
  <c r="N37"/>
  <c r="K37"/>
  <c r="F37"/>
  <c r="N36"/>
  <c r="L36"/>
  <c r="K36"/>
  <c r="I36"/>
  <c r="I37" s="1"/>
  <c r="G36"/>
  <c r="F36"/>
  <c r="H36" s="1"/>
  <c r="J36" s="1"/>
  <c r="N35"/>
  <c r="M35"/>
  <c r="L35"/>
  <c r="K35"/>
  <c r="G35"/>
  <c r="F35"/>
  <c r="N34"/>
  <c r="M34"/>
  <c r="L34"/>
  <c r="K34"/>
  <c r="J34"/>
  <c r="G34"/>
  <c r="F34"/>
  <c r="H34" s="1"/>
  <c r="N33"/>
  <c r="M33"/>
  <c r="L33"/>
  <c r="K33"/>
  <c r="G33"/>
  <c r="F33"/>
  <c r="N32"/>
  <c r="L32"/>
  <c r="M32" s="1"/>
  <c r="K32"/>
  <c r="G32"/>
  <c r="F32"/>
  <c r="N31"/>
  <c r="M31"/>
  <c r="L31"/>
  <c r="K31"/>
  <c r="G31"/>
  <c r="F31"/>
  <c r="N30"/>
  <c r="L30"/>
  <c r="M30" s="1"/>
  <c r="K30"/>
  <c r="G30"/>
  <c r="F30"/>
  <c r="N29"/>
  <c r="M29"/>
  <c r="L29"/>
  <c r="K29"/>
  <c r="G29"/>
  <c r="F29"/>
  <c r="N28"/>
  <c r="M28"/>
  <c r="L28"/>
  <c r="K28"/>
  <c r="G28"/>
  <c r="F28"/>
  <c r="H28" s="1"/>
  <c r="J28" s="1"/>
  <c r="N27"/>
  <c r="M27"/>
  <c r="L27"/>
  <c r="K27"/>
  <c r="G27"/>
  <c r="F27"/>
  <c r="N26"/>
  <c r="M26"/>
  <c r="L26"/>
  <c r="K26"/>
  <c r="J26"/>
  <c r="G26"/>
  <c r="F26"/>
  <c r="H26" s="1"/>
  <c r="N25"/>
  <c r="M25"/>
  <c r="L25"/>
  <c r="K25"/>
  <c r="G25"/>
  <c r="F25"/>
  <c r="N24"/>
  <c r="L24"/>
  <c r="L37" s="1"/>
  <c r="K24"/>
  <c r="G24"/>
  <c r="F24"/>
  <c r="N22"/>
  <c r="M22"/>
  <c r="L22"/>
  <c r="K22"/>
  <c r="I22"/>
  <c r="I23" s="1"/>
  <c r="G22"/>
  <c r="F22"/>
  <c r="H22" s="1"/>
  <c r="J22" s="1"/>
  <c r="N21"/>
  <c r="L21"/>
  <c r="M21" s="1"/>
  <c r="K21"/>
  <c r="J21"/>
  <c r="G21"/>
  <c r="F21"/>
  <c r="H21" s="1"/>
  <c r="N20"/>
  <c r="L20"/>
  <c r="M20" s="1"/>
  <c r="K20"/>
  <c r="J20"/>
  <c r="G20"/>
  <c r="F20"/>
  <c r="H20" s="1"/>
  <c r="N19"/>
  <c r="L19"/>
  <c r="M19" s="1"/>
  <c r="K19"/>
  <c r="G19"/>
  <c r="F19"/>
  <c r="H19" s="1"/>
  <c r="J19" s="1"/>
  <c r="N18"/>
  <c r="L18"/>
  <c r="M18" s="1"/>
  <c r="K18"/>
  <c r="G18"/>
  <c r="F18"/>
  <c r="H18" s="1"/>
  <c r="J18" s="1"/>
  <c r="N17"/>
  <c r="L17"/>
  <c r="K17"/>
  <c r="J17"/>
  <c r="G17"/>
  <c r="F17"/>
  <c r="H17" s="1"/>
  <c r="N16"/>
  <c r="L16"/>
  <c r="K16"/>
  <c r="M16" s="1"/>
  <c r="J16"/>
  <c r="G16"/>
  <c r="F16"/>
  <c r="H16" s="1"/>
  <c r="N15"/>
  <c r="L15"/>
  <c r="K15"/>
  <c r="M15" s="1"/>
  <c r="G15"/>
  <c r="F15"/>
  <c r="H15" s="1"/>
  <c r="J15" s="1"/>
  <c r="N14"/>
  <c r="L14"/>
  <c r="K14"/>
  <c r="G14"/>
  <c r="F14"/>
  <c r="H14" s="1"/>
  <c r="J14" s="1"/>
  <c r="N13"/>
  <c r="L13"/>
  <c r="K13"/>
  <c r="J13"/>
  <c r="G13"/>
  <c r="F13"/>
  <c r="H13" s="1"/>
  <c r="N12"/>
  <c r="L12"/>
  <c r="K12"/>
  <c r="M12" s="1"/>
  <c r="J12"/>
  <c r="G12"/>
  <c r="F12"/>
  <c r="H12" s="1"/>
  <c r="N11"/>
  <c r="L11"/>
  <c r="K11"/>
  <c r="M11" s="1"/>
  <c r="G11"/>
  <c r="F11"/>
  <c r="H11" s="1"/>
  <c r="J11" s="1"/>
  <c r="N10"/>
  <c r="L10"/>
  <c r="L23" s="1"/>
  <c r="L53" s="1"/>
  <c r="K10"/>
  <c r="K23" s="1"/>
  <c r="G10"/>
  <c r="G23" s="1"/>
  <c r="F10"/>
  <c r="K37" i="1"/>
  <c r="J37"/>
  <c r="H37"/>
  <c r="E37"/>
  <c r="G37" s="1"/>
  <c r="D37"/>
  <c r="C37"/>
  <c r="K36"/>
  <c r="I36"/>
  <c r="D36"/>
  <c r="C36"/>
  <c r="E36" s="1"/>
  <c r="J35"/>
  <c r="H35"/>
  <c r="F35"/>
  <c r="D35"/>
  <c r="K34"/>
  <c r="G34"/>
  <c r="E34"/>
  <c r="C34"/>
  <c r="D33"/>
  <c r="I32"/>
  <c r="J32" s="1"/>
  <c r="H32"/>
  <c r="G32"/>
  <c r="E32"/>
  <c r="C31"/>
  <c r="E31" s="1"/>
  <c r="K30"/>
  <c r="I30"/>
  <c r="D30"/>
  <c r="C30"/>
  <c r="E29"/>
  <c r="D29"/>
  <c r="K28"/>
  <c r="I28"/>
  <c r="F28"/>
  <c r="C28"/>
  <c r="E28" s="1"/>
  <c r="G28" s="1"/>
  <c r="F27"/>
  <c r="D27"/>
  <c r="K26"/>
  <c r="I25"/>
  <c r="H25"/>
  <c r="D25"/>
  <c r="K23"/>
  <c r="H23"/>
  <c r="D23"/>
  <c r="H22"/>
  <c r="D21"/>
  <c r="K20"/>
  <c r="H20"/>
  <c r="F20"/>
  <c r="D19"/>
  <c r="K18"/>
  <c r="H18"/>
  <c r="H17"/>
  <c r="D17"/>
  <c r="H16"/>
  <c r="K15"/>
  <c r="H15"/>
  <c r="D15"/>
  <c r="H14"/>
  <c r="D13"/>
  <c r="K12"/>
  <c r="H12"/>
  <c r="F12"/>
  <c r="D11"/>
  <c r="K10"/>
  <c r="H10"/>
  <c r="E4"/>
  <c r="C4"/>
  <c r="E10" l="1"/>
  <c r="J53" i="3"/>
  <c r="K38" i="1"/>
  <c r="E14"/>
  <c r="G14" s="1"/>
  <c r="J23" i="9"/>
  <c r="J53" s="1"/>
  <c r="H53" i="18"/>
  <c r="I38" i="1"/>
  <c r="M53" i="8"/>
  <c r="M53" i="17"/>
  <c r="J53" i="11"/>
  <c r="M53" i="6"/>
  <c r="M53" i="10"/>
  <c r="J37" i="3"/>
  <c r="J37" i="7"/>
  <c r="J53" s="1"/>
  <c r="J37" i="11"/>
  <c r="H53" i="12"/>
  <c r="J37" i="15"/>
  <c r="J53" s="1"/>
  <c r="H53" i="16"/>
  <c r="J33" i="1"/>
  <c r="E22"/>
  <c r="G22" s="1"/>
  <c r="M53" i="18"/>
  <c r="M53" i="19"/>
  <c r="J23" i="5"/>
  <c r="J53" s="1"/>
  <c r="J13" i="1"/>
  <c r="J23" i="13"/>
  <c r="J53" s="1"/>
  <c r="J21" i="1"/>
  <c r="G36"/>
  <c r="M38" i="2"/>
  <c r="M51" s="1"/>
  <c r="K51"/>
  <c r="K53" s="1"/>
  <c r="J17" i="1"/>
  <c r="J23" i="18"/>
  <c r="J23" i="22"/>
  <c r="J12" i="1"/>
  <c r="H30" i="2"/>
  <c r="J30" s="1"/>
  <c r="H23" i="21"/>
  <c r="J11"/>
  <c r="J23" s="1"/>
  <c r="J53" s="1"/>
  <c r="J25"/>
  <c r="J37" s="1"/>
  <c r="H37"/>
  <c r="G29" i="1"/>
  <c r="H51" i="18"/>
  <c r="H53" i="28"/>
  <c r="H51"/>
  <c r="J53" i="30"/>
  <c r="J25" i="1"/>
  <c r="H40" i="2"/>
  <c r="J40" s="1"/>
  <c r="M13"/>
  <c r="J23" i="4"/>
  <c r="H37"/>
  <c r="H53" s="1"/>
  <c r="H37" i="6"/>
  <c r="H53" s="1"/>
  <c r="J23" i="10"/>
  <c r="H37"/>
  <c r="H53" s="1"/>
  <c r="J23" i="12"/>
  <c r="H37"/>
  <c r="H37" i="14"/>
  <c r="H53" s="1"/>
  <c r="J23" i="16"/>
  <c r="H37"/>
  <c r="J51" i="4"/>
  <c r="I53" i="6"/>
  <c r="F13" i="1" s="1"/>
  <c r="I53" i="10"/>
  <c r="F17" i="1" s="1"/>
  <c r="J51" i="16"/>
  <c r="J51" i="18"/>
  <c r="E27" i="1"/>
  <c r="G27" s="1"/>
  <c r="M37" i="20"/>
  <c r="M51"/>
  <c r="J28" i="1"/>
  <c r="I53" i="22"/>
  <c r="F29" i="1" s="1"/>
  <c r="H23" i="23"/>
  <c r="H53" s="1"/>
  <c r="J37"/>
  <c r="H51"/>
  <c r="J51" i="24"/>
  <c r="H23" i="25"/>
  <c r="H37"/>
  <c r="J51"/>
  <c r="H37" i="29"/>
  <c r="E30" i="1"/>
  <c r="G30" s="1"/>
  <c r="I53" i="2"/>
  <c r="H25"/>
  <c r="J25" s="1"/>
  <c r="H33"/>
  <c r="J33" s="1"/>
  <c r="M36"/>
  <c r="H42"/>
  <c r="J42" s="1"/>
  <c r="H37" i="3"/>
  <c r="H37" i="5"/>
  <c r="H37" i="7"/>
  <c r="H37" i="9"/>
  <c r="H37" i="11"/>
  <c r="H37" i="13"/>
  <c r="H37" i="15"/>
  <c r="L53" i="17"/>
  <c r="I24" i="1" s="1"/>
  <c r="J24" s="1"/>
  <c r="M37" i="18"/>
  <c r="J23" i="20"/>
  <c r="J53" s="1"/>
  <c r="J37"/>
  <c r="J51"/>
  <c r="H51" i="21"/>
  <c r="J51" i="22"/>
  <c r="M37" i="24"/>
  <c r="J37" i="26"/>
  <c r="H51" i="29"/>
  <c r="H23" i="17"/>
  <c r="H53" s="1"/>
  <c r="J11"/>
  <c r="J23" s="1"/>
  <c r="J53" s="1"/>
  <c r="J25" i="19"/>
  <c r="J37" s="1"/>
  <c r="H37"/>
  <c r="J39"/>
  <c r="J51" s="1"/>
  <c r="H51"/>
  <c r="J39" i="17"/>
  <c r="J51" s="1"/>
  <c r="H51"/>
  <c r="J14" i="1"/>
  <c r="J22"/>
  <c r="H29" i="2"/>
  <c r="J29" s="1"/>
  <c r="H53" i="30"/>
  <c r="J20" i="1"/>
  <c r="M17" i="2"/>
  <c r="J51" i="8"/>
  <c r="I53" i="12"/>
  <c r="F19" i="1" s="1"/>
  <c r="J51" i="12"/>
  <c r="J51" i="14"/>
  <c r="M23" i="20"/>
  <c r="M53" s="1"/>
  <c r="G53" i="2"/>
  <c r="M37" i="4"/>
  <c r="M37" i="6"/>
  <c r="M37" i="8"/>
  <c r="M37" i="10"/>
  <c r="M37" i="12"/>
  <c r="M53" s="1"/>
  <c r="M37" i="14"/>
  <c r="M53" s="1"/>
  <c r="M37" i="16"/>
  <c r="M53" s="1"/>
  <c r="F53" i="18"/>
  <c r="C25" i="1" s="1"/>
  <c r="E25" s="1"/>
  <c r="G25" s="1"/>
  <c r="J37" i="18"/>
  <c r="H23" i="20"/>
  <c r="H37"/>
  <c r="H51"/>
  <c r="M37" i="22"/>
  <c r="M53" s="1"/>
  <c r="J37" i="24"/>
  <c r="J53" s="1"/>
  <c r="M23" i="26"/>
  <c r="M53" s="1"/>
  <c r="M23" i="28"/>
  <c r="M53" s="1"/>
  <c r="E35" i="1"/>
  <c r="G35" s="1"/>
  <c r="M37" i="28"/>
  <c r="M51"/>
  <c r="J11" i="19"/>
  <c r="J23" s="1"/>
  <c r="H23"/>
  <c r="H53" s="1"/>
  <c r="J10" i="1"/>
  <c r="H38"/>
  <c r="H10" i="2"/>
  <c r="F23"/>
  <c r="F53" s="1"/>
  <c r="H37" i="17"/>
  <c r="J25"/>
  <c r="J37" s="1"/>
  <c r="N23" i="2"/>
  <c r="N53" s="1"/>
  <c r="J23" i="6"/>
  <c r="J23" i="8"/>
  <c r="J53" s="1"/>
  <c r="H37"/>
  <c r="H53" s="1"/>
  <c r="J23" i="14"/>
  <c r="H37" i="18"/>
  <c r="I53" i="26"/>
  <c r="F33" i="1" s="1"/>
  <c r="G33" s="1"/>
  <c r="J23" i="27"/>
  <c r="J37"/>
  <c r="H51"/>
  <c r="J23" i="29"/>
  <c r="J18" i="1"/>
  <c r="G37" i="2"/>
  <c r="H31"/>
  <c r="J31" s="1"/>
  <c r="H41"/>
  <c r="J41" s="1"/>
  <c r="H51" i="3"/>
  <c r="M51" i="4"/>
  <c r="M53" s="1"/>
  <c r="H51" i="5"/>
  <c r="M51" i="6"/>
  <c r="H51" i="7"/>
  <c r="M51" i="8"/>
  <c r="H51" i="9"/>
  <c r="M51" i="10"/>
  <c r="H51" i="11"/>
  <c r="M51" i="12"/>
  <c r="H51" i="13"/>
  <c r="M51" i="14"/>
  <c r="H51" i="15"/>
  <c r="M51" i="16"/>
  <c r="I53" i="18"/>
  <c r="F25" i="1" s="1"/>
  <c r="M51" i="18"/>
  <c r="J30" i="1"/>
  <c r="I53" i="24"/>
  <c r="F31" i="1" s="1"/>
  <c r="G31" s="1"/>
  <c r="J51" i="26"/>
  <c r="H23" i="29"/>
  <c r="M37" i="30"/>
  <c r="M14" i="2"/>
  <c r="H24"/>
  <c r="H32"/>
  <c r="J32" s="1"/>
  <c r="I53" i="4"/>
  <c r="F11" i="1" s="1"/>
  <c r="F38" s="1"/>
  <c r="J51" i="6"/>
  <c r="I53" i="8"/>
  <c r="F15" i="1" s="1"/>
  <c r="J51" i="10"/>
  <c r="I53" i="14"/>
  <c r="F21" i="1" s="1"/>
  <c r="I53" i="16"/>
  <c r="F23" i="1" s="1"/>
  <c r="M24" i="2"/>
  <c r="M37" s="1"/>
  <c r="H27"/>
  <c r="J27" s="1"/>
  <c r="H35"/>
  <c r="J35" s="1"/>
  <c r="H39"/>
  <c r="J39" s="1"/>
  <c r="H43"/>
  <c r="J43" s="1"/>
  <c r="H23" i="3"/>
  <c r="H53" s="1"/>
  <c r="F53" i="4"/>
  <c r="C11" i="1" s="1"/>
  <c r="E11" s="1"/>
  <c r="J37" i="4"/>
  <c r="H23" i="5"/>
  <c r="F53" i="6"/>
  <c r="C13" i="1" s="1"/>
  <c r="E13" s="1"/>
  <c r="G13" s="1"/>
  <c r="J37" i="6"/>
  <c r="H23" i="7"/>
  <c r="F53" i="8"/>
  <c r="C15" i="1" s="1"/>
  <c r="E15" s="1"/>
  <c r="J37" i="8"/>
  <c r="H23" i="9"/>
  <c r="F53" i="10"/>
  <c r="C17" i="1" s="1"/>
  <c r="E17" s="1"/>
  <c r="J37" i="10"/>
  <c r="H23" i="11"/>
  <c r="H53" s="1"/>
  <c r="F53" i="12"/>
  <c r="C19" i="1" s="1"/>
  <c r="E19" s="1"/>
  <c r="G19" s="1"/>
  <c r="J37" i="12"/>
  <c r="H23" i="13"/>
  <c r="F53" i="14"/>
  <c r="C21" i="1" s="1"/>
  <c r="E21" s="1"/>
  <c r="G21" s="1"/>
  <c r="J37" i="14"/>
  <c r="H23" i="15"/>
  <c r="F53" i="16"/>
  <c r="C23" i="1" s="1"/>
  <c r="E23" s="1"/>
  <c r="J37" i="16"/>
  <c r="J37" i="22"/>
  <c r="M23" i="24"/>
  <c r="M53" s="1"/>
  <c r="J23" i="26"/>
  <c r="H53"/>
  <c r="J23" i="28"/>
  <c r="J53" s="1"/>
  <c r="J37"/>
  <c r="J51"/>
  <c r="M23" i="30"/>
  <c r="M53" s="1"/>
  <c r="M51"/>
  <c r="H37" i="23"/>
  <c r="H51" i="25"/>
  <c r="H23" i="27"/>
  <c r="H37"/>
  <c r="J24" i="30"/>
  <c r="J37" s="1"/>
  <c r="J38"/>
  <c r="J51" s="1"/>
  <c r="M10" i="2"/>
  <c r="M23" s="1"/>
  <c r="M53" s="1"/>
  <c r="H38"/>
  <c r="J39" i="21"/>
  <c r="J51" s="1"/>
  <c r="J11" i="23"/>
  <c r="J23" s="1"/>
  <c r="J39"/>
  <c r="J51" s="1"/>
  <c r="J11" i="25"/>
  <c r="J23" s="1"/>
  <c r="J53" s="1"/>
  <c r="J25"/>
  <c r="J37" s="1"/>
  <c r="J39" i="27"/>
  <c r="J51" s="1"/>
  <c r="J24" i="29"/>
  <c r="J37" s="1"/>
  <c r="J38"/>
  <c r="J51" s="1"/>
  <c r="E38" i="1" l="1"/>
  <c r="G10"/>
  <c r="H53" i="29"/>
  <c r="J53" i="26"/>
  <c r="H53" i="27"/>
  <c r="J53" i="14"/>
  <c r="H53" i="25"/>
  <c r="J53" i="16"/>
  <c r="J53" i="4"/>
  <c r="J53" i="22"/>
  <c r="H51" i="2"/>
  <c r="J38"/>
  <c r="J51" s="1"/>
  <c r="H23"/>
  <c r="J10"/>
  <c r="J23" s="1"/>
  <c r="C38" i="1"/>
  <c r="J38"/>
  <c r="H53" i="7"/>
  <c r="G15" i="1"/>
  <c r="H53" i="9"/>
  <c r="G11" i="1"/>
  <c r="H53" i="20"/>
  <c r="H37" i="2"/>
  <c r="J24"/>
  <c r="J37" s="1"/>
  <c r="H53" i="15"/>
  <c r="G17" i="1"/>
  <c r="J53" i="6"/>
  <c r="J53" i="12"/>
  <c r="J53" i="29"/>
  <c r="J53" i="23"/>
  <c r="H53" i="13"/>
  <c r="J53" i="18"/>
  <c r="G23" i="1"/>
  <c r="H53" i="5"/>
  <c r="J53" i="27"/>
  <c r="J53" i="19"/>
  <c r="J53" i="10"/>
  <c r="H53" i="21"/>
  <c r="G38" i="1" l="1"/>
  <c r="H53" i="2"/>
  <c r="J53"/>
</calcChain>
</file>

<file path=xl/sharedStrings.xml><?xml version="1.0" encoding="utf-8"?>
<sst xmlns="http://schemas.openxmlformats.org/spreadsheetml/2006/main" count="2487" uniqueCount="105">
  <si>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</si>
  <si>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</si>
  <si>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</si>
  <si>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</si>
  <si>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</si>
  <si>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</si>
  <si>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</si>
  <si>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</si>
  <si>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ATIVOS</t>
  </si>
  <si>
    <t>INATIVOS E PENSIONISTAS</t>
  </si>
  <si>
    <t>UNIDADE
ORÇAMENTÁRIA</t>
  </si>
  <si>
    <t>OCUPADOS</t>
  </si>
  <si>
    <t>VAGOS</t>
  </si>
  <si>
    <t>TOTAL</t>
  </si>
  <si>
    <t>APOSENTADOS</t>
  </si>
  <si>
    <t>INSTITUIDORES
DE PENSÃO</t>
  </si>
  <si>
    <t>BENEFICIÁRIOS
DE PENSÃO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</si>
  <si>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</si>
  <si>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</si>
  <si>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</si>
  <si>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</si>
  <si>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</si>
  <si>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</si>
  <si>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</si>
  <si>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</si>
  <si>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</si>
  <si>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</si>
  <si>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</si>
  <si>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</si>
  <si>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</si>
  <si>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</si>
  <si>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</si>
  <si>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</si>
  <si>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</si>
  <si>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</si>
  <si>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</si>
  <si>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</si>
  <si>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</si>
  <si>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</si>
  <si>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</si>
  <si>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</si>
  <si>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</si>
  <si>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</si>
  <si>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</si>
  <si>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</si>
  <si>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</si>
  <si>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</si>
  <si>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</si>
  <si>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</si>
  <si>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</si>
  <si>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</si>
  <si>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</si>
  <si>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</si>
  <si>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</si>
  <si>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</si>
  <si>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</si>
  <si>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</si>
  <si>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</si>
  <si>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</si>
  <si>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</si>
  <si>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</si>
  <si>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</si>
  <si>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</si>
  <si>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</si>
  <si>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</si>
  <si>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</si>
  <si>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</si>
  <si>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</si>
  <si>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</si>
  <si>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</si>
  <si>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</si>
  <si>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</si>
  <si>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</si>
  <si>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</si>
  <si>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</si>
  <si>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</si>
  <si>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</si>
  <si>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>DEZEMBRO</t>
  </si>
  <si>
    <t>CARREIRA / CLASSE /
ESCOLARIDADE /
PADRÃO</t>
  </si>
  <si>
    <t>INSTITUIDORES DE PENSÃO</t>
  </si>
  <si>
    <t>BENEFICIÁRIOS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</si>
  <si>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</si>
  <si>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</si>
  <si>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</si>
  <si>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</si>
  <si>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</si>
  <si>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</si>
  <si>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</si>
  <si>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</si>
  <si>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</si>
  <si>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</si>
  <si>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</si>
  <si>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</si>
  <si>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</si>
  <si>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</si>
  <si>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</si>
  <si>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</si>
  <si>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</si>
  <si>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</si>
  <si>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</si>
  <si>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</si>
  <si>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</si>
  <si>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</si>
  <si>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</si>
  <si>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 15.01.2024 a 24.01.2024.</t>
    </r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</si>
</sst>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_-* #,##0.00_-;\-* #,##0.00_-;_-* \-??_-;_-@_-"/>
    <numFmt numFmtId="167" formatCode="#,#00"/>
    <numFmt numFmtId="168" formatCode="0.000000"/>
    <numFmt numFmtId="169" formatCode="_([$€-2]* #,##0.00_);_([$€-2]* \(#,##0.00\);_([$€-2]* &quot;-&quot;??_)"/>
    <numFmt numFmtId="170" formatCode="\$#,"/>
    <numFmt numFmtId="171" formatCode="yyyy\:mm"/>
    <numFmt numFmtId="172" formatCode="#.##000"/>
    <numFmt numFmtId="173" formatCode="\$#,##0\ ;&quot;($&quot;#,##0\)"/>
    <numFmt numFmtId="174" formatCode="#,##0.000000"/>
    <numFmt numFmtId="175" formatCode="mm/yy"/>
    <numFmt numFmtId="176" formatCode="0.000"/>
    <numFmt numFmtId="177" formatCode="_(&quot;R$ &quot;* #,##0.00_);_(&quot;R$ &quot;* \(#,##0.00\);_(&quot;R$ &quot;* \-??_);_(@_)"/>
    <numFmt numFmtId="178" formatCode="_(&quot;R$ &quot;* #,##0.00_);_(&quot;R$ &quot;* \(#,##0.00\);_(&quot;R$ &quot;* &quot;-&quot;??_);_(@_)"/>
    <numFmt numFmtId="179" formatCode="_([$€-2]* #,##0.00_);_([$€-2]* \(#,##0.00\);_([$€-2]* \-??_)"/>
    <numFmt numFmtId="180" formatCode="%#,#00"/>
    <numFmt numFmtId="181" formatCode="_-* #,##0_-;\-* #,##0_-;_-* &quot;-&quot;??_-;_-@_-"/>
  </numFmts>
  <fonts count="50">
    <font>
      <sz val="11"/>
      <color rgb="FF0000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3"/>
      <color rgb="FF003366"/>
      <name val="Calibri"/>
    </font>
    <font>
      <sz val="11"/>
      <color rgb="FFFF0000"/>
      <name val="Calibri"/>
    </font>
    <font>
      <b/>
      <sz val="11"/>
      <color rgb="FF333333"/>
      <name val="Calibri"/>
    </font>
    <font>
      <sz val="10"/>
      <color rgb="FF000000"/>
      <name val="Times New Roman"/>
    </font>
    <font>
      <sz val="10"/>
      <color rgb="FF000000"/>
      <name val="Courier New"/>
    </font>
    <font>
      <b/>
      <sz val="1"/>
      <color rgb="FF000000"/>
      <name val="Courier New"/>
    </font>
    <font>
      <sz val="11"/>
      <color rgb="FFFFFFFF"/>
      <name val="Calibri"/>
    </font>
    <font>
      <b/>
      <sz val="11"/>
      <color rgb="FF003366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8"/>
      <color rgb="FF000000"/>
      <name val="SwitzerlandLight"/>
    </font>
    <font>
      <b/>
      <sz val="11"/>
      <color rgb="FF000000"/>
      <name val="Calibri"/>
    </font>
    <font>
      <b/>
      <sz val="9"/>
      <color rgb="FF000000"/>
      <name val="Times New Roman"/>
    </font>
    <font>
      <sz val="11"/>
      <color rgb="FF333399"/>
      <name val="Calibri"/>
    </font>
    <font>
      <sz val="10"/>
      <color rgb="FF000000"/>
      <name val="MS Sans Serif"/>
    </font>
    <font>
      <sz val="11"/>
      <color rgb="FFFF9900"/>
      <name val="Calibri"/>
    </font>
    <font>
      <u/>
      <sz val="11"/>
      <color rgb="FF0000FF"/>
      <name val="Calibri"/>
    </font>
    <font>
      <sz val="11"/>
      <color rgb="FF008000"/>
      <name val="Calibri"/>
    </font>
    <font>
      <i/>
      <sz val="12"/>
      <color rgb="FF000000"/>
      <name val="Times New Roman"/>
    </font>
    <font>
      <sz val="1"/>
      <color rgb="FF000000"/>
      <name val="Courier New"/>
    </font>
    <font>
      <b/>
      <sz val="18"/>
      <color rgb="FF003366"/>
      <name val="Cambria"/>
    </font>
    <font>
      <sz val="11"/>
      <color rgb="FF800080"/>
      <name val="Calibri"/>
    </font>
    <font>
      <u/>
      <sz val="8"/>
      <color rgb="FF0000FF"/>
      <name val="Arial"/>
    </font>
    <font>
      <u/>
      <sz val="10"/>
      <color rgb="FF0000FF"/>
      <name val="Arial"/>
    </font>
    <font>
      <b/>
      <sz val="11"/>
      <color rgb="FFFFFFFF"/>
      <name val="Calibri"/>
    </font>
    <font>
      <b/>
      <sz val="18"/>
      <color rgb="FF333399"/>
      <name val="Cambria"/>
    </font>
    <font>
      <b/>
      <sz val="14"/>
      <color rgb="FF000000"/>
      <name val="Times New Roman"/>
    </font>
    <font>
      <i/>
      <sz val="1"/>
      <color rgb="FF000000"/>
      <name val="Courier New"/>
    </font>
    <font>
      <i/>
      <sz val="11"/>
      <color rgb="FF808080"/>
      <name val="Calibri"/>
    </font>
    <font>
      <sz val="12"/>
      <color rgb="FF000000"/>
      <name val="Times New Roman"/>
    </font>
    <font>
      <sz val="11"/>
      <color rgb="FF9933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12"/>
      <color rgb="FFFFFFFF"/>
      <name val="Arial"/>
    </font>
    <font>
      <sz val="11"/>
      <color rgb="FF000000"/>
      <name val="Calibri"/>
    </font>
    <font>
      <sz val="12"/>
      <color rgb="FF00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6600"/>
        <bgColor rgb="FFFF9900"/>
      </patternFill>
    </fill>
    <fill>
      <patternFill patternType="solid">
        <fgColor rgb="FFFFFFCC"/>
      </patternFill>
    </fill>
    <fill>
      <patternFill patternType="solid">
        <fgColor rgb="FF800080"/>
        <bgColor rgb="FF800080"/>
      </patternFill>
    </fill>
    <fill>
      <patternFill patternType="solid">
        <fgColor rgb="FF0066CC"/>
        <bgColor rgb="FF008080"/>
      </patternFill>
    </fill>
    <fill>
      <patternFill patternType="solid">
        <fgColor rgb="FFEAF1DD"/>
      </patternFill>
    </fill>
    <fill>
      <patternFill patternType="solid">
        <fgColor rgb="FF99CCFF"/>
        <bgColor rgb="FFCCCCFF"/>
      </patternFill>
    </fill>
    <fill>
      <patternFill patternType="solid">
        <fgColor rgb="FF99CCFF"/>
      </patternFill>
    </fill>
    <fill>
      <patternFill patternType="solid">
        <fgColor rgb="FFFF0000"/>
      </patternFill>
    </fill>
    <fill>
      <patternFill patternType="solid">
        <fgColor rgb="FFFFCC99"/>
        <bgColor rgb="FFC0C0C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339966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CCCCFF"/>
        <bgColor rgb="FFC0C0C0"/>
      </patternFill>
    </fill>
    <fill>
      <patternFill patternType="solid">
        <fgColor rgb="FFFF9900"/>
        <bgColor rgb="FFFFCC00"/>
      </patternFill>
    </fill>
    <fill>
      <patternFill patternType="solid">
        <fgColor rgb="FFFFCC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rgb="FFFF99CC"/>
        <bgColor rgb="FFFF8080"/>
      </patternFill>
    </fill>
    <fill>
      <patternFill patternType="solid">
        <fgColor rgb="FFFF99CC"/>
      </patternFill>
    </fill>
    <fill>
      <patternFill patternType="solid">
        <fgColor rgb="FFB8CCE4"/>
      </patternFill>
    </fill>
    <fill>
      <patternFill patternType="solid">
        <f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</patternFill>
    </fill>
    <fill>
      <patternFill patternType="solid">
        <fgColor rgb="FFFFCC99"/>
      </patternFill>
    </fill>
    <fill>
      <patternFill patternType="solid">
        <fgColor rgb="FFE5B8B7"/>
      </patternFill>
    </fill>
    <fill>
      <patternFill patternType="solid">
        <fgColor rgb="FFCCFFFF"/>
        <bgColor rgb="FFCCFFFF"/>
      </patternFill>
    </fill>
    <fill>
      <patternFill patternType="solid">
        <fgColor rgb="FF3333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333399"/>
        <bgColor rgb="FF003366"/>
      </patternFill>
    </fill>
    <fill>
      <patternFill patternType="solid">
        <fgColor rgb="FF969696"/>
        <bgColor rgb="FF808080"/>
      </patternFill>
    </fill>
    <fill>
      <patternFill patternType="solid">
        <fgColor rgb="FFB6DDE8"/>
      </patternFill>
    </fill>
    <fill>
      <patternFill patternType="solid">
        <fgColor rgb="FFD6E3BC"/>
      </patternFill>
    </fill>
    <fill>
      <patternFill patternType="solid">
        <fgColor rgb="FF00FF00"/>
      </patternFill>
    </fill>
    <fill>
      <patternFill patternType="solid">
        <fgColor rgb="FFFFFF99"/>
        <bgColor rgb="FFFFFFCC"/>
      </patternFill>
    </fill>
    <fill>
      <patternFill patternType="solid">
        <fgColor rgb="FFCC99FF"/>
      </patternFill>
    </fill>
    <fill>
      <patternFill patternType="solid">
        <fgColor rgb="FF800080"/>
      </patternFill>
    </fill>
    <fill>
      <patternFill patternType="solid">
        <fgColor rgb="FFCCCCFF"/>
      </patternFill>
    </fill>
    <fill>
      <patternFill patternType="solid">
        <fgColor rgb="FFF2DBDB"/>
      </patternFill>
    </fill>
    <fill>
      <patternFill patternType="solid">
        <fgColor rgb="FFFF8080"/>
      </patternFill>
    </fill>
    <fill>
      <patternFill patternType="solid">
        <fgColor rgb="FF33CCCC"/>
      </patternFill>
    </fill>
    <fill>
      <patternFill patternType="solid">
        <fgColor rgb="FFFFFF99"/>
      </patternFill>
    </fill>
    <fill>
      <patternFill patternType="solid">
        <fgColor rgb="FFCCC0D9"/>
      </patternFill>
    </fill>
    <fill>
      <patternFill patternType="solid">
        <fgColor rgb="FFFF6600"/>
      </patternFill>
    </fill>
    <fill>
      <patternFill patternType="solid">
        <fgColor rgb="FF0066CC"/>
      </patternFill>
    </fill>
    <fill>
      <patternFill patternType="solid">
        <fgColor rgb="FFDBE5F1"/>
      </patternFill>
    </fill>
    <fill>
      <patternFill patternType="solid">
        <fgColor rgb="FFDAEEF3"/>
      </patternFill>
    </fill>
    <fill>
      <patternFill patternType="solid">
        <fgColor rgb="FF969696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63">
    <border>
      <left/>
      <right/>
      <top/>
      <bottom/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201">
    <xf numFmtId="0" fontId="0" fillId="0" borderId="0"/>
    <xf numFmtId="0" fontId="1" fillId="0" borderId="0"/>
    <xf numFmtId="0" fontId="48" fillId="2" borderId="0"/>
    <xf numFmtId="0" fontId="2" fillId="0" borderId="1"/>
    <xf numFmtId="0" fontId="3" fillId="0" borderId="2"/>
    <xf numFmtId="0" fontId="4" fillId="0" borderId="0"/>
    <xf numFmtId="0" fontId="5" fillId="3" borderId="3"/>
    <xf numFmtId="0" fontId="6" fillId="0" borderId="0">
      <alignment horizontal="left"/>
    </xf>
    <xf numFmtId="164" fontId="7" fillId="0" borderId="4"/>
    <xf numFmtId="165" fontId="1" fillId="0" borderId="0"/>
    <xf numFmtId="2" fontId="8" fillId="0" borderId="0">
      <protection locked="0"/>
    </xf>
    <xf numFmtId="0" fontId="9" fillId="4" borderId="0"/>
    <xf numFmtId="0" fontId="1" fillId="5" borderId="5"/>
    <xf numFmtId="3" fontId="1" fillId="0" borderId="0"/>
    <xf numFmtId="0" fontId="10" fillId="0" borderId="0"/>
    <xf numFmtId="0" fontId="11" fillId="0" borderId="0"/>
    <xf numFmtId="0" fontId="9" fillId="6" borderId="0"/>
    <xf numFmtId="0" fontId="9" fillId="7" borderId="0"/>
    <xf numFmtId="0" fontId="1" fillId="5" borderId="5"/>
    <xf numFmtId="0" fontId="48" fillId="8" borderId="0"/>
    <xf numFmtId="0" fontId="48" fillId="8" borderId="0"/>
    <xf numFmtId="0" fontId="9" fillId="6" borderId="0"/>
    <xf numFmtId="0" fontId="1" fillId="5" borderId="5"/>
    <xf numFmtId="0" fontId="48" fillId="9" borderId="0"/>
    <xf numFmtId="0" fontId="1" fillId="5" borderId="5"/>
    <xf numFmtId="0" fontId="12" fillId="3" borderId="6"/>
    <xf numFmtId="164" fontId="13" fillId="0" borderId="0">
      <alignment vertical="top"/>
    </xf>
    <xf numFmtId="0" fontId="1" fillId="5" borderId="5"/>
    <xf numFmtId="0" fontId="48" fillId="9" borderId="0"/>
    <xf numFmtId="0" fontId="48" fillId="10" borderId="0"/>
    <xf numFmtId="0" fontId="9" fillId="11" borderId="0"/>
    <xf numFmtId="0" fontId="12" fillId="3" borderId="6"/>
    <xf numFmtId="0" fontId="48" fillId="12" borderId="0"/>
    <xf numFmtId="0" fontId="12" fillId="3" borderId="6"/>
    <xf numFmtId="165" fontId="1" fillId="0" borderId="0"/>
    <xf numFmtId="0" fontId="14" fillId="0" borderId="7"/>
    <xf numFmtId="165" fontId="1" fillId="0" borderId="0"/>
    <xf numFmtId="0" fontId="15" fillId="0" borderId="0">
      <alignment vertical="center"/>
    </xf>
    <xf numFmtId="0" fontId="16" fillId="12" borderId="6"/>
    <xf numFmtId="0" fontId="12" fillId="3" borderId="6"/>
    <xf numFmtId="0" fontId="48" fillId="13" borderId="0"/>
    <xf numFmtId="0" fontId="5" fillId="3" borderId="3"/>
    <xf numFmtId="0" fontId="14" fillId="0" borderId="7"/>
    <xf numFmtId="0" fontId="14" fillId="0" borderId="7"/>
    <xf numFmtId="0" fontId="10" fillId="0" borderId="0"/>
    <xf numFmtId="0" fontId="10" fillId="0" borderId="0"/>
    <xf numFmtId="0" fontId="48" fillId="9" borderId="0"/>
    <xf numFmtId="38" fontId="17" fillId="0" borderId="8"/>
    <xf numFmtId="0" fontId="10" fillId="0" borderId="0"/>
    <xf numFmtId="0" fontId="9" fillId="14" borderId="0"/>
    <xf numFmtId="0" fontId="9" fillId="14" borderId="0"/>
    <xf numFmtId="0" fontId="9" fillId="15" borderId="0"/>
    <xf numFmtId="0" fontId="9" fillId="14" borderId="0"/>
    <xf numFmtId="0" fontId="48" fillId="16" borderId="0"/>
    <xf numFmtId="0" fontId="9" fillId="16" borderId="0"/>
    <xf numFmtId="0" fontId="48" fillId="9" borderId="0"/>
    <xf numFmtId="0" fontId="14" fillId="0" borderId="7"/>
    <xf numFmtId="0" fontId="18" fillId="0" borderId="9"/>
    <xf numFmtId="0" fontId="9" fillId="17" borderId="0"/>
    <xf numFmtId="0" fontId="16" fillId="12" borderId="6"/>
    <xf numFmtId="0" fontId="16" fillId="12" borderId="6"/>
    <xf numFmtId="165" fontId="1" fillId="0" borderId="0"/>
    <xf numFmtId="0" fontId="9" fillId="16" borderId="0"/>
    <xf numFmtId="0" fontId="48" fillId="18" borderId="0"/>
    <xf numFmtId="0" fontId="16" fillId="3" borderId="6"/>
    <xf numFmtId="0" fontId="48" fillId="18" borderId="0"/>
    <xf numFmtId="164" fontId="11" fillId="0" borderId="0">
      <alignment horizontal="left"/>
    </xf>
    <xf numFmtId="0" fontId="9" fillId="19" borderId="0"/>
    <xf numFmtId="0" fontId="48" fillId="20" borderId="0"/>
    <xf numFmtId="0" fontId="9" fillId="4" borderId="0"/>
    <xf numFmtId="0" fontId="48" fillId="21" borderId="0"/>
    <xf numFmtId="0" fontId="48" fillId="21" borderId="0"/>
    <xf numFmtId="0" fontId="48" fillId="21" borderId="0"/>
    <xf numFmtId="165" fontId="1" fillId="0" borderId="0"/>
    <xf numFmtId="0" fontId="12" fillId="3" borderId="6"/>
    <xf numFmtId="0" fontId="48" fillId="22" borderId="0"/>
    <xf numFmtId="0" fontId="48" fillId="9" borderId="0"/>
    <xf numFmtId="165" fontId="1" fillId="0" borderId="0"/>
    <xf numFmtId="165" fontId="1" fillId="0" borderId="0"/>
    <xf numFmtId="165" fontId="1" fillId="0" borderId="0"/>
    <xf numFmtId="4" fontId="1" fillId="0" borderId="0"/>
    <xf numFmtId="4" fontId="1" fillId="0" borderId="0"/>
    <xf numFmtId="4" fontId="1" fillId="0" borderId="0"/>
    <xf numFmtId="0" fontId="2" fillId="0" borderId="1"/>
    <xf numFmtId="166" fontId="1" fillId="0" borderId="0"/>
    <xf numFmtId="10" fontId="1" fillId="0" borderId="0"/>
    <xf numFmtId="0" fontId="1" fillId="5" borderId="5"/>
    <xf numFmtId="0" fontId="48" fillId="23" borderId="0"/>
    <xf numFmtId="0" fontId="48" fillId="23" borderId="0"/>
    <xf numFmtId="0" fontId="48" fillId="24" borderId="0"/>
    <xf numFmtId="0" fontId="48" fillId="23" borderId="0"/>
    <xf numFmtId="0" fontId="48" fillId="2" borderId="0"/>
    <xf numFmtId="0" fontId="19" fillId="0" borderId="0">
      <alignment vertical="top"/>
      <protection locked="0"/>
    </xf>
    <xf numFmtId="0" fontId="12" fillId="3" borderId="6"/>
    <xf numFmtId="0" fontId="20" fillId="2" borderId="0"/>
    <xf numFmtId="0" fontId="48" fillId="17" borderId="0"/>
    <xf numFmtId="0" fontId="5" fillId="3" borderId="3"/>
    <xf numFmtId="0" fontId="4" fillId="0" borderId="0"/>
    <xf numFmtId="0" fontId="16" fillId="12" borderId="6"/>
    <xf numFmtId="0" fontId="1" fillId="5" borderId="5"/>
    <xf numFmtId="0" fontId="21" fillId="0" borderId="10">
      <alignment horizontal="center"/>
    </xf>
    <xf numFmtId="165" fontId="1" fillId="0" borderId="0"/>
    <xf numFmtId="0" fontId="1" fillId="5" borderId="5"/>
    <xf numFmtId="0" fontId="9" fillId="19" borderId="0"/>
    <xf numFmtId="165" fontId="1" fillId="0" borderId="0"/>
    <xf numFmtId="0" fontId="18" fillId="0" borderId="9"/>
    <xf numFmtId="0" fontId="48" fillId="25" borderId="0"/>
    <xf numFmtId="0" fontId="48" fillId="25" borderId="0"/>
    <xf numFmtId="0" fontId="1" fillId="5" borderId="5"/>
    <xf numFmtId="0" fontId="48" fillId="22" borderId="0"/>
    <xf numFmtId="0" fontId="9" fillId="26" borderId="0"/>
    <xf numFmtId="0" fontId="9" fillId="27" borderId="0"/>
    <xf numFmtId="0" fontId="9" fillId="19" borderId="0"/>
    <xf numFmtId="0" fontId="9" fillId="19" borderId="0"/>
    <xf numFmtId="167" fontId="22" fillId="0" borderId="0">
      <protection locked="0"/>
    </xf>
    <xf numFmtId="0" fontId="48" fillId="21" borderId="0"/>
    <xf numFmtId="0" fontId="1" fillId="5" borderId="5"/>
    <xf numFmtId="168" fontId="1" fillId="0" borderId="0"/>
    <xf numFmtId="0" fontId="9" fillId="28" borderId="0"/>
    <xf numFmtId="0" fontId="9" fillId="11" borderId="0"/>
    <xf numFmtId="165" fontId="1" fillId="0" borderId="0"/>
    <xf numFmtId="9" fontId="48" fillId="0" borderId="0"/>
    <xf numFmtId="9" fontId="1" fillId="0" borderId="0"/>
    <xf numFmtId="0" fontId="10" fillId="0" borderId="0"/>
    <xf numFmtId="9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5" fillId="29" borderId="3"/>
    <xf numFmtId="0" fontId="5" fillId="3" borderId="3"/>
    <xf numFmtId="0" fontId="16" fillId="12" borderId="6"/>
    <xf numFmtId="169" fontId="1" fillId="0" borderId="0"/>
    <xf numFmtId="0" fontId="1" fillId="5" borderId="5"/>
    <xf numFmtId="169" fontId="1" fillId="0" borderId="0"/>
    <xf numFmtId="0" fontId="3" fillId="0" borderId="2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4" fillId="0" borderId="7"/>
    <xf numFmtId="9" fontId="1" fillId="0" borderId="0"/>
    <xf numFmtId="165" fontId="1" fillId="0" borderId="0"/>
    <xf numFmtId="0" fontId="23" fillId="0" borderId="0"/>
    <xf numFmtId="165" fontId="1" fillId="0" borderId="0"/>
    <xf numFmtId="0" fontId="9" fillId="28" borderId="0"/>
    <xf numFmtId="165" fontId="1" fillId="0" borderId="0"/>
    <xf numFmtId="165" fontId="48" fillId="0" borderId="0"/>
    <xf numFmtId="0" fontId="48" fillId="12" borderId="0"/>
    <xf numFmtId="0" fontId="48" fillId="3" borderId="0"/>
    <xf numFmtId="0" fontId="48" fillId="30" borderId="0"/>
    <xf numFmtId="0" fontId="14" fillId="0" borderId="7"/>
    <xf numFmtId="0" fontId="14" fillId="0" borderId="7"/>
    <xf numFmtId="0" fontId="48" fillId="31" borderId="0"/>
    <xf numFmtId="0" fontId="48" fillId="12" borderId="0"/>
    <xf numFmtId="0" fontId="5" fillId="3" borderId="3"/>
    <xf numFmtId="0" fontId="10" fillId="0" borderId="11"/>
    <xf numFmtId="0" fontId="5" fillId="3" borderId="3"/>
    <xf numFmtId="0" fontId="14" fillId="0" borderId="7"/>
    <xf numFmtId="0" fontId="1" fillId="5" borderId="5"/>
    <xf numFmtId="0" fontId="9" fillId="27" borderId="0"/>
    <xf numFmtId="0" fontId="1" fillId="5" borderId="5"/>
    <xf numFmtId="0" fontId="24" fillId="23" borderId="0"/>
    <xf numFmtId="0" fontId="1" fillId="5" borderId="5"/>
    <xf numFmtId="0" fontId="48" fillId="31" borderId="0"/>
    <xf numFmtId="43" fontId="1" fillId="0" borderId="0"/>
    <xf numFmtId="165" fontId="1" fillId="0" borderId="0"/>
    <xf numFmtId="170" fontId="22" fillId="0" borderId="0">
      <protection locked="0"/>
    </xf>
    <xf numFmtId="0" fontId="9" fillId="6" borderId="0"/>
    <xf numFmtId="171" fontId="1" fillId="0" borderId="0"/>
    <xf numFmtId="0" fontId="48" fillId="32" borderId="0"/>
    <xf numFmtId="165" fontId="1" fillId="0" borderId="0"/>
    <xf numFmtId="0" fontId="9" fillId="28" borderId="0"/>
    <xf numFmtId="0" fontId="9" fillId="33" borderId="0"/>
    <xf numFmtId="4" fontId="1" fillId="0" borderId="0"/>
    <xf numFmtId="165" fontId="1" fillId="0" borderId="0"/>
    <xf numFmtId="0" fontId="48" fillId="32" borderId="0"/>
    <xf numFmtId="0" fontId="5" fillId="29" borderId="3"/>
    <xf numFmtId="0" fontId="9" fillId="16" borderId="0"/>
    <xf numFmtId="0" fontId="10" fillId="0" borderId="11"/>
    <xf numFmtId="0" fontId="18" fillId="0" borderId="9"/>
    <xf numFmtId="0" fontId="48" fillId="32" borderId="0"/>
    <xf numFmtId="0" fontId="10" fillId="0" borderId="11"/>
    <xf numFmtId="43" fontId="48" fillId="0" borderId="0"/>
    <xf numFmtId="0" fontId="48" fillId="34" borderId="0"/>
    <xf numFmtId="0" fontId="25" fillId="0" borderId="0">
      <alignment vertical="top"/>
      <protection locked="0"/>
    </xf>
    <xf numFmtId="0" fontId="48" fillId="35" borderId="0"/>
    <xf numFmtId="0" fontId="9" fillId="28" borderId="0"/>
    <xf numFmtId="165" fontId="1" fillId="0" borderId="0"/>
    <xf numFmtId="0" fontId="1" fillId="5" borderId="5"/>
    <xf numFmtId="0" fontId="1" fillId="5" borderId="5"/>
    <xf numFmtId="0" fontId="9" fillId="28" borderId="0"/>
    <xf numFmtId="0" fontId="21" fillId="0" borderId="12">
      <alignment horizontal="center"/>
    </xf>
    <xf numFmtId="0" fontId="16" fillId="12" borderId="6"/>
    <xf numFmtId="0" fontId="9" fillId="36" borderId="0"/>
    <xf numFmtId="0" fontId="1" fillId="5" borderId="5"/>
    <xf numFmtId="0" fontId="1" fillId="5" borderId="5"/>
    <xf numFmtId="165" fontId="1" fillId="0" borderId="0"/>
    <xf numFmtId="0" fontId="48" fillId="10" borderId="0"/>
    <xf numFmtId="0" fontId="1" fillId="5" borderId="5"/>
    <xf numFmtId="0" fontId="23" fillId="0" borderId="0"/>
    <xf numFmtId="0" fontId="9" fillId="19" borderId="0"/>
    <xf numFmtId="0" fontId="1" fillId="5" borderId="5"/>
    <xf numFmtId="0" fontId="26" fillId="0" borderId="0">
      <alignment vertical="top"/>
      <protection locked="0"/>
    </xf>
    <xf numFmtId="0" fontId="5" fillId="3" borderId="3"/>
    <xf numFmtId="43" fontId="1" fillId="0" borderId="0"/>
    <xf numFmtId="9" fontId="48" fillId="0" borderId="0"/>
    <xf numFmtId="0" fontId="23" fillId="0" borderId="0"/>
    <xf numFmtId="165" fontId="1" fillId="0" borderId="0"/>
    <xf numFmtId="0" fontId="1" fillId="5" borderId="5"/>
    <xf numFmtId="0" fontId="1" fillId="5" borderId="5"/>
    <xf numFmtId="165" fontId="1" fillId="0" borderId="0"/>
    <xf numFmtId="43" fontId="1" fillId="0" borderId="0"/>
    <xf numFmtId="0" fontId="16" fillId="12" borderId="6"/>
    <xf numFmtId="165" fontId="1" fillId="0" borderId="0"/>
    <xf numFmtId="4" fontId="1" fillId="0" borderId="0"/>
    <xf numFmtId="0" fontId="16" fillId="12" borderId="6"/>
    <xf numFmtId="170" fontId="22" fillId="0" borderId="0">
      <protection locked="0"/>
    </xf>
    <xf numFmtId="43" fontId="1" fillId="0" borderId="0"/>
    <xf numFmtId="43" fontId="1" fillId="0" borderId="0"/>
    <xf numFmtId="43" fontId="1" fillId="0" borderId="0"/>
    <xf numFmtId="0" fontId="27" fillId="37" borderId="13"/>
    <xf numFmtId="0" fontId="48" fillId="38" borderId="0"/>
    <xf numFmtId="0" fontId="18" fillId="0" borderId="9"/>
    <xf numFmtId="9" fontId="48" fillId="0" borderId="0"/>
    <xf numFmtId="0" fontId="28" fillId="0" borderId="0"/>
    <xf numFmtId="0" fontId="9" fillId="27" borderId="0"/>
    <xf numFmtId="9" fontId="48" fillId="0" borderId="0"/>
    <xf numFmtId="0" fontId="14" fillId="0" borderId="7"/>
    <xf numFmtId="168" fontId="1" fillId="0" borderId="0"/>
    <xf numFmtId="0" fontId="48" fillId="21" borderId="0"/>
    <xf numFmtId="0" fontId="48" fillId="16" borderId="0"/>
    <xf numFmtId="0" fontId="5" fillId="3" borderId="3"/>
    <xf numFmtId="0" fontId="48" fillId="9" borderId="0"/>
    <xf numFmtId="0" fontId="23" fillId="0" borderId="0"/>
    <xf numFmtId="0" fontId="18" fillId="0" borderId="9"/>
    <xf numFmtId="0" fontId="16" fillId="12" borderId="6"/>
    <xf numFmtId="0" fontId="29" fillId="0" borderId="14"/>
    <xf numFmtId="0" fontId="2" fillId="0" borderId="1"/>
    <xf numFmtId="165" fontId="1" fillId="0" borderId="0"/>
    <xf numFmtId="0" fontId="14" fillId="0" borderId="7"/>
    <xf numFmtId="0" fontId="29" fillId="0" borderId="14"/>
    <xf numFmtId="0" fontId="9" fillId="19" borderId="0"/>
    <xf numFmtId="0" fontId="48" fillId="39" borderId="0"/>
    <xf numFmtId="2" fontId="30" fillId="0" borderId="0">
      <protection locked="0"/>
    </xf>
    <xf numFmtId="0" fontId="48" fillId="39" borderId="0"/>
    <xf numFmtId="165" fontId="1" fillId="0" borderId="0"/>
    <xf numFmtId="165" fontId="1" fillId="0" borderId="0"/>
    <xf numFmtId="2" fontId="48" fillId="0" borderId="0"/>
    <xf numFmtId="0" fontId="9" fillId="28" borderId="0"/>
    <xf numFmtId="0" fontId="31" fillId="0" borderId="0"/>
    <xf numFmtId="169" fontId="1" fillId="0" borderId="0"/>
    <xf numFmtId="0" fontId="29" fillId="0" borderId="14"/>
    <xf numFmtId="0" fontId="31" fillId="0" borderId="0"/>
    <xf numFmtId="0" fontId="32" fillId="0" borderId="15">
      <alignment horizontal="center"/>
    </xf>
    <xf numFmtId="0" fontId="14" fillId="0" borderId="7"/>
    <xf numFmtId="0" fontId="4" fillId="0" borderId="0"/>
    <xf numFmtId="0" fontId="9" fillId="36" borderId="0"/>
    <xf numFmtId="0" fontId="18" fillId="0" borderId="9"/>
    <xf numFmtId="9" fontId="1" fillId="0" borderId="0"/>
    <xf numFmtId="0" fontId="48" fillId="12" borderId="0"/>
    <xf numFmtId="0" fontId="9" fillId="17" borderId="0"/>
    <xf numFmtId="0" fontId="9" fillId="40" borderId="0"/>
    <xf numFmtId="0" fontId="9" fillId="17" borderId="0"/>
    <xf numFmtId="0" fontId="9" fillId="17" borderId="0"/>
    <xf numFmtId="0" fontId="9" fillId="28" borderId="0"/>
    <xf numFmtId="172" fontId="22" fillId="0" borderId="0">
      <protection locked="0"/>
    </xf>
    <xf numFmtId="0" fontId="18" fillId="0" borderId="9"/>
    <xf numFmtId="0" fontId="9" fillId="6" borderId="0"/>
    <xf numFmtId="165" fontId="1" fillId="0" borderId="0"/>
    <xf numFmtId="0" fontId="16" fillId="12" borderId="6"/>
    <xf numFmtId="0" fontId="12" fillId="3" borderId="6"/>
    <xf numFmtId="0" fontId="4" fillId="0" borderId="0"/>
    <xf numFmtId="43" fontId="48" fillId="0" borderId="0"/>
    <xf numFmtId="0" fontId="9" fillId="16" borderId="0"/>
    <xf numFmtId="172" fontId="22" fillId="0" borderId="0">
      <protection locked="0"/>
    </xf>
    <xf numFmtId="0" fontId="14" fillId="0" borderId="7"/>
    <xf numFmtId="0" fontId="48" fillId="22" borderId="0"/>
    <xf numFmtId="0" fontId="23" fillId="0" borderId="0"/>
    <xf numFmtId="0" fontId="48" fillId="2" borderId="0"/>
    <xf numFmtId="0" fontId="16" fillId="12" borderId="6"/>
    <xf numFmtId="0" fontId="5" fillId="3" borderId="3"/>
    <xf numFmtId="0" fontId="16" fillId="12" borderId="6"/>
    <xf numFmtId="0" fontId="23" fillId="0" borderId="0"/>
    <xf numFmtId="0" fontId="27" fillId="37" borderId="13"/>
    <xf numFmtId="0" fontId="48" fillId="2" borderId="0"/>
    <xf numFmtId="166" fontId="1" fillId="0" borderId="0"/>
    <xf numFmtId="0" fontId="16" fillId="12" borderId="6"/>
    <xf numFmtId="0" fontId="5" fillId="3" borderId="3"/>
    <xf numFmtId="0" fontId="9" fillId="36" borderId="0"/>
    <xf numFmtId="0" fontId="10" fillId="0" borderId="11"/>
    <xf numFmtId="0" fontId="20" fillId="2" borderId="0"/>
    <xf numFmtId="0" fontId="1" fillId="5" borderId="5"/>
    <xf numFmtId="10" fontId="1" fillId="0" borderId="0"/>
    <xf numFmtId="0" fontId="31" fillId="0" borderId="0"/>
    <xf numFmtId="0" fontId="1" fillId="5" borderId="5"/>
    <xf numFmtId="0" fontId="48" fillId="18" borderId="0"/>
    <xf numFmtId="0" fontId="9" fillId="27" borderId="0"/>
    <xf numFmtId="0" fontId="5" fillId="3" borderId="3"/>
    <xf numFmtId="0" fontId="5" fillId="3" borderId="3"/>
    <xf numFmtId="0" fontId="5" fillId="3" borderId="3"/>
    <xf numFmtId="0" fontId="2" fillId="0" borderId="1"/>
    <xf numFmtId="0" fontId="14" fillId="0" borderId="7"/>
    <xf numFmtId="0" fontId="48" fillId="17" borderId="0"/>
    <xf numFmtId="165" fontId="1" fillId="0" borderId="0"/>
    <xf numFmtId="0" fontId="33" fillId="41" borderId="0"/>
    <xf numFmtId="0" fontId="9" fillId="27" borderId="0"/>
    <xf numFmtId="0" fontId="9" fillId="27" borderId="0"/>
    <xf numFmtId="9" fontId="1" fillId="0" borderId="0"/>
    <xf numFmtId="9" fontId="1" fillId="0" borderId="0"/>
    <xf numFmtId="172" fontId="22" fillId="0" borderId="0">
      <protection locked="0"/>
    </xf>
    <xf numFmtId="9" fontId="48" fillId="0" borderId="0"/>
    <xf numFmtId="0" fontId="23" fillId="0" borderId="0"/>
    <xf numFmtId="0" fontId="23" fillId="0" borderId="0"/>
    <xf numFmtId="0" fontId="48" fillId="21" borderId="0"/>
    <xf numFmtId="0" fontId="23" fillId="0" borderId="0"/>
    <xf numFmtId="0" fontId="2" fillId="0" borderId="1"/>
    <xf numFmtId="0" fontId="23" fillId="0" borderId="0"/>
    <xf numFmtId="0" fontId="23" fillId="0" borderId="0"/>
    <xf numFmtId="4" fontId="1" fillId="0" borderId="0"/>
    <xf numFmtId="0" fontId="12" fillId="3" borderId="6"/>
    <xf numFmtId="0" fontId="9" fillId="28" borderId="0"/>
    <xf numFmtId="4" fontId="1" fillId="0" borderId="0"/>
    <xf numFmtId="0" fontId="5" fillId="3" borderId="3"/>
    <xf numFmtId="0" fontId="12" fillId="3" borderId="6"/>
    <xf numFmtId="169" fontId="1" fillId="0" borderId="0"/>
    <xf numFmtId="4" fontId="1" fillId="0" borderId="0"/>
    <xf numFmtId="173" fontId="1" fillId="0" borderId="0"/>
    <xf numFmtId="0" fontId="48" fillId="32" borderId="0"/>
    <xf numFmtId="165" fontId="1" fillId="0" borderId="0"/>
    <xf numFmtId="0" fontId="9" fillId="4" borderId="0"/>
    <xf numFmtId="166" fontId="1" fillId="0" borderId="0"/>
    <xf numFmtId="43" fontId="1" fillId="0" borderId="0"/>
    <xf numFmtId="0" fontId="10" fillId="0" borderId="0"/>
    <xf numFmtId="0" fontId="10" fillId="0" borderId="0"/>
    <xf numFmtId="3" fontId="1" fillId="0" borderId="0"/>
    <xf numFmtId="0" fontId="48" fillId="32" borderId="0"/>
    <xf numFmtId="0" fontId="14" fillId="0" borderId="7"/>
    <xf numFmtId="0" fontId="14" fillId="0" borderId="7"/>
    <xf numFmtId="0" fontId="48" fillId="22" borderId="0"/>
    <xf numFmtId="0" fontId="5" fillId="3" borderId="3"/>
    <xf numFmtId="0" fontId="48" fillId="22" borderId="0"/>
    <xf numFmtId="0" fontId="9" fillId="19" borderId="0"/>
    <xf numFmtId="0" fontId="48" fillId="25" borderId="0"/>
    <xf numFmtId="0" fontId="9" fillId="26" borderId="0"/>
    <xf numFmtId="0" fontId="48" fillId="25" borderId="0"/>
    <xf numFmtId="0" fontId="48" fillId="5" borderId="16"/>
    <xf numFmtId="0" fontId="48" fillId="22" borderId="0"/>
    <xf numFmtId="174" fontId="1" fillId="0" borderId="0">
      <protection locked="0"/>
    </xf>
    <xf numFmtId="0" fontId="48" fillId="42" borderId="0"/>
    <xf numFmtId="0" fontId="3" fillId="0" borderId="2"/>
    <xf numFmtId="43" fontId="1" fillId="0" borderId="0"/>
    <xf numFmtId="0" fontId="9" fillId="26" borderId="0"/>
    <xf numFmtId="169" fontId="1" fillId="0" borderId="0"/>
    <xf numFmtId="0" fontId="48" fillId="9" borderId="0"/>
    <xf numFmtId="0" fontId="5" fillId="3" borderId="3"/>
    <xf numFmtId="0" fontId="16" fillId="12" borderId="6"/>
    <xf numFmtId="0" fontId="9" fillId="19" borderId="0"/>
    <xf numFmtId="165" fontId="1" fillId="0" borderId="0"/>
    <xf numFmtId="0" fontId="18" fillId="0" borderId="9"/>
    <xf numFmtId="0" fontId="9" fillId="27" borderId="0"/>
    <xf numFmtId="0" fontId="27" fillId="37" borderId="13"/>
    <xf numFmtId="175" fontId="1" fillId="0" borderId="0"/>
    <xf numFmtId="0" fontId="48" fillId="9" borderId="0"/>
    <xf numFmtId="171" fontId="1" fillId="0" borderId="0"/>
    <xf numFmtId="165" fontId="1" fillId="0" borderId="0"/>
    <xf numFmtId="170" fontId="22" fillId="0" borderId="0">
      <protection locked="0"/>
    </xf>
    <xf numFmtId="0" fontId="3" fillId="0" borderId="2"/>
    <xf numFmtId="38" fontId="1" fillId="0" borderId="0"/>
    <xf numFmtId="0" fontId="3" fillId="0" borderId="2"/>
    <xf numFmtId="0" fontId="9" fillId="19" borderId="0"/>
    <xf numFmtId="0" fontId="10" fillId="0" borderId="11"/>
    <xf numFmtId="43" fontId="1" fillId="0" borderId="0"/>
    <xf numFmtId="0" fontId="10" fillId="0" borderId="11"/>
    <xf numFmtId="166" fontId="1" fillId="0" borderId="0"/>
    <xf numFmtId="0" fontId="32" fillId="0" borderId="15">
      <alignment horizontal="center"/>
    </xf>
    <xf numFmtId="0" fontId="29" fillId="0" borderId="14"/>
    <xf numFmtId="165" fontId="1" fillId="0" borderId="0"/>
    <xf numFmtId="43" fontId="48" fillId="0" borderId="0"/>
    <xf numFmtId="0" fontId="9" fillId="28" borderId="0"/>
    <xf numFmtId="165" fontId="1" fillId="0" borderId="0"/>
    <xf numFmtId="0" fontId="48" fillId="12" borderId="0"/>
    <xf numFmtId="0" fontId="48" fillId="30" borderId="0"/>
    <xf numFmtId="0" fontId="9" fillId="6" borderId="0"/>
    <xf numFmtId="0" fontId="9" fillId="16" borderId="0"/>
    <xf numFmtId="0" fontId="14" fillId="0" borderId="7"/>
    <xf numFmtId="0" fontId="48" fillId="9" borderId="0"/>
    <xf numFmtId="0" fontId="20" fillId="2" borderId="0"/>
    <xf numFmtId="0" fontId="9" fillId="17" borderId="0"/>
    <xf numFmtId="0" fontId="3" fillId="0" borderId="2"/>
    <xf numFmtId="169" fontId="1" fillId="0" borderId="0"/>
    <xf numFmtId="169" fontId="1" fillId="0" borderId="0"/>
    <xf numFmtId="0" fontId="12" fillId="3" borderId="6"/>
    <xf numFmtId="0" fontId="3" fillId="0" borderId="2"/>
    <xf numFmtId="0" fontId="10" fillId="0" borderId="0"/>
    <xf numFmtId="0" fontId="48" fillId="38" borderId="0"/>
    <xf numFmtId="0" fontId="48" fillId="23" borderId="0"/>
    <xf numFmtId="0" fontId="48" fillId="38" borderId="0"/>
    <xf numFmtId="0" fontId="16" fillId="12" borderId="6"/>
    <xf numFmtId="0" fontId="1" fillId="5" borderId="5"/>
    <xf numFmtId="165" fontId="1" fillId="0" borderId="0"/>
    <xf numFmtId="0" fontId="1" fillId="5" borderId="5"/>
    <xf numFmtId="165" fontId="1" fillId="0" borderId="0"/>
    <xf numFmtId="165" fontId="1" fillId="0" borderId="0"/>
    <xf numFmtId="0" fontId="14" fillId="0" borderId="7"/>
    <xf numFmtId="0" fontId="9" fillId="17" borderId="0"/>
    <xf numFmtId="0" fontId="2" fillId="0" borderId="1"/>
    <xf numFmtId="0" fontId="2" fillId="0" borderId="1"/>
    <xf numFmtId="0" fontId="9" fillId="6" borderId="0"/>
    <xf numFmtId="0" fontId="28" fillId="0" borderId="0"/>
    <xf numFmtId="0" fontId="3" fillId="0" borderId="2"/>
    <xf numFmtId="0" fontId="5" fillId="3" borderId="3"/>
    <xf numFmtId="0" fontId="9" fillId="27" borderId="0"/>
    <xf numFmtId="0" fontId="48" fillId="10" borderId="0"/>
    <xf numFmtId="169" fontId="1" fillId="0" borderId="0"/>
    <xf numFmtId="0" fontId="33" fillId="41" borderId="0"/>
    <xf numFmtId="165" fontId="1" fillId="0" borderId="0"/>
    <xf numFmtId="3" fontId="1" fillId="0" borderId="0"/>
    <xf numFmtId="0" fontId="1" fillId="5" borderId="5"/>
    <xf numFmtId="0" fontId="48" fillId="10" borderId="0"/>
    <xf numFmtId="0" fontId="48" fillId="9" borderId="0"/>
    <xf numFmtId="43" fontId="1" fillId="0" borderId="0"/>
    <xf numFmtId="0" fontId="48" fillId="9" borderId="0"/>
    <xf numFmtId="0" fontId="23" fillId="0" borderId="0"/>
    <xf numFmtId="0" fontId="48" fillId="9" borderId="0"/>
    <xf numFmtId="0" fontId="9" fillId="19" borderId="0"/>
    <xf numFmtId="0" fontId="5" fillId="3" borderId="3"/>
    <xf numFmtId="0" fontId="14" fillId="0" borderId="7"/>
    <xf numFmtId="0" fontId="1" fillId="5" borderId="5"/>
    <xf numFmtId="0" fontId="5" fillId="3" borderId="3"/>
    <xf numFmtId="0" fontId="16" fillId="12" borderId="6"/>
    <xf numFmtId="0" fontId="48" fillId="21" borderId="0"/>
    <xf numFmtId="0" fontId="48" fillId="23" borderId="0"/>
    <xf numFmtId="165" fontId="1" fillId="0" borderId="0"/>
    <xf numFmtId="0" fontId="9" fillId="16" borderId="0"/>
    <xf numFmtId="0" fontId="1" fillId="5" borderId="5"/>
    <xf numFmtId="0" fontId="9" fillId="19" borderId="0"/>
    <xf numFmtId="40" fontId="1" fillId="0" borderId="0"/>
    <xf numFmtId="0" fontId="9" fillId="43" borderId="0"/>
    <xf numFmtId="38" fontId="1" fillId="0" borderId="0"/>
    <xf numFmtId="0" fontId="9" fillId="6" borderId="0"/>
    <xf numFmtId="0" fontId="1" fillId="5" borderId="5"/>
    <xf numFmtId="0" fontId="1" fillId="5" borderId="5"/>
    <xf numFmtId="0" fontId="23" fillId="0" borderId="0"/>
    <xf numFmtId="0" fontId="1" fillId="5" borderId="5"/>
    <xf numFmtId="0" fontId="20" fillId="2" borderId="0"/>
    <xf numFmtId="171" fontId="1" fillId="0" borderId="0"/>
    <xf numFmtId="0" fontId="48" fillId="2" borderId="0"/>
    <xf numFmtId="0" fontId="9" fillId="27" borderId="0"/>
    <xf numFmtId="0" fontId="48" fillId="2" borderId="0"/>
    <xf numFmtId="0" fontId="9" fillId="17" borderId="0"/>
    <xf numFmtId="0" fontId="27" fillId="37" borderId="13"/>
    <xf numFmtId="0" fontId="28" fillId="0" borderId="0"/>
    <xf numFmtId="0" fontId="48" fillId="9" borderId="0"/>
    <xf numFmtId="0" fontId="48" fillId="44" borderId="0"/>
    <xf numFmtId="0" fontId="48" fillId="10" borderId="0"/>
    <xf numFmtId="0" fontId="48" fillId="9" borderId="0"/>
    <xf numFmtId="0" fontId="9" fillId="17" borderId="0"/>
    <xf numFmtId="0" fontId="48" fillId="34" borderId="0"/>
    <xf numFmtId="0" fontId="48" fillId="9" borderId="0"/>
    <xf numFmtId="0" fontId="9" fillId="6" borderId="0"/>
    <xf numFmtId="0" fontId="9" fillId="27" borderId="0"/>
    <xf numFmtId="0" fontId="31" fillId="0" borderId="0"/>
    <xf numFmtId="0" fontId="9" fillId="16" borderId="0"/>
    <xf numFmtId="176" fontId="1" fillId="0" borderId="0"/>
    <xf numFmtId="0" fontId="9" fillId="17" borderId="0"/>
    <xf numFmtId="0" fontId="2" fillId="0" borderId="1"/>
    <xf numFmtId="0" fontId="9" fillId="6" borderId="0"/>
    <xf numFmtId="0" fontId="2" fillId="0" borderId="1"/>
    <xf numFmtId="0" fontId="9" fillId="19" borderId="0"/>
    <xf numFmtId="0" fontId="5" fillId="3" borderId="3"/>
    <xf numFmtId="0" fontId="9" fillId="6" borderId="0"/>
    <xf numFmtId="0" fontId="48" fillId="2" borderId="0"/>
    <xf numFmtId="0" fontId="2" fillId="0" borderId="1"/>
    <xf numFmtId="0" fontId="9" fillId="6" borderId="0"/>
    <xf numFmtId="0" fontId="10" fillId="0" borderId="11"/>
    <xf numFmtId="0" fontId="16" fillId="12" borderId="6"/>
    <xf numFmtId="0" fontId="9" fillId="4" borderId="0"/>
    <xf numFmtId="9" fontId="48" fillId="0" borderId="0"/>
    <xf numFmtId="0" fontId="31" fillId="0" borderId="0"/>
    <xf numFmtId="0" fontId="31" fillId="0" borderId="0"/>
    <xf numFmtId="0" fontId="12" fillId="3" borderId="6"/>
    <xf numFmtId="9" fontId="1" fillId="0" borderId="0"/>
    <xf numFmtId="0" fontId="15" fillId="0" borderId="0">
      <alignment vertical="center"/>
    </xf>
    <xf numFmtId="0" fontId="48" fillId="18" borderId="0"/>
    <xf numFmtId="0" fontId="11" fillId="0" borderId="0"/>
    <xf numFmtId="0" fontId="9" fillId="7" borderId="0"/>
    <xf numFmtId="0" fontId="48" fillId="23" borderId="0"/>
    <xf numFmtId="0" fontId="16" fillId="12" borderId="6"/>
    <xf numFmtId="0" fontId="5" fillId="3" borderId="3"/>
    <xf numFmtId="0" fontId="31" fillId="0" borderId="0"/>
    <xf numFmtId="0" fontId="1" fillId="5" borderId="5"/>
    <xf numFmtId="0" fontId="12" fillId="3" borderId="6"/>
    <xf numFmtId="169" fontId="1" fillId="0" borderId="0"/>
    <xf numFmtId="0" fontId="12" fillId="3" borderId="6"/>
    <xf numFmtId="0" fontId="31" fillId="0" borderId="0"/>
    <xf numFmtId="0" fontId="31" fillId="0" borderId="0"/>
    <xf numFmtId="0" fontId="12" fillId="3" borderId="6"/>
    <xf numFmtId="0" fontId="48" fillId="21" borderId="0"/>
    <xf numFmtId="0" fontId="31" fillId="0" borderId="0"/>
    <xf numFmtId="0" fontId="12" fillId="3" borderId="6"/>
    <xf numFmtId="0" fontId="48" fillId="25" borderId="0"/>
    <xf numFmtId="0" fontId="9" fillId="26" borderId="0"/>
    <xf numFmtId="0" fontId="48" fillId="22" borderId="0"/>
    <xf numFmtId="0" fontId="1" fillId="5" borderId="5"/>
    <xf numFmtId="0" fontId="9" fillId="19" borderId="0"/>
    <xf numFmtId="0" fontId="48" fillId="45" borderId="0"/>
    <xf numFmtId="0" fontId="48" fillId="45" borderId="0"/>
    <xf numFmtId="0" fontId="16" fillId="12" borderId="6"/>
    <xf numFmtId="167" fontId="22" fillId="0" borderId="0">
      <protection locked="0"/>
    </xf>
    <xf numFmtId="0" fontId="9" fillId="19" borderId="0"/>
    <xf numFmtId="0" fontId="48" fillId="45" borderId="0"/>
    <xf numFmtId="0" fontId="48" fillId="45" borderId="0"/>
    <xf numFmtId="0" fontId="48" fillId="24" borderId="0"/>
    <xf numFmtId="0" fontId="16" fillId="12" borderId="6"/>
    <xf numFmtId="0" fontId="3" fillId="0" borderId="2"/>
    <xf numFmtId="0" fontId="26" fillId="0" borderId="0">
      <alignment vertical="top"/>
      <protection locked="0"/>
    </xf>
    <xf numFmtId="165" fontId="1" fillId="0" borderId="0"/>
    <xf numFmtId="0" fontId="16" fillId="12" borderId="6"/>
    <xf numFmtId="9" fontId="1" fillId="0" borderId="0"/>
    <xf numFmtId="9" fontId="1" fillId="0" borderId="0"/>
    <xf numFmtId="0" fontId="9" fillId="17" borderId="0"/>
    <xf numFmtId="0" fontId="18" fillId="0" borderId="9"/>
    <xf numFmtId="0" fontId="9" fillId="19" borderId="0"/>
    <xf numFmtId="0" fontId="9" fillId="6" borderId="0"/>
    <xf numFmtId="0" fontId="48" fillId="25" borderId="0"/>
    <xf numFmtId="0" fontId="21" fillId="0" borderId="10">
      <alignment horizontal="center"/>
    </xf>
    <xf numFmtId="0" fontId="2" fillId="0" borderId="1"/>
    <xf numFmtId="165" fontId="1" fillId="0" borderId="0"/>
    <xf numFmtId="0" fontId="28" fillId="0" borderId="0"/>
    <xf numFmtId="0" fontId="48" fillId="10" borderId="0"/>
    <xf numFmtId="0" fontId="48" fillId="9" borderId="0"/>
    <xf numFmtId="0" fontId="48" fillId="9" borderId="0"/>
    <xf numFmtId="0" fontId="48" fillId="9" borderId="0"/>
    <xf numFmtId="0" fontId="48" fillId="12" borderId="0"/>
    <xf numFmtId="0" fontId="1" fillId="5" borderId="5"/>
    <xf numFmtId="0" fontId="19" fillId="0" borderId="0">
      <alignment vertical="top"/>
      <protection locked="0"/>
    </xf>
    <xf numFmtId="164" fontId="11" fillId="0" borderId="0">
      <alignment horizontal="left"/>
    </xf>
    <xf numFmtId="168" fontId="1" fillId="0" borderId="0"/>
    <xf numFmtId="0" fontId="2" fillId="0" borderId="1"/>
    <xf numFmtId="0" fontId="2" fillId="0" borderId="1"/>
    <xf numFmtId="0" fontId="2" fillId="0" borderId="1"/>
    <xf numFmtId="176" fontId="1" fillId="0" borderId="0"/>
    <xf numFmtId="0" fontId="9" fillId="6" borderId="0"/>
    <xf numFmtId="0" fontId="9" fillId="6" borderId="0"/>
    <xf numFmtId="0" fontId="9" fillId="6" borderId="0"/>
    <xf numFmtId="0" fontId="5" fillId="3" borderId="3"/>
    <xf numFmtId="0" fontId="48" fillId="2" borderId="0"/>
    <xf numFmtId="0" fontId="48" fillId="2" borderId="0"/>
    <xf numFmtId="0" fontId="48" fillId="2" borderId="0"/>
    <xf numFmtId="0" fontId="48" fillId="34" borderId="0"/>
    <xf numFmtId="0" fontId="48" fillId="9" borderId="0"/>
    <xf numFmtId="165" fontId="1" fillId="0" borderId="0"/>
    <xf numFmtId="0" fontId="9" fillId="43" borderId="0"/>
    <xf numFmtId="0" fontId="1" fillId="5" borderId="5"/>
    <xf numFmtId="43" fontId="48" fillId="0" borderId="0"/>
    <xf numFmtId="0" fontId="1" fillId="5" borderId="5"/>
    <xf numFmtId="43" fontId="1" fillId="0" borderId="0"/>
    <xf numFmtId="0" fontId="33" fillId="41" borderId="0"/>
    <xf numFmtId="0" fontId="16" fillId="12" borderId="6"/>
    <xf numFmtId="0" fontId="48" fillId="5" borderId="16"/>
    <xf numFmtId="0" fontId="9" fillId="6" borderId="0"/>
    <xf numFmtId="175" fontId="1" fillId="0" borderId="0"/>
    <xf numFmtId="43" fontId="1" fillId="0" borderId="0"/>
    <xf numFmtId="0" fontId="48" fillId="5" borderId="16"/>
    <xf numFmtId="0" fontId="16" fillId="12" borderId="6"/>
    <xf numFmtId="0" fontId="48" fillId="5" borderId="16"/>
    <xf numFmtId="0" fontId="16" fillId="12" borderId="6"/>
    <xf numFmtId="0" fontId="12" fillId="3" borderId="6"/>
    <xf numFmtId="0" fontId="48" fillId="16" borderId="0"/>
    <xf numFmtId="165" fontId="1" fillId="0" borderId="0"/>
    <xf numFmtId="0" fontId="23" fillId="0" borderId="0"/>
    <xf numFmtId="0" fontId="16" fillId="12" borderId="6"/>
    <xf numFmtId="0" fontId="48" fillId="32" borderId="0"/>
    <xf numFmtId="0" fontId="9" fillId="7" borderId="0"/>
    <xf numFmtId="0" fontId="48" fillId="16" borderId="0"/>
    <xf numFmtId="3" fontId="1" fillId="0" borderId="0"/>
    <xf numFmtId="0" fontId="26" fillId="0" borderId="0">
      <alignment vertical="top"/>
      <protection locked="0"/>
    </xf>
    <xf numFmtId="0" fontId="26" fillId="0" borderId="0">
      <alignment vertical="top"/>
      <protection locked="0"/>
    </xf>
    <xf numFmtId="0" fontId="25" fillId="0" borderId="0">
      <alignment vertical="top"/>
      <protection locked="0"/>
    </xf>
    <xf numFmtId="0" fontId="29" fillId="0" borderId="14"/>
    <xf numFmtId="0" fontId="1" fillId="5" borderId="5"/>
    <xf numFmtId="165" fontId="1" fillId="0" borderId="0"/>
    <xf numFmtId="0" fontId="33" fillId="41" borderId="0"/>
    <xf numFmtId="175" fontId="48" fillId="0" borderId="0"/>
    <xf numFmtId="0" fontId="5" fillId="3" borderId="3"/>
    <xf numFmtId="0" fontId="1" fillId="5" borderId="5"/>
    <xf numFmtId="165" fontId="1" fillId="0" borderId="0"/>
    <xf numFmtId="0" fontId="5" fillId="3" borderId="3"/>
    <xf numFmtId="43" fontId="1" fillId="0" borderId="0"/>
    <xf numFmtId="0" fontId="1" fillId="5" borderId="5"/>
    <xf numFmtId="165" fontId="1" fillId="0" borderId="0"/>
    <xf numFmtId="2" fontId="30" fillId="0" borderId="0">
      <protection locked="0"/>
    </xf>
    <xf numFmtId="2" fontId="22" fillId="0" borderId="0">
      <protection locked="0"/>
    </xf>
    <xf numFmtId="0" fontId="7" fillId="0" borderId="0"/>
    <xf numFmtId="0" fontId="48" fillId="46" borderId="0"/>
    <xf numFmtId="165" fontId="1" fillId="0" borderId="0"/>
    <xf numFmtId="2" fontId="22" fillId="0" borderId="0">
      <protection locked="0"/>
    </xf>
    <xf numFmtId="0" fontId="33" fillId="41" borderId="0"/>
    <xf numFmtId="2" fontId="30" fillId="0" borderId="0">
      <protection locked="0"/>
    </xf>
    <xf numFmtId="0" fontId="10" fillId="0" borderId="11"/>
    <xf numFmtId="0" fontId="24" fillId="23" borderId="0"/>
    <xf numFmtId="0" fontId="9" fillId="27" borderId="0"/>
    <xf numFmtId="43" fontId="1" fillId="0" borderId="0"/>
    <xf numFmtId="0" fontId="48" fillId="32" borderId="0"/>
    <xf numFmtId="0" fontId="5" fillId="29" borderId="3"/>
    <xf numFmtId="0" fontId="25" fillId="0" borderId="0">
      <alignment vertical="top"/>
      <protection locked="0"/>
    </xf>
    <xf numFmtId="0" fontId="26" fillId="0" borderId="0">
      <alignment vertical="top"/>
      <protection locked="0"/>
    </xf>
    <xf numFmtId="0" fontId="3" fillId="0" borderId="2"/>
    <xf numFmtId="2" fontId="22" fillId="0" borderId="0">
      <protection locked="0"/>
    </xf>
    <xf numFmtId="165" fontId="1" fillId="0" borderId="0"/>
    <xf numFmtId="0" fontId="48" fillId="2" borderId="0"/>
    <xf numFmtId="165" fontId="1" fillId="0" borderId="0"/>
    <xf numFmtId="0" fontId="5" fillId="3" borderId="3"/>
    <xf numFmtId="0" fontId="16" fillId="12" borderId="6"/>
    <xf numFmtId="0" fontId="32" fillId="0" borderId="17">
      <alignment horizontal="center"/>
    </xf>
    <xf numFmtId="0" fontId="48" fillId="10" borderId="0"/>
    <xf numFmtId="0" fontId="5" fillId="3" borderId="3"/>
    <xf numFmtId="0" fontId="48" fillId="9" borderId="0"/>
    <xf numFmtId="0" fontId="48" fillId="9" borderId="0"/>
    <xf numFmtId="0" fontId="48" fillId="16" borderId="0"/>
    <xf numFmtId="166" fontId="1" fillId="0" borderId="0"/>
    <xf numFmtId="10" fontId="1" fillId="0" borderId="0"/>
    <xf numFmtId="43" fontId="1" fillId="0" borderId="0"/>
    <xf numFmtId="0" fontId="48" fillId="13" borderId="0"/>
    <xf numFmtId="0" fontId="9" fillId="6" borderId="0"/>
    <xf numFmtId="43" fontId="48" fillId="0" borderId="0"/>
    <xf numFmtId="0" fontId="48" fillId="23" borderId="0"/>
    <xf numFmtId="38" fontId="1" fillId="0" borderId="0"/>
    <xf numFmtId="0" fontId="16" fillId="12" borderId="6"/>
    <xf numFmtId="0" fontId="9" fillId="6" borderId="0"/>
    <xf numFmtId="165" fontId="1" fillId="0" borderId="0"/>
    <xf numFmtId="0" fontId="1" fillId="5" borderId="5"/>
    <xf numFmtId="43" fontId="1" fillId="0" borderId="0"/>
    <xf numFmtId="0" fontId="16" fillId="12" borderId="6"/>
    <xf numFmtId="0" fontId="33" fillId="41" borderId="0"/>
    <xf numFmtId="0" fontId="23" fillId="0" borderId="0"/>
    <xf numFmtId="0" fontId="23" fillId="0" borderId="0"/>
    <xf numFmtId="0" fontId="23" fillId="0" borderId="0"/>
    <xf numFmtId="175" fontId="1" fillId="0" borderId="0"/>
    <xf numFmtId="0" fontId="9" fillId="14" borderId="0"/>
    <xf numFmtId="0" fontId="5" fillId="29" borderId="3"/>
    <xf numFmtId="0" fontId="5" fillId="29" borderId="3"/>
    <xf numFmtId="0" fontId="31" fillId="0" borderId="0"/>
    <xf numFmtId="0" fontId="26" fillId="0" borderId="0">
      <alignment vertical="top"/>
      <protection locked="0"/>
    </xf>
    <xf numFmtId="0" fontId="9" fillId="14" borderId="0"/>
    <xf numFmtId="177" fontId="1" fillId="0" borderId="0"/>
    <xf numFmtId="178" fontId="1" fillId="0" borderId="0"/>
    <xf numFmtId="175" fontId="1" fillId="0" borderId="0"/>
    <xf numFmtId="165" fontId="1" fillId="0" borderId="0"/>
    <xf numFmtId="0" fontId="3" fillId="0" borderId="2"/>
    <xf numFmtId="165" fontId="1" fillId="0" borderId="0"/>
    <xf numFmtId="0" fontId="9" fillId="19" borderId="0"/>
    <xf numFmtId="0" fontId="9" fillId="28" borderId="0"/>
    <xf numFmtId="0" fontId="9" fillId="4" borderId="0"/>
    <xf numFmtId="0" fontId="21" fillId="0" borderId="12">
      <alignment horizontal="center"/>
    </xf>
    <xf numFmtId="0" fontId="14" fillId="0" borderId="7"/>
    <xf numFmtId="0" fontId="18" fillId="0" borderId="9"/>
    <xf numFmtId="0" fontId="9" fillId="27" borderId="0"/>
    <xf numFmtId="169" fontId="1" fillId="0" borderId="0"/>
    <xf numFmtId="0" fontId="10" fillId="0" borderId="11"/>
    <xf numFmtId="0" fontId="23" fillId="0" borderId="0"/>
    <xf numFmtId="0" fontId="29" fillId="0" borderId="14"/>
    <xf numFmtId="0" fontId="29" fillId="0" borderId="14"/>
    <xf numFmtId="0" fontId="15" fillId="0" borderId="0">
      <alignment vertical="center"/>
    </xf>
    <xf numFmtId="0" fontId="9" fillId="27" borderId="0"/>
    <xf numFmtId="0" fontId="48" fillId="22" borderId="0"/>
    <xf numFmtId="0" fontId="14" fillId="0" borderId="7"/>
    <xf numFmtId="0" fontId="9" fillId="47" borderId="0"/>
    <xf numFmtId="0" fontId="48" fillId="2" borderId="0"/>
    <xf numFmtId="0" fontId="9" fillId="27" borderId="0"/>
    <xf numFmtId="2" fontId="48" fillId="0" borderId="0"/>
    <xf numFmtId="0" fontId="9" fillId="19" borderId="0"/>
    <xf numFmtId="165" fontId="1" fillId="0" borderId="0"/>
    <xf numFmtId="0" fontId="3" fillId="0" borderId="2"/>
    <xf numFmtId="0" fontId="18" fillId="0" borderId="9"/>
    <xf numFmtId="0" fontId="12" fillId="3" borderId="6"/>
    <xf numFmtId="165" fontId="1" fillId="0" borderId="0"/>
    <xf numFmtId="0" fontId="9" fillId="4" borderId="0"/>
    <xf numFmtId="0" fontId="28" fillId="0" borderId="0"/>
    <xf numFmtId="0" fontId="11" fillId="0" borderId="0"/>
    <xf numFmtId="0" fontId="33" fillId="41" borderId="0"/>
    <xf numFmtId="0" fontId="31" fillId="0" borderId="0"/>
    <xf numFmtId="0" fontId="33" fillId="41" borderId="0"/>
    <xf numFmtId="0" fontId="9" fillId="19" borderId="0"/>
    <xf numFmtId="0" fontId="9" fillId="28" borderId="0"/>
    <xf numFmtId="169" fontId="1" fillId="0" borderId="0"/>
    <xf numFmtId="0" fontId="1" fillId="5" borderId="5"/>
    <xf numFmtId="0" fontId="33" fillId="41" borderId="0"/>
    <xf numFmtId="0" fontId="12" fillId="3" borderId="6"/>
    <xf numFmtId="0" fontId="2" fillId="0" borderId="1"/>
    <xf numFmtId="0" fontId="9" fillId="27" borderId="0"/>
    <xf numFmtId="0" fontId="9" fillId="6" borderId="0"/>
    <xf numFmtId="0" fontId="12" fillId="3" borderId="6"/>
    <xf numFmtId="0" fontId="18" fillId="0" borderId="9"/>
    <xf numFmtId="173" fontId="1" fillId="0" borderId="0"/>
    <xf numFmtId="0" fontId="9" fillId="47" borderId="0"/>
    <xf numFmtId="2" fontId="30" fillId="0" borderId="0">
      <protection locked="0"/>
    </xf>
    <xf numFmtId="0" fontId="20" fillId="2" borderId="0"/>
    <xf numFmtId="0" fontId="5" fillId="3" borderId="3"/>
    <xf numFmtId="170" fontId="22" fillId="0" borderId="0">
      <protection locked="0"/>
    </xf>
    <xf numFmtId="0" fontId="20" fillId="2" borderId="0"/>
    <xf numFmtId="0" fontId="23" fillId="0" borderId="0"/>
    <xf numFmtId="0" fontId="23" fillId="0" borderId="0"/>
    <xf numFmtId="43" fontId="1" fillId="0" borderId="0"/>
    <xf numFmtId="0" fontId="10" fillId="0" borderId="11"/>
    <xf numFmtId="43" fontId="1" fillId="0" borderId="0"/>
    <xf numFmtId="0" fontId="48" fillId="2" borderId="0"/>
    <xf numFmtId="0" fontId="33" fillId="48" borderId="0"/>
    <xf numFmtId="180" fontId="22" fillId="0" borderId="0">
      <protection locked="0"/>
    </xf>
    <xf numFmtId="0" fontId="5" fillId="29" borderId="3"/>
    <xf numFmtId="165" fontId="1" fillId="0" borderId="0"/>
    <xf numFmtId="0" fontId="33" fillId="41" borderId="0"/>
    <xf numFmtId="43" fontId="1" fillId="0" borderId="0"/>
    <xf numFmtId="2" fontId="22" fillId="0" borderId="0">
      <protection locked="0"/>
    </xf>
    <xf numFmtId="0" fontId="12" fillId="3" borderId="6"/>
    <xf numFmtId="0" fontId="9" fillId="43" borderId="0"/>
    <xf numFmtId="43" fontId="1" fillId="0" borderId="0"/>
    <xf numFmtId="0" fontId="16" fillId="30" borderId="6"/>
    <xf numFmtId="0" fontId="12" fillId="3" borderId="6"/>
    <xf numFmtId="0" fontId="16" fillId="30" borderId="6"/>
    <xf numFmtId="0" fontId="12" fillId="3" borderId="6"/>
    <xf numFmtId="0" fontId="48" fillId="22" borderId="0"/>
    <xf numFmtId="0" fontId="48" fillId="17" borderId="0"/>
    <xf numFmtId="0" fontId="48" fillId="49" borderId="0"/>
    <xf numFmtId="0" fontId="48" fillId="49" borderId="0"/>
    <xf numFmtId="9" fontId="1" fillId="0" borderId="0"/>
    <xf numFmtId="165" fontId="48" fillId="0" borderId="0"/>
    <xf numFmtId="0" fontId="19" fillId="0" borderId="0">
      <alignment vertical="top"/>
      <protection locked="0"/>
    </xf>
    <xf numFmtId="0" fontId="48" fillId="23" borderId="0"/>
    <xf numFmtId="9" fontId="1" fillId="0" borderId="0"/>
    <xf numFmtId="165" fontId="1" fillId="0" borderId="0"/>
    <xf numFmtId="172" fontId="22" fillId="0" borderId="0">
      <protection locked="0"/>
    </xf>
    <xf numFmtId="0" fontId="48" fillId="12" borderId="0"/>
    <xf numFmtId="0" fontId="9" fillId="27" borderId="0"/>
    <xf numFmtId="0" fontId="23" fillId="0" borderId="0"/>
    <xf numFmtId="0" fontId="1" fillId="5" borderId="5"/>
    <xf numFmtId="0" fontId="9" fillId="50" borderId="0"/>
    <xf numFmtId="0" fontId="48" fillId="38" borderId="0"/>
    <xf numFmtId="43" fontId="1" fillId="0" borderId="0"/>
    <xf numFmtId="43" fontId="1" fillId="0" borderId="0"/>
    <xf numFmtId="0" fontId="9" fillId="36" borderId="0"/>
    <xf numFmtId="0" fontId="9" fillId="27" borderId="0"/>
    <xf numFmtId="3" fontId="1" fillId="0" borderId="0"/>
    <xf numFmtId="0" fontId="48" fillId="22" borderId="0"/>
    <xf numFmtId="0" fontId="9" fillId="6" borderId="0"/>
    <xf numFmtId="0" fontId="9" fillId="27" borderId="0"/>
    <xf numFmtId="0" fontId="9" fillId="27" borderId="0"/>
    <xf numFmtId="0" fontId="9" fillId="36" borderId="0"/>
    <xf numFmtId="0" fontId="48" fillId="39" borderId="0"/>
    <xf numFmtId="168" fontId="1" fillId="0" borderId="0"/>
    <xf numFmtId="165" fontId="1" fillId="0" borderId="0"/>
    <xf numFmtId="164" fontId="11" fillId="0" borderId="0">
      <alignment horizontal="left"/>
    </xf>
    <xf numFmtId="0" fontId="5" fillId="3" borderId="3"/>
    <xf numFmtId="0" fontId="48" fillId="39" borderId="0"/>
    <xf numFmtId="0" fontId="21" fillId="0" borderId="12">
      <alignment horizontal="center"/>
    </xf>
    <xf numFmtId="0" fontId="9" fillId="27" borderId="0"/>
    <xf numFmtId="0" fontId="2" fillId="0" borderId="1"/>
    <xf numFmtId="0" fontId="10" fillId="0" borderId="0"/>
    <xf numFmtId="0" fontId="9" fillId="27" borderId="0"/>
    <xf numFmtId="0" fontId="9" fillId="47" borderId="0"/>
    <xf numFmtId="0" fontId="9" fillId="47" borderId="0"/>
    <xf numFmtId="9" fontId="1" fillId="0" borderId="0"/>
    <xf numFmtId="0" fontId="9" fillId="6" borderId="0"/>
    <xf numFmtId="0" fontId="20" fillId="2" borderId="0"/>
    <xf numFmtId="0" fontId="48" fillId="22" borderId="0"/>
    <xf numFmtId="0" fontId="48" fillId="18" borderId="0"/>
    <xf numFmtId="165" fontId="1" fillId="0" borderId="0"/>
    <xf numFmtId="0" fontId="33" fillId="41" borderId="0"/>
    <xf numFmtId="0" fontId="5" fillId="29" borderId="3"/>
    <xf numFmtId="0" fontId="10" fillId="0" borderId="0"/>
    <xf numFmtId="0" fontId="5" fillId="29" borderId="3"/>
    <xf numFmtId="0" fontId="2" fillId="0" borderId="1"/>
    <xf numFmtId="0" fontId="16" fillId="12" borderId="6"/>
    <xf numFmtId="0" fontId="16" fillId="12" borderId="6"/>
    <xf numFmtId="165" fontId="1" fillId="0" borderId="0"/>
    <xf numFmtId="0" fontId="48" fillId="16" borderId="0"/>
    <xf numFmtId="0" fontId="48" fillId="9" borderId="0"/>
    <xf numFmtId="0" fontId="28" fillId="0" borderId="0"/>
    <xf numFmtId="0" fontId="1" fillId="5" borderId="5"/>
    <xf numFmtId="0" fontId="9" fillId="27" borderId="0"/>
    <xf numFmtId="0" fontId="16" fillId="30" borderId="6"/>
    <xf numFmtId="0" fontId="5" fillId="29" borderId="3"/>
    <xf numFmtId="0" fontId="16" fillId="12" borderId="6"/>
    <xf numFmtId="0" fontId="5" fillId="3" borderId="3"/>
    <xf numFmtId="0" fontId="9" fillId="6" borderId="0"/>
    <xf numFmtId="0" fontId="1" fillId="5" borderId="5"/>
    <xf numFmtId="0" fontId="1" fillId="5" borderId="5"/>
    <xf numFmtId="0" fontId="48" fillId="18" borderId="0"/>
    <xf numFmtId="0" fontId="9" fillId="27" borderId="0"/>
    <xf numFmtId="0" fontId="5" fillId="3" borderId="3"/>
    <xf numFmtId="0" fontId="9" fillId="7" borderId="0"/>
    <xf numFmtId="0" fontId="9" fillId="7" borderId="0"/>
    <xf numFmtId="0" fontId="48" fillId="17" borderId="0"/>
    <xf numFmtId="0" fontId="12" fillId="3" borderId="6"/>
    <xf numFmtId="0" fontId="48" fillId="17" borderId="0"/>
    <xf numFmtId="0" fontId="27" fillId="37" borderId="13"/>
    <xf numFmtId="0" fontId="23" fillId="0" borderId="0"/>
    <xf numFmtId="0" fontId="9" fillId="50" borderId="0"/>
    <xf numFmtId="0" fontId="23" fillId="0" borderId="0"/>
    <xf numFmtId="0" fontId="9" fillId="7" borderId="0"/>
    <xf numFmtId="0" fontId="48" fillId="2" borderId="0"/>
    <xf numFmtId="0" fontId="16" fillId="12" borderId="6"/>
    <xf numFmtId="0" fontId="48" fillId="40" borderId="0"/>
    <xf numFmtId="0" fontId="1" fillId="5" borderId="5"/>
    <xf numFmtId="0" fontId="48" fillId="12" borderId="0"/>
    <xf numFmtId="0" fontId="48" fillId="17" borderId="0"/>
    <xf numFmtId="165" fontId="1" fillId="0" borderId="0"/>
    <xf numFmtId="0" fontId="9" fillId="51" borderId="0"/>
    <xf numFmtId="0" fontId="5" fillId="3" borderId="3"/>
    <xf numFmtId="0" fontId="5" fillId="3" borderId="3"/>
    <xf numFmtId="0" fontId="33" fillId="48" borderId="0"/>
    <xf numFmtId="0" fontId="33" fillId="41" borderId="0"/>
    <xf numFmtId="0" fontId="33" fillId="41" borderId="0"/>
    <xf numFmtId="0" fontId="9" fillId="4" borderId="0"/>
    <xf numFmtId="0" fontId="12" fillId="3" borderId="6"/>
    <xf numFmtId="43" fontId="1" fillId="0" borderId="0"/>
    <xf numFmtId="0" fontId="12" fillId="3" borderId="6"/>
    <xf numFmtId="0" fontId="9" fillId="4" borderId="0"/>
    <xf numFmtId="164" fontId="11" fillId="0" borderId="0">
      <alignment horizontal="left"/>
    </xf>
    <xf numFmtId="0" fontId="19" fillId="0" borderId="0">
      <alignment vertical="top"/>
      <protection locked="0"/>
    </xf>
    <xf numFmtId="0" fontId="12" fillId="3" borderId="6"/>
    <xf numFmtId="40" fontId="1" fillId="0" borderId="0"/>
    <xf numFmtId="0" fontId="9" fillId="4" borderId="0"/>
    <xf numFmtId="0" fontId="48" fillId="18" borderId="0"/>
    <xf numFmtId="0" fontId="48" fillId="44" borderId="0"/>
    <xf numFmtId="0" fontId="48" fillId="10" borderId="0"/>
    <xf numFmtId="0" fontId="48" fillId="18" borderId="0"/>
    <xf numFmtId="0" fontId="23" fillId="0" borderId="0"/>
    <xf numFmtId="0" fontId="48" fillId="18" borderId="0"/>
    <xf numFmtId="0" fontId="9" fillId="4" borderId="0"/>
    <xf numFmtId="0" fontId="9" fillId="4" borderId="0"/>
    <xf numFmtId="0" fontId="5" fillId="3" borderId="3"/>
    <xf numFmtId="0" fontId="9" fillId="50" borderId="0"/>
    <xf numFmtId="0" fontId="5" fillId="3" borderId="3"/>
    <xf numFmtId="0" fontId="12" fillId="3" borderId="6"/>
    <xf numFmtId="0" fontId="12" fillId="3" borderId="6"/>
    <xf numFmtId="0" fontId="48" fillId="16" borderId="0"/>
    <xf numFmtId="0" fontId="12" fillId="3" borderId="6"/>
    <xf numFmtId="0" fontId="5" fillId="3" borderId="3"/>
    <xf numFmtId="0" fontId="33" fillId="48" borderId="0"/>
    <xf numFmtId="0" fontId="33" fillId="41" borderId="0"/>
    <xf numFmtId="0" fontId="33" fillId="41" borderId="0"/>
    <xf numFmtId="0" fontId="33" fillId="41" borderId="0"/>
    <xf numFmtId="0" fontId="33" fillId="41" borderId="0"/>
    <xf numFmtId="0" fontId="48" fillId="52" borderId="0"/>
    <xf numFmtId="0" fontId="23" fillId="0" borderId="0"/>
    <xf numFmtId="0" fontId="48" fillId="52" borderId="0"/>
    <xf numFmtId="0" fontId="48" fillId="45" borderId="0"/>
    <xf numFmtId="0" fontId="48" fillId="12" borderId="0"/>
    <xf numFmtId="0" fontId="48" fillId="12" borderId="0"/>
    <xf numFmtId="0" fontId="48" fillId="30" borderId="0"/>
    <xf numFmtId="0" fontId="48" fillId="9" borderId="0"/>
    <xf numFmtId="0" fontId="16" fillId="12" borderId="6"/>
    <xf numFmtId="0" fontId="16" fillId="12" borderId="6"/>
    <xf numFmtId="0" fontId="16" fillId="12" borderId="6"/>
    <xf numFmtId="43" fontId="48" fillId="0" borderId="0"/>
    <xf numFmtId="0" fontId="12" fillId="3" borderId="6"/>
    <xf numFmtId="0" fontId="48" fillId="9" borderId="0"/>
    <xf numFmtId="165" fontId="1" fillId="0" borderId="0"/>
    <xf numFmtId="0" fontId="48" fillId="45" borderId="0"/>
    <xf numFmtId="0" fontId="48" fillId="13" borderId="0"/>
    <xf numFmtId="0" fontId="48" fillId="13" borderId="0"/>
    <xf numFmtId="0" fontId="48" fillId="9" borderId="0"/>
    <xf numFmtId="0" fontId="28" fillId="0" borderId="0"/>
    <xf numFmtId="0" fontId="48" fillId="3" borderId="0"/>
    <xf numFmtId="165" fontId="1" fillId="0" borderId="0"/>
    <xf numFmtId="0" fontId="9" fillId="7" borderId="0"/>
    <xf numFmtId="165" fontId="1" fillId="0" borderId="0"/>
    <xf numFmtId="0" fontId="9" fillId="7" borderId="0"/>
    <xf numFmtId="0" fontId="2" fillId="0" borderId="1"/>
    <xf numFmtId="165" fontId="1" fillId="0" borderId="0"/>
    <xf numFmtId="0" fontId="9" fillId="7" borderId="0"/>
    <xf numFmtId="0" fontId="9" fillId="51" borderId="0"/>
    <xf numFmtId="0" fontId="48" fillId="13" borderId="0"/>
    <xf numFmtId="0" fontId="4" fillId="0" borderId="0"/>
    <xf numFmtId="0" fontId="9" fillId="27" borderId="0"/>
    <xf numFmtId="0" fontId="18" fillId="0" borderId="9"/>
    <xf numFmtId="0" fontId="18" fillId="0" borderId="9"/>
    <xf numFmtId="0" fontId="9" fillId="7" borderId="0"/>
    <xf numFmtId="0" fontId="4" fillId="0" borderId="0"/>
    <xf numFmtId="0" fontId="9" fillId="7" borderId="0"/>
    <xf numFmtId="0" fontId="48" fillId="45" borderId="0"/>
    <xf numFmtId="0" fontId="5" fillId="3" borderId="3"/>
    <xf numFmtId="0" fontId="31" fillId="0" borderId="0"/>
    <xf numFmtId="0" fontId="12" fillId="3" borderId="6"/>
    <xf numFmtId="2" fontId="8" fillId="0" borderId="0">
      <protection locked="0"/>
    </xf>
    <xf numFmtId="2" fontId="8" fillId="0" borderId="0">
      <protection locked="0"/>
    </xf>
    <xf numFmtId="164" fontId="7" fillId="0" borderId="4"/>
    <xf numFmtId="0" fontId="9" fillId="6" borderId="0"/>
    <xf numFmtId="0" fontId="18" fillId="0" borderId="9"/>
    <xf numFmtId="0" fontId="4" fillId="0" borderId="0"/>
    <xf numFmtId="2" fontId="30" fillId="0" borderId="0">
      <protection locked="0"/>
    </xf>
    <xf numFmtId="0" fontId="12" fillId="3" borderId="6"/>
    <xf numFmtId="0" fontId="31" fillId="0" borderId="0"/>
    <xf numFmtId="0" fontId="1" fillId="5" borderId="5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0" fillId="0" borderId="11"/>
    <xf numFmtId="0" fontId="5" fillId="29" borderId="3"/>
    <xf numFmtId="0" fontId="9" fillId="16" borderId="0"/>
    <xf numFmtId="0" fontId="10" fillId="0" borderId="11"/>
    <xf numFmtId="0" fontId="10" fillId="0" borderId="11"/>
    <xf numFmtId="0" fontId="48" fillId="32" borderId="0"/>
    <xf numFmtId="0" fontId="9" fillId="28" borderId="0"/>
    <xf numFmtId="43" fontId="48" fillId="0" borderId="0"/>
    <xf numFmtId="0" fontId="48" fillId="35" borderId="0"/>
    <xf numFmtId="0" fontId="9" fillId="28" borderId="0"/>
    <xf numFmtId="165" fontId="1" fillId="0" borderId="0"/>
    <xf numFmtId="0" fontId="1" fillId="5" borderId="5"/>
    <xf numFmtId="0" fontId="9" fillId="28" borderId="0"/>
    <xf numFmtId="0" fontId="9" fillId="11" borderId="0"/>
    <xf numFmtId="165" fontId="1" fillId="0" borderId="0"/>
    <xf numFmtId="165" fontId="1" fillId="0" borderId="0"/>
    <xf numFmtId="170" fontId="22" fillId="0" borderId="0">
      <protection locked="0"/>
    </xf>
    <xf numFmtId="43" fontId="1" fillId="0" borderId="0"/>
    <xf numFmtId="0" fontId="48" fillId="32" borderId="0"/>
    <xf numFmtId="0" fontId="9" fillId="28" borderId="0"/>
    <xf numFmtId="4" fontId="1" fillId="0" borderId="0"/>
    <xf numFmtId="0" fontId="48" fillId="32" borderId="0"/>
    <xf numFmtId="0" fontId="20" fillId="2" borderId="0"/>
    <xf numFmtId="0" fontId="48" fillId="17" borderId="0"/>
    <xf numFmtId="0" fontId="4" fillId="0" borderId="0"/>
    <xf numFmtId="165" fontId="1" fillId="0" borderId="0"/>
    <xf numFmtId="0" fontId="5" fillId="3" borderId="3"/>
    <xf numFmtId="0" fontId="9" fillId="27" borderId="0"/>
    <xf numFmtId="0" fontId="4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2" fillId="3" borderId="6"/>
    <xf numFmtId="0" fontId="23" fillId="0" borderId="0"/>
    <xf numFmtId="0" fontId="28" fillId="0" borderId="0"/>
    <xf numFmtId="0" fontId="48" fillId="52" borderId="0"/>
    <xf numFmtId="165" fontId="1" fillId="0" borderId="0"/>
    <xf numFmtId="0" fontId="9" fillId="6" borderId="0"/>
    <xf numFmtId="0" fontId="1" fillId="5" borderId="5"/>
    <xf numFmtId="0" fontId="9" fillId="36" borderId="0"/>
    <xf numFmtId="3" fontId="1" fillId="0" borderId="0"/>
    <xf numFmtId="0" fontId="9" fillId="15" borderId="0"/>
    <xf numFmtId="0" fontId="9" fillId="14" borderId="0"/>
    <xf numFmtId="0" fontId="25" fillId="0" borderId="0">
      <alignment vertical="top"/>
      <protection locked="0"/>
    </xf>
    <xf numFmtId="0" fontId="48" fillId="16" borderId="0"/>
    <xf numFmtId="2" fontId="22" fillId="0" borderId="0">
      <protection locked="0"/>
    </xf>
    <xf numFmtId="0" fontId="9" fillId="19" borderId="0"/>
    <xf numFmtId="0" fontId="12" fillId="3" borderId="6"/>
    <xf numFmtId="0" fontId="9" fillId="14" borderId="0"/>
    <xf numFmtId="2" fontId="30" fillId="0" borderId="0">
      <protection locked="0"/>
    </xf>
    <xf numFmtId="165" fontId="1" fillId="0" borderId="0"/>
    <xf numFmtId="165" fontId="1" fillId="0" borderId="0"/>
    <xf numFmtId="0" fontId="27" fillId="37" borderId="13"/>
    <xf numFmtId="0" fontId="48" fillId="32" borderId="0"/>
    <xf numFmtId="0" fontId="12" fillId="3" borderId="6"/>
    <xf numFmtId="0" fontId="32" fillId="0" borderId="17">
      <alignment horizontal="center"/>
    </xf>
    <xf numFmtId="0" fontId="48" fillId="53" borderId="0"/>
    <xf numFmtId="0" fontId="48" fillId="53" borderId="0"/>
    <xf numFmtId="0" fontId="20" fillId="2" borderId="0"/>
    <xf numFmtId="0" fontId="16" fillId="12" borderId="6"/>
    <xf numFmtId="165" fontId="1" fillId="0" borderId="0"/>
    <xf numFmtId="165" fontId="1" fillId="0" borderId="0"/>
    <xf numFmtId="0" fontId="16" fillId="3" borderId="6"/>
    <xf numFmtId="0" fontId="9" fillId="16" borderId="0"/>
    <xf numFmtId="0" fontId="9" fillId="46" borderId="0"/>
    <xf numFmtId="0" fontId="9" fillId="16" borderId="0"/>
    <xf numFmtId="0" fontId="9" fillId="16" borderId="0"/>
    <xf numFmtId="165" fontId="1" fillId="0" borderId="0"/>
    <xf numFmtId="165" fontId="1" fillId="0" borderId="0"/>
    <xf numFmtId="165" fontId="1" fillId="0" borderId="0"/>
    <xf numFmtId="0" fontId="12" fillId="3" borderId="6"/>
    <xf numFmtId="0" fontId="12" fillId="3" borderId="6"/>
    <xf numFmtId="43" fontId="1" fillId="0" borderId="0"/>
    <xf numFmtId="0" fontId="27" fillId="37" borderId="13"/>
    <xf numFmtId="0" fontId="12" fillId="3" borderId="6"/>
    <xf numFmtId="0" fontId="48" fillId="9" borderId="0"/>
    <xf numFmtId="0" fontId="48" fillId="17" borderId="0"/>
    <xf numFmtId="0" fontId="48" fillId="39" borderId="0"/>
    <xf numFmtId="0" fontId="5" fillId="3" borderId="3"/>
    <xf numFmtId="0" fontId="4" fillId="0" borderId="0"/>
    <xf numFmtId="165" fontId="1" fillId="0" borderId="0"/>
    <xf numFmtId="4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16" fillId="12" borderId="6"/>
    <xf numFmtId="0" fontId="23" fillId="0" borderId="0"/>
    <xf numFmtId="0" fontId="48" fillId="39" borderId="0"/>
    <xf numFmtId="0" fontId="5" fillId="3" borderId="3"/>
    <xf numFmtId="0" fontId="5" fillId="3" borderId="3"/>
    <xf numFmtId="0" fontId="48" fillId="16" borderId="0"/>
    <xf numFmtId="0" fontId="16" fillId="12" borderId="6"/>
    <xf numFmtId="177" fontId="1" fillId="0" borderId="0"/>
    <xf numFmtId="9" fontId="1" fillId="0" borderId="0"/>
    <xf numFmtId="0" fontId="7" fillId="0" borderId="0"/>
    <xf numFmtId="0" fontId="5" fillId="3" borderId="3"/>
    <xf numFmtId="179" fontId="1" fillId="0" borderId="0"/>
    <xf numFmtId="2" fontId="30" fillId="0" borderId="0">
      <protection locked="0"/>
    </xf>
    <xf numFmtId="0" fontId="24" fillId="23" borderId="0"/>
    <xf numFmtId="0" fontId="12" fillId="3" borderId="6"/>
    <xf numFmtId="165" fontId="1" fillId="0" borderId="0"/>
    <xf numFmtId="0" fontId="23" fillId="0" borderId="0"/>
    <xf numFmtId="9" fontId="1" fillId="0" borderId="0"/>
    <xf numFmtId="0" fontId="9" fillId="36" borderId="0"/>
    <xf numFmtId="0" fontId="12" fillId="29" borderId="6"/>
    <xf numFmtId="0" fontId="18" fillId="0" borderId="9"/>
    <xf numFmtId="0" fontId="48" fillId="45" borderId="0"/>
    <xf numFmtId="0" fontId="3" fillId="0" borderId="2"/>
    <xf numFmtId="0" fontId="48" fillId="5" borderId="16"/>
    <xf numFmtId="0" fontId="48" fillId="45" borderId="0"/>
    <xf numFmtId="166" fontId="1" fillId="0" borderId="0"/>
    <xf numFmtId="180" fontId="22" fillId="0" borderId="0">
      <protection locked="0"/>
    </xf>
    <xf numFmtId="0" fontId="3" fillId="0" borderId="2"/>
    <xf numFmtId="10" fontId="1" fillId="0" borderId="0"/>
    <xf numFmtId="0" fontId="14" fillId="0" borderId="7"/>
    <xf numFmtId="9" fontId="1" fillId="0" borderId="0"/>
    <xf numFmtId="0" fontId="3" fillId="0" borderId="2"/>
    <xf numFmtId="0" fontId="48" fillId="5" borderId="16"/>
    <xf numFmtId="165" fontId="1" fillId="0" borderId="0"/>
    <xf numFmtId="0" fontId="9" fillId="26" borderId="0"/>
    <xf numFmtId="165" fontId="1" fillId="0" borderId="0"/>
    <xf numFmtId="0" fontId="9" fillId="6" borderId="0"/>
    <xf numFmtId="0" fontId="9" fillId="27" borderId="0"/>
    <xf numFmtId="43" fontId="1" fillId="0" borderId="0"/>
    <xf numFmtId="0" fontId="1" fillId="5" borderId="5"/>
    <xf numFmtId="0" fontId="48" fillId="9" borderId="0"/>
    <xf numFmtId="170" fontId="22" fillId="0" borderId="0">
      <protection locked="0"/>
    </xf>
    <xf numFmtId="0" fontId="48" fillId="9" borderId="0"/>
    <xf numFmtId="0" fontId="12" fillId="3" borderId="6"/>
    <xf numFmtId="43" fontId="1" fillId="0" borderId="0"/>
    <xf numFmtId="0" fontId="48" fillId="9" borderId="0"/>
    <xf numFmtId="165" fontId="1" fillId="0" borderId="0"/>
    <xf numFmtId="43" fontId="1" fillId="0" borderId="0"/>
    <xf numFmtId="43" fontId="1" fillId="0" borderId="0"/>
    <xf numFmtId="0" fontId="9" fillId="11" borderId="0"/>
    <xf numFmtId="43" fontId="1" fillId="0" borderId="0"/>
    <xf numFmtId="165" fontId="1" fillId="0" borderId="0"/>
    <xf numFmtId="165" fontId="1" fillId="0" borderId="0"/>
    <xf numFmtId="170" fontId="22" fillId="0" borderId="0">
      <protection locked="0"/>
    </xf>
    <xf numFmtId="0" fontId="12" fillId="3" borderId="6"/>
    <xf numFmtId="43" fontId="1" fillId="0" borderId="0"/>
    <xf numFmtId="0" fontId="27" fillId="37" borderId="13"/>
    <xf numFmtId="0" fontId="27" fillId="37" borderId="13"/>
    <xf numFmtId="0" fontId="27" fillId="37" borderId="13"/>
    <xf numFmtId="0" fontId="27" fillId="54" borderId="13"/>
    <xf numFmtId="9" fontId="48" fillId="0" borderId="0"/>
    <xf numFmtId="9" fontId="1" fillId="0" borderId="0"/>
    <xf numFmtId="9" fontId="1" fillId="0" borderId="0"/>
    <xf numFmtId="9" fontId="1" fillId="0" borderId="0"/>
    <xf numFmtId="0" fontId="5" fillId="3" borderId="3"/>
    <xf numFmtId="165" fontId="1" fillId="0" borderId="0"/>
    <xf numFmtId="0" fontId="20" fillId="2" borderId="0"/>
    <xf numFmtId="3" fontId="1" fillId="0" borderId="0"/>
    <xf numFmtId="0" fontId="1" fillId="5" borderId="5"/>
    <xf numFmtId="0" fontId="1" fillId="5" borderId="5"/>
    <xf numFmtId="0" fontId="1" fillId="5" borderId="5"/>
    <xf numFmtId="0" fontId="14" fillId="0" borderId="7"/>
    <xf numFmtId="43" fontId="1" fillId="0" borderId="0"/>
    <xf numFmtId="0" fontId="1" fillId="5" borderId="5"/>
    <xf numFmtId="0" fontId="48" fillId="10" borderId="0"/>
    <xf numFmtId="0" fontId="12" fillId="3" borderId="6"/>
    <xf numFmtId="0" fontId="23" fillId="0" borderId="0"/>
    <xf numFmtId="0" fontId="28" fillId="0" borderId="0"/>
    <xf numFmtId="0" fontId="48" fillId="52" borderId="0"/>
    <xf numFmtId="0" fontId="48" fillId="52" borderId="0"/>
    <xf numFmtId="0" fontId="9" fillId="16" borderId="0"/>
    <xf numFmtId="0" fontId="12" fillId="3" borderId="6"/>
    <xf numFmtId="0" fontId="5" fillId="29" borderId="3"/>
    <xf numFmtId="0" fontId="23" fillId="0" borderId="0"/>
    <xf numFmtId="165" fontId="1" fillId="0" borderId="0"/>
    <xf numFmtId="43" fontId="48" fillId="0" borderId="0"/>
    <xf numFmtId="165" fontId="1" fillId="0" borderId="0"/>
    <xf numFmtId="177" fontId="1" fillId="0" borderId="0"/>
    <xf numFmtId="0" fontId="9" fillId="28" borderId="0"/>
    <xf numFmtId="43" fontId="1" fillId="0" borderId="0"/>
    <xf numFmtId="170" fontId="22" fillId="0" borderId="0">
      <protection locked="0"/>
    </xf>
    <xf numFmtId="0" fontId="20" fillId="2" borderId="0"/>
    <xf numFmtId="4" fontId="1" fillId="0" borderId="0"/>
    <xf numFmtId="0" fontId="48" fillId="38" borderId="0"/>
    <xf numFmtId="0" fontId="4" fillId="0" borderId="0"/>
    <xf numFmtId="178" fontId="1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6" fillId="12" borderId="6"/>
    <xf numFmtId="0" fontId="12" fillId="3" borderId="6"/>
    <xf numFmtId="0" fontId="12" fillId="3" borderId="6"/>
    <xf numFmtId="2" fontId="30" fillId="0" borderId="0">
      <protection locked="0"/>
    </xf>
    <xf numFmtId="0" fontId="12" fillId="3" borderId="6"/>
    <xf numFmtId="0" fontId="16" fillId="12" borderId="6"/>
    <xf numFmtId="0" fontId="31" fillId="0" borderId="0"/>
    <xf numFmtId="0" fontId="12" fillId="3" borderId="6"/>
    <xf numFmtId="165" fontId="1" fillId="0" borderId="0"/>
    <xf numFmtId="0" fontId="1" fillId="5" borderId="5"/>
    <xf numFmtId="0" fontId="12" fillId="3" borderId="6"/>
    <xf numFmtId="2" fontId="22" fillId="0" borderId="0">
      <protection locked="0"/>
    </xf>
    <xf numFmtId="0" fontId="48" fillId="9" borderId="0"/>
    <xf numFmtId="0" fontId="16" fillId="3" borderId="6"/>
    <xf numFmtId="0" fontId="9" fillId="16" borderId="0"/>
    <xf numFmtId="0" fontId="16" fillId="30" borderId="6"/>
    <xf numFmtId="0" fontId="16" fillId="3" borderId="6"/>
    <xf numFmtId="0" fontId="16" fillId="3" borderId="6"/>
    <xf numFmtId="0" fontId="16" fillId="3" borderId="6"/>
    <xf numFmtId="0" fontId="9" fillId="27" borderId="0"/>
    <xf numFmtId="0" fontId="9" fillId="16" borderId="0"/>
    <xf numFmtId="0" fontId="16" fillId="12" borderId="6"/>
    <xf numFmtId="0" fontId="9" fillId="16" borderId="0"/>
    <xf numFmtId="0" fontId="16" fillId="12" borderId="6"/>
    <xf numFmtId="0" fontId="9" fillId="16" borderId="0"/>
    <xf numFmtId="0" fontId="16" fillId="3" borderId="6"/>
    <xf numFmtId="0" fontId="9" fillId="46" borderId="0"/>
    <xf numFmtId="0" fontId="5" fillId="3" borderId="3"/>
    <xf numFmtId="164" fontId="11" fillId="0" borderId="0">
      <alignment horizontal="right"/>
    </xf>
    <xf numFmtId="0" fontId="9" fillId="17" borderId="0"/>
    <xf numFmtId="0" fontId="48" fillId="23" borderId="0"/>
    <xf numFmtId="0" fontId="2" fillId="0" borderId="1"/>
    <xf numFmtId="43" fontId="1" fillId="0" borderId="0"/>
    <xf numFmtId="0" fontId="48" fillId="32" borderId="0"/>
    <xf numFmtId="0" fontId="48" fillId="38" borderId="0"/>
    <xf numFmtId="0" fontId="48" fillId="2" borderId="0"/>
    <xf numFmtId="0" fontId="9" fillId="28" borderId="0"/>
    <xf numFmtId="4" fontId="1" fillId="0" borderId="0"/>
    <xf numFmtId="0" fontId="4" fillId="0" borderId="0"/>
    <xf numFmtId="0" fontId="1" fillId="5" borderId="5"/>
    <xf numFmtId="0" fontId="48" fillId="32" borderId="0"/>
    <xf numFmtId="0" fontId="10" fillId="0" borderId="11"/>
    <xf numFmtId="43" fontId="48" fillId="0" borderId="0"/>
    <xf numFmtId="0" fontId="9" fillId="14" borderId="0"/>
    <xf numFmtId="43" fontId="1" fillId="0" borderId="0"/>
    <xf numFmtId="0" fontId="27" fillId="37" borderId="13"/>
    <xf numFmtId="0" fontId="27" fillId="37" borderId="13"/>
    <xf numFmtId="0" fontId="27" fillId="37" borderId="13"/>
    <xf numFmtId="0" fontId="48" fillId="12" borderId="0"/>
    <xf numFmtId="0" fontId="27" fillId="54" borderId="13"/>
    <xf numFmtId="9" fontId="48" fillId="0" borderId="0"/>
    <xf numFmtId="0" fontId="48" fillId="35" borderId="0"/>
    <xf numFmtId="9" fontId="1" fillId="0" borderId="0"/>
    <xf numFmtId="0" fontId="9" fillId="28" borderId="0"/>
    <xf numFmtId="9" fontId="1" fillId="0" borderId="0"/>
    <xf numFmtId="0" fontId="23" fillId="0" borderId="0"/>
    <xf numFmtId="0" fontId="12" fillId="3" borderId="6"/>
    <xf numFmtId="0" fontId="1" fillId="5" borderId="5"/>
    <xf numFmtId="9" fontId="1" fillId="0" borderId="0"/>
    <xf numFmtId="0" fontId="12" fillId="3" borderId="6"/>
    <xf numFmtId="0" fontId="33" fillId="41" borderId="0"/>
    <xf numFmtId="0" fontId="5" fillId="3" borderId="3"/>
    <xf numFmtId="0" fontId="48" fillId="5" borderId="16"/>
    <xf numFmtId="0" fontId="48" fillId="5" borderId="16"/>
    <xf numFmtId="0" fontId="48" fillId="5" borderId="16"/>
    <xf numFmtId="0" fontId="5" fillId="3" borderId="3"/>
    <xf numFmtId="0" fontId="48" fillId="16" borderId="0"/>
    <xf numFmtId="0" fontId="15" fillId="0" borderId="0">
      <alignment vertical="center"/>
    </xf>
    <xf numFmtId="0" fontId="48" fillId="16" borderId="0"/>
    <xf numFmtId="0" fontId="14" fillId="0" borderId="7"/>
    <xf numFmtId="0" fontId="48" fillId="16" borderId="0"/>
    <xf numFmtId="0" fontId="9" fillId="28" borderId="0"/>
    <xf numFmtId="0" fontId="11" fillId="0" borderId="0"/>
    <xf numFmtId="0" fontId="31" fillId="0" borderId="0"/>
    <xf numFmtId="0" fontId="9" fillId="19" borderId="0"/>
    <xf numFmtId="0" fontId="5" fillId="3" borderId="3"/>
    <xf numFmtId="0" fontId="1" fillId="5" borderId="5"/>
    <xf numFmtId="177" fontId="1" fillId="0" borderId="0"/>
    <xf numFmtId="0" fontId="9" fillId="7" borderId="0"/>
    <xf numFmtId="0" fontId="48" fillId="46" borderId="0"/>
    <xf numFmtId="0" fontId="10" fillId="0" borderId="11"/>
    <xf numFmtId="0" fontId="14" fillId="0" borderId="7"/>
    <xf numFmtId="0" fontId="12" fillId="29" borderId="6"/>
    <xf numFmtId="0" fontId="48" fillId="45" borderId="0"/>
    <xf numFmtId="0" fontId="12" fillId="3" borderId="6"/>
    <xf numFmtId="0" fontId="31" fillId="0" borderId="0"/>
    <xf numFmtId="9" fontId="1" fillId="0" borderId="0"/>
    <xf numFmtId="0" fontId="12" fillId="3" borderId="6"/>
    <xf numFmtId="0" fontId="5" fillId="3" borderId="3"/>
    <xf numFmtId="0" fontId="31" fillId="0" borderId="0"/>
    <xf numFmtId="0" fontId="12" fillId="29" borderId="6"/>
    <xf numFmtId="0" fontId="14" fillId="0" borderId="7"/>
    <xf numFmtId="0" fontId="5" fillId="29" borderId="3"/>
    <xf numFmtId="0" fontId="1" fillId="5" borderId="5"/>
    <xf numFmtId="0" fontId="12" fillId="3" borderId="6"/>
    <xf numFmtId="0" fontId="14" fillId="0" borderId="7"/>
    <xf numFmtId="165" fontId="1" fillId="0" borderId="0"/>
    <xf numFmtId="0" fontId="14" fillId="0" borderId="7"/>
    <xf numFmtId="0" fontId="14" fillId="0" borderId="7"/>
    <xf numFmtId="0" fontId="48" fillId="32" borderId="0"/>
    <xf numFmtId="0" fontId="20" fillId="2" borderId="0"/>
    <xf numFmtId="0" fontId="9" fillId="4" borderId="0"/>
    <xf numFmtId="0" fontId="14" fillId="0" borderId="7"/>
    <xf numFmtId="0" fontId="14" fillId="0" borderId="7"/>
    <xf numFmtId="0" fontId="12" fillId="29" borderId="6"/>
    <xf numFmtId="0" fontId="48" fillId="45" borderId="0"/>
    <xf numFmtId="0" fontId="12" fillId="3" borderId="6"/>
    <xf numFmtId="0" fontId="48" fillId="17" borderId="0"/>
    <xf numFmtId="0" fontId="24" fillId="23" borderId="0"/>
    <xf numFmtId="2" fontId="8" fillId="0" borderId="0">
      <protection locked="0"/>
    </xf>
  </cellStyleXfs>
  <cellXfs count="383">
    <xf numFmtId="0" fontId="0" fillId="0" borderId="0" xfId="0"/>
    <xf numFmtId="0" fontId="49" fillId="0" borderId="0" xfId="0" applyNumberFormat="1" applyFont="1" applyAlignment="1">
      <alignment horizontal="left" vertical="center" wrapText="1"/>
    </xf>
    <xf numFmtId="0" fontId="41" fillId="56" borderId="23" xfId="0" applyNumberFormat="1" applyFont="1" applyFill="1" applyBorder="1" applyAlignment="1">
      <alignment horizontal="center" vertical="center" wrapText="1"/>
    </xf>
    <xf numFmtId="0" fontId="41" fillId="56" borderId="21" xfId="0" applyNumberFormat="1" applyFont="1" applyFill="1" applyBorder="1" applyAlignment="1">
      <alignment horizontal="center" vertical="center" wrapText="1"/>
    </xf>
    <xf numFmtId="0" fontId="41" fillId="56" borderId="22" xfId="0" applyNumberFormat="1" applyFont="1" applyFill="1" applyBorder="1" applyAlignment="1">
      <alignment horizontal="center" vertical="center" wrapText="1"/>
    </xf>
    <xf numFmtId="0" fontId="41" fillId="56" borderId="19" xfId="0" applyNumberFormat="1" applyFont="1" applyFill="1" applyBorder="1" applyAlignment="1">
      <alignment horizontal="center" vertical="center" wrapText="1"/>
    </xf>
    <xf numFmtId="0" fontId="41" fillId="56" borderId="20" xfId="0" applyNumberFormat="1" applyFont="1" applyFill="1" applyBorder="1" applyAlignment="1">
      <alignment horizontal="center" vertical="center" wrapText="1"/>
    </xf>
    <xf numFmtId="0" fontId="38" fillId="0" borderId="0" xfId="0" applyNumberFormat="1" applyFont="1" applyAlignment="1">
      <alignment horizontal="center"/>
    </xf>
    <xf numFmtId="0" fontId="41" fillId="55" borderId="46" xfId="0" applyNumberFormat="1" applyFont="1" applyFill="1" applyBorder="1" applyAlignment="1">
      <alignment horizontal="center" vertical="center" wrapText="1"/>
    </xf>
    <xf numFmtId="0" fontId="41" fillId="56" borderId="36" xfId="0" applyNumberFormat="1" applyFont="1" applyFill="1" applyBorder="1" applyAlignment="1">
      <alignment horizontal="center" vertical="center" wrapText="1"/>
    </xf>
    <xf numFmtId="0" fontId="41" fillId="56" borderId="30" xfId="0" applyNumberFormat="1" applyFont="1" applyFill="1" applyBorder="1" applyAlignment="1">
      <alignment horizontal="center" vertical="center" wrapText="1"/>
    </xf>
    <xf numFmtId="0" fontId="41" fillId="56" borderId="27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horizontal="left" vertical="center" wrapText="1"/>
    </xf>
    <xf numFmtId="0" fontId="41" fillId="55" borderId="47" xfId="0" applyNumberFormat="1" applyFont="1" applyFill="1" applyBorder="1" applyAlignment="1">
      <alignment horizontal="center" vertical="center" wrapText="1"/>
    </xf>
    <xf numFmtId="0" fontId="47" fillId="56" borderId="53" xfId="0" applyNumberFormat="1" applyFont="1" applyFill="1" applyBorder="1" applyAlignment="1">
      <alignment horizontal="center" vertical="center" wrapText="1"/>
    </xf>
    <xf numFmtId="0" fontId="41" fillId="56" borderId="50" xfId="0" applyNumberFormat="1" applyFont="1" applyFill="1" applyBorder="1" applyAlignment="1">
      <alignment horizontal="center" vertical="center" wrapText="1"/>
    </xf>
    <xf numFmtId="0" fontId="41" fillId="56" borderId="29" xfId="0" applyNumberFormat="1" applyFont="1" applyFill="1" applyBorder="1" applyAlignment="1">
      <alignment horizontal="center" vertical="center" wrapText="1"/>
    </xf>
    <xf numFmtId="0" fontId="41" fillId="56" borderId="35" xfId="0" applyNumberFormat="1" applyFont="1" applyFill="1" applyBorder="1" applyAlignment="1">
      <alignment horizontal="center" vertical="center" wrapText="1"/>
    </xf>
    <xf numFmtId="0" fontId="41" fillId="56" borderId="28" xfId="0" applyNumberFormat="1" applyFont="1" applyFill="1" applyBorder="1" applyAlignment="1">
      <alignment horizontal="center" vertical="center" wrapText="1"/>
    </xf>
    <xf numFmtId="0" fontId="47" fillId="56" borderId="58" xfId="0" applyNumberFormat="1" applyFont="1" applyFill="1" applyBorder="1" applyAlignment="1">
      <alignment horizontal="center" vertical="center" wrapText="1"/>
    </xf>
    <xf numFmtId="0" fontId="41" fillId="56" borderId="49" xfId="0" applyNumberFormat="1" applyFont="1" applyFill="1" applyBorder="1" applyAlignment="1">
      <alignment horizontal="center" vertical="center" wrapText="1"/>
    </xf>
    <xf numFmtId="0" fontId="41" fillId="55" borderId="24" xfId="0" applyNumberFormat="1" applyFont="1" applyFill="1" applyBorder="1" applyAlignment="1">
      <alignment horizontal="center" vertical="center" wrapText="1"/>
    </xf>
    <xf numFmtId="0" fontId="43" fillId="56" borderId="25" xfId="0" applyNumberFormat="1" applyFont="1" applyFill="1" applyBorder="1" applyAlignment="1">
      <alignment horizontal="center" vertical="center" wrapText="1"/>
    </xf>
    <xf numFmtId="0" fontId="41" fillId="55" borderId="0" xfId="0" applyNumberFormat="1" applyFont="1" applyFill="1" applyAlignment="1">
      <alignment horizontal="center" vertical="center"/>
    </xf>
    <xf numFmtId="0" fontId="41" fillId="56" borderId="51" xfId="0" applyNumberFormat="1" applyFont="1" applyFill="1" applyBorder="1" applyAlignment="1">
      <alignment horizontal="center" vertical="center" wrapText="1"/>
    </xf>
    <xf numFmtId="0" fontId="43" fillId="56" borderId="26" xfId="0" applyNumberFormat="1" applyFont="1" applyFill="1" applyBorder="1" applyAlignment="1">
      <alignment horizontal="center" vertical="center" wrapText="1"/>
    </xf>
    <xf numFmtId="0" fontId="41" fillId="56" borderId="34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left" vertical="center"/>
    </xf>
    <xf numFmtId="0" fontId="47" fillId="56" borderId="27" xfId="0" applyNumberFormat="1" applyFont="1" applyFill="1" applyBorder="1" applyAlignment="1">
      <alignment horizontal="center" vertical="center" wrapText="1"/>
    </xf>
    <xf numFmtId="0" fontId="34" fillId="0" borderId="0" xfId="0" applyNumberFormat="1" applyFont="1"/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vertical="center"/>
    </xf>
    <xf numFmtId="0" fontId="35" fillId="0" borderId="0" xfId="0" applyNumberFormat="1" applyFont="1"/>
    <xf numFmtId="0" fontId="36" fillId="0" borderId="0" xfId="0" applyNumberFormat="1" applyFont="1"/>
    <xf numFmtId="0" fontId="37" fillId="0" borderId="0" xfId="0" applyNumberFormat="1" applyFont="1" applyAlignment="1">
      <alignment horizontal="left"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0" fontId="37" fillId="0" borderId="0" xfId="0" applyNumberFormat="1" applyFont="1"/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38" fillId="0" borderId="0" xfId="0" applyNumberFormat="1" applyFont="1"/>
    <xf numFmtId="0" fontId="39" fillId="0" borderId="0" xfId="0" applyNumberFormat="1" applyFont="1"/>
    <xf numFmtId="0" fontId="40" fillId="0" borderId="0" xfId="0" applyNumberFormat="1" applyFont="1"/>
    <xf numFmtId="0" fontId="14" fillId="0" borderId="0" xfId="0" applyNumberFormat="1" applyFont="1"/>
    <xf numFmtId="0" fontId="41" fillId="55" borderId="14" xfId="0" applyNumberFormat="1" applyFont="1" applyFill="1" applyBorder="1" applyAlignment="1">
      <alignment vertical="center" wrapText="1"/>
    </xf>
    <xf numFmtId="0" fontId="41" fillId="55" borderId="18" xfId="0" applyNumberFormat="1" applyFont="1" applyFill="1" applyBorder="1" applyAlignment="1">
      <alignment vertical="center" wrapText="1"/>
    </xf>
    <xf numFmtId="0" fontId="42" fillId="0" borderId="0" xfId="0" applyNumberFormat="1" applyFont="1"/>
    <xf numFmtId="0" fontId="41" fillId="55" borderId="31" xfId="0" applyNumberFormat="1" applyFont="1" applyFill="1" applyBorder="1" applyAlignment="1">
      <alignment vertical="center" wrapText="1"/>
    </xf>
    <xf numFmtId="0" fontId="41" fillId="55" borderId="17" xfId="0" applyNumberFormat="1" applyFont="1" applyFill="1" applyBorder="1" applyAlignment="1">
      <alignment vertical="center" wrapText="1"/>
    </xf>
    <xf numFmtId="0" fontId="41" fillId="56" borderId="32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4" fillId="0" borderId="37" xfId="0" applyNumberFormat="1" applyFont="1" applyBorder="1" applyAlignment="1">
      <alignment horizontal="center"/>
    </xf>
    <xf numFmtId="3" fontId="44" fillId="0" borderId="38" xfId="0" applyNumberFormat="1" applyFont="1" applyBorder="1" applyAlignment="1">
      <alignment horizontal="center" vertical="center"/>
    </xf>
    <xf numFmtId="181" fontId="45" fillId="0" borderId="37" xfId="0" applyNumberFormat="1" applyFont="1" applyBorder="1" applyAlignment="1">
      <alignment vertical="center"/>
    </xf>
    <xf numFmtId="181" fontId="45" fillId="0" borderId="39" xfId="0" applyNumberFormat="1" applyFont="1" applyBorder="1" applyAlignment="1">
      <alignment vertical="center"/>
    </xf>
    <xf numFmtId="181" fontId="44" fillId="0" borderId="39" xfId="0" applyNumberFormat="1" applyFont="1" applyBorder="1" applyAlignment="1">
      <alignment vertical="center"/>
    </xf>
    <xf numFmtId="181" fontId="44" fillId="0" borderId="38" xfId="0" applyNumberFormat="1" applyFont="1" applyBorder="1" applyAlignment="1">
      <alignment vertical="center"/>
    </xf>
    <xf numFmtId="181" fontId="45" fillId="0" borderId="38" xfId="0" applyNumberFormat="1" applyFont="1" applyBorder="1" applyAlignment="1">
      <alignment vertical="center"/>
    </xf>
    <xf numFmtId="0" fontId="44" fillId="0" borderId="40" xfId="0" applyNumberFormat="1" applyFont="1" applyBorder="1" applyAlignment="1">
      <alignment horizontal="center"/>
    </xf>
    <xf numFmtId="3" fontId="44" fillId="0" borderId="41" xfId="0" applyNumberFormat="1" applyFont="1" applyBorder="1" applyAlignment="1">
      <alignment horizontal="center" vertical="center"/>
    </xf>
    <xf numFmtId="181" fontId="45" fillId="0" borderId="40" xfId="0" applyNumberFormat="1" applyFont="1" applyBorder="1" applyAlignment="1">
      <alignment vertical="center"/>
    </xf>
    <xf numFmtId="181" fontId="45" fillId="0" borderId="42" xfId="0" applyNumberFormat="1" applyFont="1" applyBorder="1" applyAlignment="1">
      <alignment vertical="center"/>
    </xf>
    <xf numFmtId="181" fontId="44" fillId="0" borderId="42" xfId="0" applyNumberFormat="1" applyFont="1" applyBorder="1" applyAlignment="1">
      <alignment vertical="center"/>
    </xf>
    <xf numFmtId="181" fontId="44" fillId="0" borderId="41" xfId="0" applyNumberFormat="1" applyFont="1" applyBorder="1" applyAlignment="1">
      <alignment vertical="center"/>
    </xf>
    <xf numFmtId="181" fontId="45" fillId="0" borderId="41" xfId="0" applyNumberFormat="1" applyFont="1" applyBorder="1" applyAlignment="1">
      <alignment vertical="center"/>
    </xf>
    <xf numFmtId="0" fontId="46" fillId="0" borderId="0" xfId="0" applyNumberFormat="1" applyFont="1"/>
    <xf numFmtId="0" fontId="44" fillId="0" borderId="43" xfId="0" applyNumberFormat="1" applyFont="1" applyBorder="1" applyAlignment="1">
      <alignment horizontal="center"/>
    </xf>
    <xf numFmtId="3" fontId="44" fillId="0" borderId="44" xfId="0" applyNumberFormat="1" applyFont="1" applyBorder="1" applyAlignment="1">
      <alignment horizontal="center" vertical="center"/>
    </xf>
    <xf numFmtId="181" fontId="45" fillId="0" borderId="43" xfId="0" applyNumberFormat="1" applyFont="1" applyBorder="1" applyAlignment="1">
      <alignment vertical="center"/>
    </xf>
    <xf numFmtId="181" fontId="45" fillId="0" borderId="45" xfId="0" applyNumberFormat="1" applyFont="1" applyBorder="1" applyAlignment="1">
      <alignment vertical="center"/>
    </xf>
    <xf numFmtId="181" fontId="44" fillId="0" borderId="45" xfId="0" applyNumberFormat="1" applyFont="1" applyBorder="1" applyAlignment="1">
      <alignment vertical="center"/>
    </xf>
    <xf numFmtId="181" fontId="44" fillId="0" borderId="44" xfId="0" applyNumberFormat="1" applyFont="1" applyBorder="1" applyAlignment="1">
      <alignment vertical="center"/>
    </xf>
    <xf numFmtId="181" fontId="45" fillId="0" borderId="44" xfId="0" applyNumberFormat="1" applyFont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48" xfId="0" applyNumberFormat="1" applyFont="1" applyFill="1" applyBorder="1" applyAlignment="1">
      <alignment vertical="center"/>
    </xf>
    <xf numFmtId="0" fontId="44" fillId="0" borderId="0" xfId="0" applyNumberFormat="1" applyFont="1" applyAlignment="1">
      <alignment vertical="center"/>
    </xf>
    <xf numFmtId="0" fontId="45" fillId="0" borderId="0" xfId="0" applyNumberFormat="1" applyFont="1" applyAlignment="1">
      <alignment vertical="center" wrapText="1"/>
    </xf>
    <xf numFmtId="0" fontId="46" fillId="0" borderId="0" xfId="0" applyNumberFormat="1" applyFont="1" applyAlignment="1">
      <alignment vertical="center"/>
    </xf>
    <xf numFmtId="0" fontId="0" fillId="0" borderId="0" xfId="0" applyNumberFormat="1" applyFont="1"/>
    <xf numFmtId="49" fontId="38" fillId="0" borderId="0" xfId="0" applyNumberFormat="1" applyFont="1" applyAlignment="1">
      <alignment horizontal="left" vertical="center"/>
    </xf>
    <xf numFmtId="0" fontId="38" fillId="0" borderId="0" xfId="0" applyNumberFormat="1" applyFont="1" applyAlignment="1">
      <alignment horizontal="left" vertical="center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45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</cellXfs>
  <cellStyles count="1201">
    <cellStyle name="Normal" xfId="0" builtinId="0" customBuiltin="1"/>
    <cellStyle name="Normal 10" xfId="364"/>
    <cellStyle name="Normal 100" xfId="649"/>
    <cellStyle name="Normal 1000" xfId="878"/>
    <cellStyle name="Normal 1001" xfId="877"/>
    <cellStyle name="Normal 1002" xfId="879"/>
    <cellStyle name="Normal 1003" xfId="881"/>
    <cellStyle name="Normal 1004" xfId="880"/>
    <cellStyle name="Normal 1005" xfId="883"/>
    <cellStyle name="Normal 1006" xfId="882"/>
    <cellStyle name="Normal 1007" xfId="884"/>
    <cellStyle name="Normal 1008" xfId="870"/>
    <cellStyle name="Normal 1009" xfId="1200"/>
    <cellStyle name="Normal 101" xfId="408"/>
    <cellStyle name="Normal 1010" xfId="872"/>
    <cellStyle name="Normal 1011" xfId="871"/>
    <cellStyle name="Normal 1012" xfId="873"/>
    <cellStyle name="Normal 1013" xfId="874"/>
    <cellStyle name="Normal 1014" xfId="875"/>
    <cellStyle name="Normal 1015" xfId="863"/>
    <cellStyle name="Normal 1016" xfId="1190"/>
    <cellStyle name="Normal 1017" xfId="864"/>
    <cellStyle name="Normal 1018" xfId="1191"/>
    <cellStyle name="Normal 1019" xfId="1193"/>
    <cellStyle name="Normal 102" xfId="407"/>
    <cellStyle name="Normal 1020" xfId="1192"/>
    <cellStyle name="Normal 1021" xfId="865"/>
    <cellStyle name="Normal 1022" xfId="1195"/>
    <cellStyle name="Normal 1023" xfId="1194"/>
    <cellStyle name="Normal 1024" xfId="867"/>
    <cellStyle name="Normal 1025" xfId="1197"/>
    <cellStyle name="Normal 1026" xfId="866"/>
    <cellStyle name="Normal 1027" xfId="1196"/>
    <cellStyle name="Normal 1028" xfId="869"/>
    <cellStyle name="Normal 1029" xfId="1199"/>
    <cellStyle name="Normal 103" xfId="650"/>
    <cellStyle name="Normal 1030" xfId="868"/>
    <cellStyle name="Normal 1031" xfId="1198"/>
    <cellStyle name="Normal 1032" xfId="1181"/>
    <cellStyle name="Normal 1033" xfId="1180"/>
    <cellStyle name="Normal 1034" xfId="1182"/>
    <cellStyle name="Normal 1035" xfId="1184"/>
    <cellStyle name="Normal 1036" xfId="1183"/>
    <cellStyle name="Normal 1037" xfId="1185"/>
    <cellStyle name="Normal 1038" xfId="1187"/>
    <cellStyle name="Normal 1039" xfId="861"/>
    <cellStyle name="Normal 104" xfId="409"/>
    <cellStyle name="Normal 1040" xfId="1186"/>
    <cellStyle name="Normal 1041" xfId="1189"/>
    <cellStyle name="Normal 1042" xfId="862"/>
    <cellStyle name="Normal 1043" xfId="1188"/>
    <cellStyle name="Normal 1044" xfId="1175"/>
    <cellStyle name="Normal 1045" xfId="1177"/>
    <cellStyle name="Normal 1046" xfId="1176"/>
    <cellStyle name="Normal 1047" xfId="1179"/>
    <cellStyle name="Normal 1048" xfId="1178"/>
    <cellStyle name="Normal 1049" xfId="1167"/>
    <cellStyle name="Normal 105" xfId="411"/>
    <cellStyle name="Normal 1050" xfId="1169"/>
    <cellStyle name="Normal 1051" xfId="1168"/>
    <cellStyle name="Normal 1052" xfId="1170"/>
    <cellStyle name="Normal 1053" xfId="1172"/>
    <cellStyle name="Normal 1054" xfId="1171"/>
    <cellStyle name="Normal 1055" xfId="1173"/>
    <cellStyle name="Normal 1056" xfId="1174"/>
    <cellStyle name="Normal 1057" xfId="620"/>
    <cellStyle name="Normal 1058" xfId="1157"/>
    <cellStyle name="Normal 1059" xfId="619"/>
    <cellStyle name="Normal 106" xfId="410"/>
    <cellStyle name="Normal 1060" xfId="1156"/>
    <cellStyle name="Normal 1061" xfId="621"/>
    <cellStyle name="Normal 1062" xfId="1159"/>
    <cellStyle name="Normal 1063" xfId="1158"/>
    <cellStyle name="Normal 1064" xfId="623"/>
    <cellStyle name="Normal 1065" xfId="1161"/>
    <cellStyle name="Normal 1066" xfId="622"/>
    <cellStyle name="Normal 1067" xfId="1160"/>
    <cellStyle name="Normal 1068" xfId="625"/>
    <cellStyle name="Normal 1069" xfId="624"/>
    <cellStyle name="Normal 107" xfId="525"/>
    <cellStyle name="Normal 1070" xfId="1162"/>
    <cellStyle name="Normal 1071" xfId="627"/>
    <cellStyle name="Normal 1072" xfId="1164"/>
    <cellStyle name="Normal 1073" xfId="1163"/>
    <cellStyle name="Normal 1074" xfId="1166"/>
    <cellStyle name="Normal 1075" xfId="1165"/>
    <cellStyle name="Normal 1076" xfId="629"/>
    <cellStyle name="Normal 1077" xfId="1146"/>
    <cellStyle name="Normal 1078" xfId="628"/>
    <cellStyle name="Normal 1079" xfId="1145"/>
    <cellStyle name="Normal 108" xfId="517"/>
    <cellStyle name="Normal 1080" xfId="631"/>
    <cellStyle name="Normal 1081" xfId="1148"/>
    <cellStyle name="Normal 1082" xfId="630"/>
    <cellStyle name="Normal 1083" xfId="1147"/>
    <cellStyle name="Normal 1084" xfId="633"/>
    <cellStyle name="Normal 1085" xfId="1150"/>
    <cellStyle name="Normal 1086" xfId="632"/>
    <cellStyle name="Normal 1087" xfId="1149"/>
    <cellStyle name="Normal 1088" xfId="634"/>
    <cellStyle name="Normal 1089" xfId="1151"/>
    <cellStyle name="Normal 109" xfId="412"/>
    <cellStyle name="Normal 1090" xfId="637"/>
    <cellStyle name="Normal 1091" xfId="1153"/>
    <cellStyle name="Normal 1092" xfId="636"/>
    <cellStyle name="Normal 1093" xfId="1152"/>
    <cellStyle name="Normal 1094" xfId="1155"/>
    <cellStyle name="Normal 1095" xfId="638"/>
    <cellStyle name="Normal 1096" xfId="1154"/>
    <cellStyle name="Normal 1097" xfId="1138"/>
    <cellStyle name="Normal 1098" xfId="1137"/>
    <cellStyle name="Normal 1099" xfId="1139"/>
    <cellStyle name="Normal 11" xfId="365"/>
    <cellStyle name="Normal 110" xfId="547"/>
    <cellStyle name="Normal 1100" xfId="1140"/>
    <cellStyle name="Normal 1101" xfId="1141"/>
    <cellStyle name="Normal 1102" xfId="1142"/>
    <cellStyle name="Normal 1103" xfId="1144"/>
    <cellStyle name="Normal 1104" xfId="1143"/>
    <cellStyle name="Normal 1105" xfId="611"/>
    <cellStyle name="Normal 1106" xfId="1129"/>
    <cellStyle name="Normal 1107" xfId="1131"/>
    <cellStyle name="Normal 1108" xfId="1130"/>
    <cellStyle name="Normal 1109" xfId="613"/>
    <cellStyle name="Normal 111" xfId="536"/>
    <cellStyle name="Normal 1110" xfId="1133"/>
    <cellStyle name="Normal 1111" xfId="612"/>
    <cellStyle name="Normal 1112" xfId="1132"/>
    <cellStyle name="Normal 1113" xfId="614"/>
    <cellStyle name="Normal 1114" xfId="615"/>
    <cellStyle name="Normal 1115" xfId="1134"/>
    <cellStyle name="Normal 1116" xfId="618"/>
    <cellStyle name="Normal 1117" xfId="1136"/>
    <cellStyle name="Normal 1118" xfId="617"/>
    <cellStyle name="Normal 1119" xfId="1135"/>
    <cellStyle name="Normal 112" xfId="413"/>
    <cellStyle name="Normal 1120" xfId="1120"/>
    <cellStyle name="Normal 1121" xfId="1122"/>
    <cellStyle name="Normal 1122" xfId="1121"/>
    <cellStyle name="Normal 1123" xfId="1123"/>
    <cellStyle name="Normal 1124" xfId="1125"/>
    <cellStyle name="Normal 1125" xfId="1124"/>
    <cellStyle name="Normal 1126" xfId="1127"/>
    <cellStyle name="Normal 1127" xfId="1126"/>
    <cellStyle name="Normal 1128" xfId="1128"/>
    <cellStyle name="Normal 1129" xfId="640"/>
    <cellStyle name="Normal 113" xfId="569"/>
    <cellStyle name="Normal 1130" xfId="639"/>
    <cellStyle name="Normal 1131" xfId="642"/>
    <cellStyle name="Normal 1132" xfId="641"/>
    <cellStyle name="Normal 1133" xfId="643"/>
    <cellStyle name="Normal 1134" xfId="644"/>
    <cellStyle name="Normal 1135" xfId="646"/>
    <cellStyle name="Normal 1136" xfId="645"/>
    <cellStyle name="Normal 1137" xfId="297"/>
    <cellStyle name="Normal 1138" xfId="299"/>
    <cellStyle name="Normal 1139" xfId="298"/>
    <cellStyle name="Normal 114" xfId="558"/>
    <cellStyle name="Normal 1140" xfId="301"/>
    <cellStyle name="Normal 1141" xfId="303"/>
    <cellStyle name="Normal 1142" xfId="302"/>
    <cellStyle name="Normal 1143" xfId="305"/>
    <cellStyle name="Normal 1144" xfId="304"/>
    <cellStyle name="Normal 1145" xfId="308"/>
    <cellStyle name="Normal 1146" xfId="307"/>
    <cellStyle name="Normal 1147" xfId="310"/>
    <cellStyle name="Normal 1148" xfId="309"/>
    <cellStyle name="Normal 1149" xfId="312"/>
    <cellStyle name="Normal 115" xfId="415"/>
    <cellStyle name="Normal 1150" xfId="311"/>
    <cellStyle name="Normal 1151" xfId="314"/>
    <cellStyle name="Normal 1152" xfId="313"/>
    <cellStyle name="Normal 1153" xfId="280"/>
    <cellStyle name="Normal 1154" xfId="282"/>
    <cellStyle name="Normal 1155" xfId="281"/>
    <cellStyle name="Normal 1156" xfId="284"/>
    <cellStyle name="Normal 1157" xfId="283"/>
    <cellStyle name="Normal 1158" xfId="286"/>
    <cellStyle name="Normal 1159" xfId="285"/>
    <cellStyle name="Normal 116" xfId="584"/>
    <cellStyle name="Normal 1160" xfId="288"/>
    <cellStyle name="Normal 1161" xfId="287"/>
    <cellStyle name="Normal 1162" xfId="289"/>
    <cellStyle name="Normal 1163" xfId="292"/>
    <cellStyle name="Normal 1164" xfId="291"/>
    <cellStyle name="Normal 1165" xfId="294"/>
    <cellStyle name="Normal 1166" xfId="293"/>
    <cellStyle name="Normal 1167" xfId="296"/>
    <cellStyle name="Normal 1168" xfId="295"/>
    <cellStyle name="Normal 1169" xfId="335"/>
    <cellStyle name="Normal 117" xfId="414"/>
    <cellStyle name="Normal 1170" xfId="337"/>
    <cellStyle name="Normal 1171" xfId="336"/>
    <cellStyle name="Normal 1172" xfId="339"/>
    <cellStyle name="Normal 1173" xfId="338"/>
    <cellStyle name="Normal 1174" xfId="341"/>
    <cellStyle name="Normal 1175" xfId="340"/>
    <cellStyle name="Normal 1176" xfId="343"/>
    <cellStyle name="Normal 1177" xfId="342"/>
    <cellStyle name="Normal 1178" xfId="344"/>
    <cellStyle name="Normal 1179" xfId="346"/>
    <cellStyle name="Normal 118" xfId="416"/>
    <cellStyle name="Normal 1180" xfId="345"/>
    <cellStyle name="Normal 1181" xfId="348"/>
    <cellStyle name="Normal 1182" xfId="347"/>
    <cellStyle name="Normal 1183" xfId="350"/>
    <cellStyle name="Normal 1184" xfId="349"/>
    <cellStyle name="Normal 1185" xfId="316"/>
    <cellStyle name="Normal 1186" xfId="315"/>
    <cellStyle name="Normal 1187" xfId="318"/>
    <cellStyle name="Normal 1188" xfId="320"/>
    <cellStyle name="Normal 1189" xfId="319"/>
    <cellStyle name="Normal 119" xfId="602"/>
    <cellStyle name="Normal 1190" xfId="321"/>
    <cellStyle name="Normal 1191" xfId="322"/>
    <cellStyle name="Normal 1192" xfId="324"/>
    <cellStyle name="Normal 1193" xfId="323"/>
    <cellStyle name="Normal 1194" xfId="325"/>
    <cellStyle name="Normal 1195" xfId="327"/>
    <cellStyle name="Normal 1196" xfId="329"/>
    <cellStyle name="Normal 1197" xfId="328"/>
    <cellStyle name="Normal 1198" xfId="331"/>
    <cellStyle name="Normal 1199" xfId="330"/>
    <cellStyle name="Normal 12" xfId="386"/>
    <cellStyle name="Normal 120" xfId="595"/>
    <cellStyle name="Normal 1200" xfId="333"/>
    <cellStyle name="Normal 1201" xfId="332"/>
    <cellStyle name="Normal 121" xfId="417"/>
    <cellStyle name="Normal 122" xfId="418"/>
    <cellStyle name="Normal 123" xfId="772"/>
    <cellStyle name="Normal 124" xfId="774"/>
    <cellStyle name="Normal 125" xfId="773"/>
    <cellStyle name="Normal 126" xfId="776"/>
    <cellStyle name="Normal 127" xfId="775"/>
    <cellStyle name="Normal 128" xfId="40"/>
    <cellStyle name="Normal 129" xfId="39"/>
    <cellStyle name="Normal 13" xfId="385"/>
    <cellStyle name="Normal 130" xfId="777"/>
    <cellStyle name="Normal 131" xfId="42"/>
    <cellStyle name="Normal 132" xfId="779"/>
    <cellStyle name="Normal 133" xfId="41"/>
    <cellStyle name="Normal 134" xfId="778"/>
    <cellStyle name="Normal 135" xfId="43"/>
    <cellStyle name="Normal 136" xfId="780"/>
    <cellStyle name="Normal 137" xfId="45"/>
    <cellStyle name="Normal 138" xfId="44"/>
    <cellStyle name="Normal 139" xfId="47"/>
    <cellStyle name="Normal 14" xfId="387"/>
    <cellStyle name="Normal 140" xfId="764"/>
    <cellStyle name="Normal 141" xfId="763"/>
    <cellStyle name="Normal 142" xfId="49"/>
    <cellStyle name="Normal 143" xfId="766"/>
    <cellStyle name="Normal 144" xfId="48"/>
    <cellStyle name="Normal 145" xfId="765"/>
    <cellStyle name="Normal 146" xfId="51"/>
    <cellStyle name="Normal 147" xfId="768"/>
    <cellStyle name="Normal 148" xfId="50"/>
    <cellStyle name="Normal 149" xfId="767"/>
    <cellStyle name="Normal 15" xfId="390"/>
    <cellStyle name="Normal 150" xfId="53"/>
    <cellStyle name="Normal 151" xfId="770"/>
    <cellStyle name="Normal 152" xfId="52"/>
    <cellStyle name="Normal 153" xfId="769"/>
    <cellStyle name="Normal 154" xfId="55"/>
    <cellStyle name="Normal 155" xfId="54"/>
    <cellStyle name="Normal 156" xfId="771"/>
    <cellStyle name="Normal 157" xfId="56"/>
    <cellStyle name="Normal 158" xfId="20"/>
    <cellStyle name="Normal 159" xfId="753"/>
    <cellStyle name="Normal 16" xfId="389"/>
    <cellStyle name="Normal 160" xfId="755"/>
    <cellStyle name="Normal 161" xfId="754"/>
    <cellStyle name="Normal 162" xfId="23"/>
    <cellStyle name="Normal 163" xfId="757"/>
    <cellStyle name="Normal 164" xfId="22"/>
    <cellStyle name="Normal 165" xfId="756"/>
    <cellStyle name="Normal 166" xfId="25"/>
    <cellStyle name="Normal 167" xfId="759"/>
    <cellStyle name="Normal 168" xfId="24"/>
    <cellStyle name="Normal 169" xfId="758"/>
    <cellStyle name="Normal 17" xfId="392"/>
    <cellStyle name="Normal 170" xfId="27"/>
    <cellStyle name="Normal 171" xfId="761"/>
    <cellStyle name="Normal 172" xfId="26"/>
    <cellStyle name="Normal 173" xfId="760"/>
    <cellStyle name="Normal 174" xfId="29"/>
    <cellStyle name="Normal 175" xfId="28"/>
    <cellStyle name="Normal 176" xfId="762"/>
    <cellStyle name="Normal 177" xfId="31"/>
    <cellStyle name="Normal 178" xfId="30"/>
    <cellStyle name="Normal 179" xfId="33"/>
    <cellStyle name="Normal 18" xfId="391"/>
    <cellStyle name="Normal 180" xfId="746"/>
    <cellStyle name="Normal 181" xfId="748"/>
    <cellStyle name="Normal 182" xfId="34"/>
    <cellStyle name="Normal 183" xfId="747"/>
    <cellStyle name="Normal 184" xfId="750"/>
    <cellStyle name="Normal 185" xfId="749"/>
    <cellStyle name="Normal 186" xfId="36"/>
    <cellStyle name="Normal 187" xfId="751"/>
    <cellStyle name="Normal 188" xfId="35"/>
    <cellStyle name="Normal 189" xfId="37"/>
    <cellStyle name="Normal 19" xfId="394"/>
    <cellStyle name="Normal 190" xfId="752"/>
    <cellStyle name="Normal 191" xfId="77"/>
    <cellStyle name="Normal 192" xfId="79"/>
    <cellStyle name="Normal 193" xfId="78"/>
    <cellStyle name="Normal 194" xfId="738"/>
    <cellStyle name="Normal 195" xfId="80"/>
    <cellStyle name="Normal 196" xfId="739"/>
    <cellStyle name="Normal 197" xfId="81"/>
    <cellStyle name="Normal 198" xfId="741"/>
    <cellStyle name="Normal 199" xfId="82"/>
    <cellStyle name="Normal 2" xfId="356"/>
    <cellStyle name="Normal 20" xfId="393"/>
    <cellStyle name="Normal 200" xfId="740"/>
    <cellStyle name="Normal 201" xfId="742"/>
    <cellStyle name="Normal 202" xfId="744"/>
    <cellStyle name="Normal 203" xfId="743"/>
    <cellStyle name="Normal 204" xfId="745"/>
    <cellStyle name="Normal 205" xfId="727"/>
    <cellStyle name="Normal 206" xfId="84"/>
    <cellStyle name="Normal 207" xfId="86"/>
    <cellStyle name="Normal 208" xfId="85"/>
    <cellStyle name="Normal 209" xfId="88"/>
    <cellStyle name="Normal 21" xfId="396"/>
    <cellStyle name="Normal 210" xfId="87"/>
    <cellStyle name="Normal 211" xfId="90"/>
    <cellStyle name="Normal 212" xfId="729"/>
    <cellStyle name="Normal 213" xfId="89"/>
    <cellStyle name="Normal 214" xfId="728"/>
    <cellStyle name="Normal 215" xfId="731"/>
    <cellStyle name="Normal 216" xfId="730"/>
    <cellStyle name="Normal 217" xfId="733"/>
    <cellStyle name="Normal 218" xfId="732"/>
    <cellStyle name="Normal 219" xfId="735"/>
    <cellStyle name="Normal 22" xfId="395"/>
    <cellStyle name="Normal 220" xfId="734"/>
    <cellStyle name="Normal 221" xfId="737"/>
    <cellStyle name="Normal 222" xfId="736"/>
    <cellStyle name="Normal 223" xfId="717"/>
    <cellStyle name="Normal 224" xfId="716"/>
    <cellStyle name="Normal 225" xfId="59"/>
    <cellStyle name="Normal 226" xfId="58"/>
    <cellStyle name="Normal 227" xfId="61"/>
    <cellStyle name="Normal 228" xfId="60"/>
    <cellStyle name="Normal 229" xfId="63"/>
    <cellStyle name="Normal 23" xfId="397"/>
    <cellStyle name="Normal 230" xfId="718"/>
    <cellStyle name="Normal 231" xfId="62"/>
    <cellStyle name="Normal 232" xfId="720"/>
    <cellStyle name="Normal 233" xfId="64"/>
    <cellStyle name="Normal 234" xfId="719"/>
    <cellStyle name="Normal 235" xfId="722"/>
    <cellStyle name="Normal 236" xfId="65"/>
    <cellStyle name="Normal 237" xfId="721"/>
    <cellStyle name="Normal 238" xfId="724"/>
    <cellStyle name="Normal 239" xfId="723"/>
    <cellStyle name="Normal 24" xfId="398"/>
    <cellStyle name="Normal 240" xfId="726"/>
    <cellStyle name="Normal 241" xfId="725"/>
    <cellStyle name="Normal 242" xfId="707"/>
    <cellStyle name="Normal 243" xfId="706"/>
    <cellStyle name="Normal 244" xfId="708"/>
    <cellStyle name="Normal 245" xfId="67"/>
    <cellStyle name="Normal 246" xfId="69"/>
    <cellStyle name="Normal 247" xfId="68"/>
    <cellStyle name="Normal 248" xfId="71"/>
    <cellStyle name="Normal 249" xfId="70"/>
    <cellStyle name="Normal 25" xfId="399"/>
    <cellStyle name="Normal 250" xfId="73"/>
    <cellStyle name="Normal 251" xfId="72"/>
    <cellStyle name="Normal 252" xfId="75"/>
    <cellStyle name="Normal 253" xfId="74"/>
    <cellStyle name="Normal 254" xfId="709"/>
    <cellStyle name="Normal 255" xfId="711"/>
    <cellStyle name="Normal 256" xfId="710"/>
    <cellStyle name="Normal 257" xfId="713"/>
    <cellStyle name="Normal 258" xfId="712"/>
    <cellStyle name="Normal 259" xfId="715"/>
    <cellStyle name="Normal 26" xfId="401"/>
    <cellStyle name="Normal 260" xfId="714"/>
    <cellStyle name="Normal 261" xfId="699"/>
    <cellStyle name="Normal 262" xfId="698"/>
    <cellStyle name="Normal 263" xfId="700"/>
    <cellStyle name="Normal 264" xfId="1016"/>
    <cellStyle name="Normal 265" xfId="1018"/>
    <cellStyle name="Normal 266" xfId="1017"/>
    <cellStyle name="Normal 267" xfId="1020"/>
    <cellStyle name="Normal 268" xfId="1019"/>
    <cellStyle name="Normal 269" xfId="701"/>
    <cellStyle name="Normal 27" xfId="400"/>
    <cellStyle name="Normal 270" xfId="1022"/>
    <cellStyle name="Normal 271" xfId="1021"/>
    <cellStyle name="Normal 272" xfId="703"/>
    <cellStyle name="Normal 273" xfId="1024"/>
    <cellStyle name="Normal 274" xfId="702"/>
    <cellStyle name="Normal 275" xfId="1023"/>
    <cellStyle name="Normal 276" xfId="705"/>
    <cellStyle name="Normal 277" xfId="704"/>
    <cellStyle name="Normal 278" xfId="1025"/>
    <cellStyle name="Normal 279" xfId="1005"/>
    <cellStyle name="Normal 28" xfId="402"/>
    <cellStyle name="Normal 280" xfId="1007"/>
    <cellStyle name="Normal 281" xfId="1006"/>
    <cellStyle name="Normal 282" xfId="1009"/>
    <cellStyle name="Normal 283" xfId="1008"/>
    <cellStyle name="Normal 284" xfId="694"/>
    <cellStyle name="Normal 285" xfId="1011"/>
    <cellStyle name="Normal 286" xfId="1010"/>
    <cellStyle name="Normal 287" xfId="696"/>
    <cellStyle name="Normal 288" xfId="1013"/>
    <cellStyle name="Normal 289" xfId="695"/>
    <cellStyle name="Normal 29" xfId="403"/>
    <cellStyle name="Normal 290" xfId="1012"/>
    <cellStyle name="Normal 291" xfId="697"/>
    <cellStyle name="Normal 292" xfId="1015"/>
    <cellStyle name="Normal 293" xfId="1014"/>
    <cellStyle name="Normal 294" xfId="999"/>
    <cellStyle name="Normal 295" xfId="1000"/>
    <cellStyle name="Normal 296" xfId="1001"/>
    <cellStyle name="Normal 297" xfId="1003"/>
    <cellStyle name="Normal 298" xfId="1002"/>
    <cellStyle name="Normal 299" xfId="1004"/>
    <cellStyle name="Normal 3" xfId="355"/>
    <cellStyle name="Normal 30" xfId="366"/>
    <cellStyle name="Normal 300" xfId="989"/>
    <cellStyle name="Normal 301" xfId="988"/>
    <cellStyle name="Normal 302" xfId="990"/>
    <cellStyle name="Normal 303" xfId="992"/>
    <cellStyle name="Normal 304" xfId="991"/>
    <cellStyle name="Normal 305" xfId="994"/>
    <cellStyle name="Normal 306" xfId="993"/>
    <cellStyle name="Normal 307" xfId="996"/>
    <cellStyle name="Normal 308" xfId="995"/>
    <cellStyle name="Normal 309" xfId="998"/>
    <cellStyle name="Normal 31" xfId="367"/>
    <cellStyle name="Normal 310" xfId="997"/>
    <cellStyle name="Normal 311" xfId="979"/>
    <cellStyle name="Normal 312" xfId="981"/>
    <cellStyle name="Normal 313" xfId="980"/>
    <cellStyle name="Normal 314" xfId="982"/>
    <cellStyle name="Normal 315" xfId="984"/>
    <cellStyle name="Normal 316" xfId="983"/>
    <cellStyle name="Normal 317" xfId="985"/>
    <cellStyle name="Normal 318" xfId="987"/>
    <cellStyle name="Normal 319" xfId="986"/>
    <cellStyle name="Normal 32" xfId="369"/>
    <cellStyle name="Normal 320" xfId="972"/>
    <cellStyle name="Normal 321" xfId="971"/>
    <cellStyle name="Normal 322" xfId="973"/>
    <cellStyle name="Normal 323" xfId="974"/>
    <cellStyle name="Normal 324" xfId="976"/>
    <cellStyle name="Normal 325" xfId="975"/>
    <cellStyle name="Normal 326" xfId="978"/>
    <cellStyle name="Normal 327" xfId="977"/>
    <cellStyle name="Normal 328" xfId="964"/>
    <cellStyle name="Normal 329" xfId="965"/>
    <cellStyle name="Normal 33" xfId="371"/>
    <cellStyle name="Normal 330" xfId="966"/>
    <cellStyle name="Normal 331" xfId="968"/>
    <cellStyle name="Normal 332" xfId="967"/>
    <cellStyle name="Normal 333" xfId="970"/>
    <cellStyle name="Normal 334" xfId="969"/>
    <cellStyle name="Normal 335" xfId="956"/>
    <cellStyle name="Normal 336" xfId="955"/>
    <cellStyle name="Normal 337" xfId="958"/>
    <cellStyle name="Normal 338" xfId="957"/>
    <cellStyle name="Normal 339" xfId="960"/>
    <cellStyle name="Normal 34" xfId="370"/>
    <cellStyle name="Normal 340" xfId="959"/>
    <cellStyle name="Normal 341" xfId="961"/>
    <cellStyle name="Normal 342" xfId="962"/>
    <cellStyle name="Normal 343" xfId="963"/>
    <cellStyle name="Normal 344" xfId="945"/>
    <cellStyle name="Normal 345" xfId="944"/>
    <cellStyle name="Normal 346" xfId="947"/>
    <cellStyle name="Normal 347" xfId="946"/>
    <cellStyle name="Normal 348" xfId="949"/>
    <cellStyle name="Normal 349" xfId="948"/>
    <cellStyle name="Normal 35" xfId="373"/>
    <cellStyle name="Normal 350" xfId="951"/>
    <cellStyle name="Normal 351" xfId="950"/>
    <cellStyle name="Normal 352" xfId="952"/>
    <cellStyle name="Normal 353" xfId="954"/>
    <cellStyle name="Normal 354" xfId="953"/>
    <cellStyle name="Normal 355" xfId="943"/>
    <cellStyle name="Normal 356" xfId="942"/>
    <cellStyle name="Normal 357" xfId="278"/>
    <cellStyle name="Normal 358" xfId="185"/>
    <cellStyle name="Normal 359" xfId="91"/>
    <cellStyle name="Normal 36" xfId="372"/>
    <cellStyle name="Normal 360" xfId="2"/>
    <cellStyle name="Normal 361" xfId="609"/>
    <cellStyle name="Normal 362" xfId="516"/>
    <cellStyle name="Normal 363" xfId="437"/>
    <cellStyle name="Normal 364" xfId="353"/>
    <cellStyle name="Normal 365" xfId="659"/>
    <cellStyle name="Normal 366" xfId="651"/>
    <cellStyle name="Normal 367" xfId="670"/>
    <cellStyle name="Normal 368" xfId="669"/>
    <cellStyle name="Normal 369" xfId="668"/>
    <cellStyle name="Normal 37" xfId="375"/>
    <cellStyle name="Normal 370" xfId="667"/>
    <cellStyle name="Normal 371" xfId="674"/>
    <cellStyle name="Normal 372" xfId="673"/>
    <cellStyle name="Normal 373" xfId="672"/>
    <cellStyle name="Normal 374" xfId="671"/>
    <cellStyle name="Normal 375" xfId="666"/>
    <cellStyle name="Normal 376" xfId="452"/>
    <cellStyle name="Normal 377" xfId="451"/>
    <cellStyle name="Normal 378" xfId="454"/>
    <cellStyle name="Normal 379" xfId="453"/>
    <cellStyle name="Normal 38" xfId="374"/>
    <cellStyle name="Normal 380" xfId="456"/>
    <cellStyle name="Normal 381" xfId="458"/>
    <cellStyle name="Normal 382" xfId="457"/>
    <cellStyle name="Normal 383" xfId="459"/>
    <cellStyle name="Normal 384" xfId="461"/>
    <cellStyle name="Normal 385" xfId="460"/>
    <cellStyle name="Normal 386" xfId="462"/>
    <cellStyle name="Normal 387" xfId="465"/>
    <cellStyle name="Normal 388" xfId="464"/>
    <cellStyle name="Normal 389" xfId="467"/>
    <cellStyle name="Normal 39" xfId="376"/>
    <cellStyle name="Normal 390" xfId="466"/>
    <cellStyle name="Normal 391" xfId="468"/>
    <cellStyle name="Normal 392" xfId="439"/>
    <cellStyle name="Normal 393" xfId="441"/>
    <cellStyle name="Normal 394" xfId="440"/>
    <cellStyle name="Normal 395" xfId="443"/>
    <cellStyle name="Normal 396" xfId="442"/>
    <cellStyle name="Normal 397" xfId="444"/>
    <cellStyle name="Normal 398" xfId="445"/>
    <cellStyle name="Normal 399" xfId="448"/>
    <cellStyle name="Normal 4" xfId="358"/>
    <cellStyle name="Normal 40" xfId="378"/>
    <cellStyle name="Normal 400" xfId="447"/>
    <cellStyle name="Normal 401" xfId="450"/>
    <cellStyle name="Normal 402" xfId="449"/>
    <cellStyle name="Normal 403" xfId="484"/>
    <cellStyle name="Normal 404" xfId="483"/>
    <cellStyle name="Normal 405" xfId="487"/>
    <cellStyle name="Normal 406" xfId="486"/>
    <cellStyle name="Normal 407" xfId="488"/>
    <cellStyle name="Normal 408" xfId="490"/>
    <cellStyle name="Normal 409" xfId="489"/>
    <cellStyle name="Normal 41" xfId="380"/>
    <cellStyle name="Normal 410" xfId="491"/>
    <cellStyle name="Normal 411" xfId="494"/>
    <cellStyle name="Normal 412" xfId="493"/>
    <cellStyle name="Normal 413" xfId="496"/>
    <cellStyle name="Normal 414" xfId="495"/>
    <cellStyle name="Normal 415" xfId="497"/>
    <cellStyle name="Normal 416" xfId="498"/>
    <cellStyle name="Normal 417" xfId="499"/>
    <cellStyle name="Normal 418" xfId="470"/>
    <cellStyle name="Normal 419" xfId="469"/>
    <cellStyle name="Normal 42" xfId="379"/>
    <cellStyle name="Normal 420" xfId="472"/>
    <cellStyle name="Normal 421" xfId="474"/>
    <cellStyle name="Normal 422" xfId="473"/>
    <cellStyle name="Normal 423" xfId="475"/>
    <cellStyle name="Normal 424" xfId="477"/>
    <cellStyle name="Normal 425" xfId="479"/>
    <cellStyle name="Normal 426" xfId="478"/>
    <cellStyle name="Normal 427" xfId="480"/>
    <cellStyle name="Normal 428" xfId="482"/>
    <cellStyle name="Normal 429" xfId="481"/>
    <cellStyle name="Normal 43" xfId="382"/>
    <cellStyle name="Normal 430" xfId="107"/>
    <cellStyle name="Normal 431" xfId="106"/>
    <cellStyle name="Normal 432" xfId="109"/>
    <cellStyle name="Normal 433" xfId="111"/>
    <cellStyle name="Normal 434" xfId="110"/>
    <cellStyle name="Normal 435" xfId="112"/>
    <cellStyle name="Normal 436" xfId="114"/>
    <cellStyle name="Normal 437" xfId="113"/>
    <cellStyle name="Normal 438" xfId="115"/>
    <cellStyle name="Normal 439" xfId="116"/>
    <cellStyle name="Normal 44" xfId="381"/>
    <cellStyle name="Normal 440" xfId="119"/>
    <cellStyle name="Normal 441" xfId="118"/>
    <cellStyle name="Normal 442" xfId="120"/>
    <cellStyle name="Normal 443" xfId="121"/>
    <cellStyle name="Normal 444" xfId="122"/>
    <cellStyle name="Normal 445" xfId="685"/>
    <cellStyle name="Normal 446" xfId="684"/>
    <cellStyle name="Normal 447" xfId="687"/>
    <cellStyle name="Normal 448" xfId="686"/>
    <cellStyle name="Normal 449" xfId="689"/>
    <cellStyle name="Normal 45" xfId="384"/>
    <cellStyle name="Normal 450" xfId="688"/>
    <cellStyle name="Normal 451" xfId="690"/>
    <cellStyle name="Normal 452" xfId="692"/>
    <cellStyle name="Normal 453" xfId="691"/>
    <cellStyle name="Normal 454" xfId="501"/>
    <cellStyle name="Normal 455" xfId="500"/>
    <cellStyle name="Normal 456" xfId="93"/>
    <cellStyle name="Normal 457" xfId="503"/>
    <cellStyle name="Normal 458" xfId="502"/>
    <cellStyle name="Normal 459" xfId="94"/>
    <cellStyle name="Normal 46" xfId="383"/>
    <cellStyle name="Normal 460" xfId="504"/>
    <cellStyle name="Normal 461" xfId="96"/>
    <cellStyle name="Normal 462" xfId="95"/>
    <cellStyle name="Normal 463" xfId="97"/>
    <cellStyle name="Normal 464" xfId="675"/>
    <cellStyle name="Normal 465" xfId="676"/>
    <cellStyle name="Normal 466" xfId="507"/>
    <cellStyle name="Normal 467" xfId="678"/>
    <cellStyle name="Normal 468" xfId="506"/>
    <cellStyle name="Normal 469" xfId="677"/>
    <cellStyle name="Normal 47" xfId="660"/>
    <cellStyle name="Normal 470" xfId="509"/>
    <cellStyle name="Normal 471" xfId="680"/>
    <cellStyle name="Normal 472" xfId="508"/>
    <cellStyle name="Normal 473" xfId="679"/>
    <cellStyle name="Normal 474" xfId="100"/>
    <cellStyle name="Normal 475" xfId="511"/>
    <cellStyle name="Normal 476" xfId="682"/>
    <cellStyle name="Normal 477" xfId="99"/>
    <cellStyle name="Normal 478" xfId="510"/>
    <cellStyle name="Normal 479" xfId="681"/>
    <cellStyle name="Normal 48" xfId="661"/>
    <cellStyle name="Normal 480" xfId="513"/>
    <cellStyle name="Normal 481" xfId="101"/>
    <cellStyle name="Normal 482" xfId="512"/>
    <cellStyle name="Normal 483" xfId="683"/>
    <cellStyle name="Normal 484" xfId="103"/>
    <cellStyle name="Normal 485" xfId="515"/>
    <cellStyle name="Normal 486" xfId="102"/>
    <cellStyle name="Normal 487" xfId="514"/>
    <cellStyle name="Normal 488" xfId="105"/>
    <cellStyle name="Normal 489" xfId="104"/>
    <cellStyle name="Normal 49" xfId="663"/>
    <cellStyle name="Normal 490" xfId="145"/>
    <cellStyle name="Normal 491" xfId="146"/>
    <cellStyle name="Normal 492" xfId="148"/>
    <cellStyle name="Normal 493" xfId="147"/>
    <cellStyle name="Normal 494" xfId="150"/>
    <cellStyle name="Normal 495" xfId="149"/>
    <cellStyle name="Normal 496" xfId="152"/>
    <cellStyle name="Normal 497" xfId="151"/>
    <cellStyle name="Normal 498" xfId="153"/>
    <cellStyle name="Normal 499" xfId="156"/>
    <cellStyle name="Normal 5" xfId="357"/>
    <cellStyle name="Normal 50" xfId="662"/>
    <cellStyle name="Normal 500" xfId="155"/>
    <cellStyle name="Normal 501" xfId="158"/>
    <cellStyle name="Normal 502" xfId="157"/>
    <cellStyle name="Normal 503" xfId="160"/>
    <cellStyle name="Normal 504" xfId="159"/>
    <cellStyle name="Normal 505" xfId="162"/>
    <cellStyle name="Normal 506" xfId="161"/>
    <cellStyle name="Normal 507" xfId="164"/>
    <cellStyle name="Normal 508" xfId="163"/>
    <cellStyle name="Normal 509" xfId="1119"/>
    <cellStyle name="Normal 51" xfId="420"/>
    <cellStyle name="Normal 510" xfId="854"/>
    <cellStyle name="Normal 511" xfId="853"/>
    <cellStyle name="Normal 512" xfId="124"/>
    <cellStyle name="Normal 513" xfId="856"/>
    <cellStyle name="Normal 514" xfId="855"/>
    <cellStyle name="Normal 515" xfId="125"/>
    <cellStyle name="Normal 516" xfId="858"/>
    <cellStyle name="Normal 517" xfId="857"/>
    <cellStyle name="Normal 518" xfId="127"/>
    <cellStyle name="Normal 519" xfId="859"/>
    <cellStyle name="Normal 52" xfId="419"/>
    <cellStyle name="Normal 520" xfId="126"/>
    <cellStyle name="Normal 521" xfId="129"/>
    <cellStyle name="Normal 522" xfId="128"/>
    <cellStyle name="Normal 523" xfId="131"/>
    <cellStyle name="Normal 524" xfId="130"/>
    <cellStyle name="Normal 525" xfId="132"/>
    <cellStyle name="Normal 526" xfId="135"/>
    <cellStyle name="Normal 527" xfId="134"/>
    <cellStyle name="Normal 528" xfId="846"/>
    <cellStyle name="Normal 529" xfId="137"/>
    <cellStyle name="Normal 53" xfId="664"/>
    <cellStyle name="Normal 530" xfId="847"/>
    <cellStyle name="Normal 531" xfId="136"/>
    <cellStyle name="Normal 532" xfId="139"/>
    <cellStyle name="Normal 533" xfId="849"/>
    <cellStyle name="Normal 534" xfId="940"/>
    <cellStyle name="Normal 535" xfId="138"/>
    <cellStyle name="Normal 536" xfId="848"/>
    <cellStyle name="Normal 537" xfId="860"/>
    <cellStyle name="Normal 538" xfId="141"/>
    <cellStyle name="Normal 539" xfId="851"/>
    <cellStyle name="Normal 54" xfId="421"/>
    <cellStyle name="Normal 540" xfId="1026"/>
    <cellStyle name="Normal 541" xfId="140"/>
    <cellStyle name="Normal 542" xfId="850"/>
    <cellStyle name="Normal 543" xfId="941"/>
    <cellStyle name="Normal 544" xfId="143"/>
    <cellStyle name="Normal 545" xfId="1"/>
    <cellStyle name="Normal 546" xfId="142"/>
    <cellStyle name="Normal 547" xfId="852"/>
    <cellStyle name="Normal 548" xfId="781"/>
    <cellStyle name="Normal 549" xfId="693"/>
    <cellStyle name="Normal 55" xfId="665"/>
    <cellStyle name="Normal 550" xfId="841"/>
    <cellStyle name="Normal 551" xfId="840"/>
    <cellStyle name="Normal 552" xfId="843"/>
    <cellStyle name="Normal 553" xfId="842"/>
    <cellStyle name="Normal 554" xfId="844"/>
    <cellStyle name="Normal 555" xfId="845"/>
    <cellStyle name="Normal 556" xfId="834"/>
    <cellStyle name="Normal 557" xfId="833"/>
    <cellStyle name="Normal 558" xfId="836"/>
    <cellStyle name="Normal 559" xfId="835"/>
    <cellStyle name="Normal 56" xfId="5"/>
    <cellStyle name="Normal 560" xfId="837"/>
    <cellStyle name="Normal 561" xfId="839"/>
    <cellStyle name="Normal 562" xfId="838"/>
    <cellStyle name="Normal 563" xfId="825"/>
    <cellStyle name="Normal 564" xfId="166"/>
    <cellStyle name="Normal 565" xfId="168"/>
    <cellStyle name="Normal 566" xfId="167"/>
    <cellStyle name="Normal 567" xfId="170"/>
    <cellStyle name="Normal 568" xfId="169"/>
    <cellStyle name="Normal 569" xfId="171"/>
    <cellStyle name="Normal 57" xfId="423"/>
    <cellStyle name="Normal 570" xfId="826"/>
    <cellStyle name="Normal 571" xfId="173"/>
    <cellStyle name="Normal 572" xfId="828"/>
    <cellStyle name="Normal 573" xfId="172"/>
    <cellStyle name="Normal 574" xfId="827"/>
    <cellStyle name="Normal 575" xfId="830"/>
    <cellStyle name="Normal 576" xfId="829"/>
    <cellStyle name="Normal 577" xfId="831"/>
    <cellStyle name="Normal 578" xfId="832"/>
    <cellStyle name="Normal 579" xfId="817"/>
    <cellStyle name="Normal 58" xfId="4"/>
    <cellStyle name="Normal 580" xfId="816"/>
    <cellStyle name="Normal 581" xfId="176"/>
    <cellStyle name="Normal 582" xfId="175"/>
    <cellStyle name="Normal 583" xfId="178"/>
    <cellStyle name="Normal 584" xfId="177"/>
    <cellStyle name="Normal 585" xfId="180"/>
    <cellStyle name="Normal 586" xfId="179"/>
    <cellStyle name="Normal 587" xfId="182"/>
    <cellStyle name="Normal 588" xfId="181"/>
    <cellStyle name="Normal 589" xfId="184"/>
    <cellStyle name="Normal 59" xfId="422"/>
    <cellStyle name="Normal 590" xfId="819"/>
    <cellStyle name="Normal 591" xfId="183"/>
    <cellStyle name="Normal 592" xfId="818"/>
    <cellStyle name="Normal 593" xfId="821"/>
    <cellStyle name="Normal 594" xfId="820"/>
    <cellStyle name="Normal 595" xfId="822"/>
    <cellStyle name="Normal 596" xfId="824"/>
    <cellStyle name="Normal 597" xfId="823"/>
    <cellStyle name="Normal 598" xfId="806"/>
    <cellStyle name="Normal 599" xfId="805"/>
    <cellStyle name="Normal 6" xfId="360"/>
    <cellStyle name="Normal 60" xfId="7"/>
    <cellStyle name="Normal 600" xfId="807"/>
    <cellStyle name="Normal 601" xfId="809"/>
    <cellStyle name="Normal 602" xfId="808"/>
    <cellStyle name="Normal 603" xfId="811"/>
    <cellStyle name="Normal 604" xfId="810"/>
    <cellStyle name="Normal 605" xfId="813"/>
    <cellStyle name="Normal 606" xfId="812"/>
    <cellStyle name="Normal 607" xfId="815"/>
    <cellStyle name="Normal 608" xfId="814"/>
    <cellStyle name="Normal 609" xfId="797"/>
    <cellStyle name="Normal 61" xfId="425"/>
    <cellStyle name="Normal 610" xfId="796"/>
    <cellStyle name="Normal 611" xfId="799"/>
    <cellStyle name="Normal 612" xfId="798"/>
    <cellStyle name="Normal 613" xfId="800"/>
    <cellStyle name="Normal 614" xfId="801"/>
    <cellStyle name="Normal 615" xfId="802"/>
    <cellStyle name="Normal 616" xfId="804"/>
    <cellStyle name="Normal 617" xfId="803"/>
    <cellStyle name="Normal 618" xfId="787"/>
    <cellStyle name="Normal 619" xfId="1108"/>
    <cellStyle name="Normal 62" xfId="6"/>
    <cellStyle name="Normal 620" xfId="789"/>
    <cellStyle name="Normal 621" xfId="788"/>
    <cellStyle name="Normal 622" xfId="790"/>
    <cellStyle name="Normal 623" xfId="1110"/>
    <cellStyle name="Normal 624" xfId="1109"/>
    <cellStyle name="Normal 625" xfId="1112"/>
    <cellStyle name="Normal 626" xfId="1111"/>
    <cellStyle name="Normal 627" xfId="791"/>
    <cellStyle name="Normal 628" xfId="1114"/>
    <cellStyle name="Normal 629" xfId="1113"/>
    <cellStyle name="Normal 63" xfId="424"/>
    <cellStyle name="Normal 630" xfId="793"/>
    <cellStyle name="Normal 631" xfId="1116"/>
    <cellStyle name="Normal 632" xfId="792"/>
    <cellStyle name="Normal 633" xfId="1115"/>
    <cellStyle name="Normal 634" xfId="795"/>
    <cellStyle name="Normal 635" xfId="1118"/>
    <cellStyle name="Normal 636" xfId="794"/>
    <cellStyle name="Normal 637" xfId="1117"/>
    <cellStyle name="Normal 638" xfId="1100"/>
    <cellStyle name="Normal 639" xfId="1099"/>
    <cellStyle name="Normal 64" xfId="9"/>
    <cellStyle name="Normal 640" xfId="1102"/>
    <cellStyle name="Normal 641" xfId="1101"/>
    <cellStyle name="Normal 642" xfId="782"/>
    <cellStyle name="Normal 643" xfId="1103"/>
    <cellStyle name="Normal 644" xfId="784"/>
    <cellStyle name="Normal 645" xfId="1105"/>
    <cellStyle name="Normal 646" xfId="783"/>
    <cellStyle name="Normal 647" xfId="1104"/>
    <cellStyle name="Normal 648" xfId="786"/>
    <cellStyle name="Normal 649" xfId="1107"/>
    <cellStyle name="Normal 65" xfId="427"/>
    <cellStyle name="Normal 650" xfId="785"/>
    <cellStyle name="Normal 651" xfId="1106"/>
    <cellStyle name="Normal 652" xfId="1089"/>
    <cellStyle name="Normal 653" xfId="1088"/>
    <cellStyle name="Normal 654" xfId="1090"/>
    <cellStyle name="Normal 655" xfId="1092"/>
    <cellStyle name="Normal 656" xfId="1091"/>
    <cellStyle name="Normal 657" xfId="1094"/>
    <cellStyle name="Normal 658" xfId="1093"/>
    <cellStyle name="Normal 659" xfId="1096"/>
    <cellStyle name="Normal 66" xfId="8"/>
    <cellStyle name="Normal 660" xfId="1095"/>
    <cellStyle name="Normal 661" xfId="1098"/>
    <cellStyle name="Normal 662" xfId="1097"/>
    <cellStyle name="Normal 663" xfId="1079"/>
    <cellStyle name="Normal 664" xfId="1078"/>
    <cellStyle name="Normal 665" xfId="1081"/>
    <cellStyle name="Normal 666" xfId="1080"/>
    <cellStyle name="Normal 667" xfId="1082"/>
    <cellStyle name="Normal 668" xfId="1083"/>
    <cellStyle name="Normal 669" xfId="1085"/>
    <cellStyle name="Normal 67" xfId="426"/>
    <cellStyle name="Normal 670" xfId="1084"/>
    <cellStyle name="Normal 671" xfId="1087"/>
    <cellStyle name="Normal 672" xfId="1086"/>
    <cellStyle name="Normal 673" xfId="1069"/>
    <cellStyle name="Normal 674" xfId="1068"/>
    <cellStyle name="Normal 675" xfId="1071"/>
    <cellStyle name="Normal 676" xfId="1070"/>
    <cellStyle name="Normal 677" xfId="1072"/>
    <cellStyle name="Normal 678" xfId="1074"/>
    <cellStyle name="Normal 679" xfId="1073"/>
    <cellStyle name="Normal 68" xfId="11"/>
    <cellStyle name="Normal 680" xfId="1075"/>
    <cellStyle name="Normal 681" xfId="1077"/>
    <cellStyle name="Normal 682" xfId="1076"/>
    <cellStyle name="Normal 683" xfId="1060"/>
    <cellStyle name="Normal 684" xfId="1059"/>
    <cellStyle name="Normal 685" xfId="1062"/>
    <cellStyle name="Normal 686" xfId="1061"/>
    <cellStyle name="Normal 687" xfId="1064"/>
    <cellStyle name="Normal 688" xfId="1063"/>
    <cellStyle name="Normal 689" xfId="1065"/>
    <cellStyle name="Normal 69" xfId="10"/>
    <cellStyle name="Normal 690" xfId="1067"/>
    <cellStyle name="Normal 691" xfId="1066"/>
    <cellStyle name="Normal 692" xfId="1050"/>
    <cellStyle name="Normal 693" xfId="1049"/>
    <cellStyle name="Normal 694" xfId="1052"/>
    <cellStyle name="Normal 695" xfId="1051"/>
    <cellStyle name="Normal 696" xfId="1053"/>
    <cellStyle name="Normal 697" xfId="1054"/>
    <cellStyle name="Normal 698" xfId="1056"/>
    <cellStyle name="Normal 699" xfId="1055"/>
    <cellStyle name="Normal 7" xfId="359"/>
    <cellStyle name="Normal 70" xfId="13"/>
    <cellStyle name="Normal 700" xfId="519"/>
    <cellStyle name="Normal 701" xfId="1058"/>
    <cellStyle name="Normal 702" xfId="518"/>
    <cellStyle name="Normal 703" xfId="1057"/>
    <cellStyle name="Normal 704" xfId="1039"/>
    <cellStyle name="Normal 705" xfId="1038"/>
    <cellStyle name="Normal 706" xfId="521"/>
    <cellStyle name="Normal 707" xfId="1041"/>
    <cellStyle name="Normal 708" xfId="520"/>
    <cellStyle name="Normal 709" xfId="1040"/>
    <cellStyle name="Normal 71" xfId="12"/>
    <cellStyle name="Normal 710" xfId="522"/>
    <cellStyle name="Normal 711" xfId="1043"/>
    <cellStyle name="Normal 712" xfId="1042"/>
    <cellStyle name="Normal 713" xfId="524"/>
    <cellStyle name="Normal 714" xfId="1045"/>
    <cellStyle name="Normal 715" xfId="523"/>
    <cellStyle name="Normal 716" xfId="1044"/>
    <cellStyle name="Normal 717" xfId="526"/>
    <cellStyle name="Normal 718" xfId="1046"/>
    <cellStyle name="Normal 719" xfId="528"/>
    <cellStyle name="Normal 72" xfId="429"/>
    <cellStyle name="Normal 720" xfId="1048"/>
    <cellStyle name="Normal 721" xfId="527"/>
    <cellStyle name="Normal 722" xfId="1047"/>
    <cellStyle name="Normal 723" xfId="1028"/>
    <cellStyle name="Normal 724" xfId="1030"/>
    <cellStyle name="Normal 725" xfId="1029"/>
    <cellStyle name="Normal 726" xfId="1032"/>
    <cellStyle name="Normal 727" xfId="1031"/>
    <cellStyle name="Normal 728" xfId="1034"/>
    <cellStyle name="Normal 729" xfId="1033"/>
    <cellStyle name="Normal 73" xfId="653"/>
    <cellStyle name="Normal 730" xfId="1035"/>
    <cellStyle name="Normal 731" xfId="1037"/>
    <cellStyle name="Normal 732" xfId="1036"/>
    <cellStyle name="Normal 733" xfId="1027"/>
    <cellStyle name="Normal 734" xfId="554"/>
    <cellStyle name="Normal 735" xfId="553"/>
    <cellStyle name="Normal 736" xfId="556"/>
    <cellStyle name="Normal 737" xfId="555"/>
    <cellStyle name="Normal 738" xfId="557"/>
    <cellStyle name="Normal 739" xfId="560"/>
    <cellStyle name="Normal 74" xfId="652"/>
    <cellStyle name="Normal 740" xfId="559"/>
    <cellStyle name="Normal 741" xfId="562"/>
    <cellStyle name="Normal 742" xfId="561"/>
    <cellStyle name="Normal 743" xfId="564"/>
    <cellStyle name="Normal 744" xfId="563"/>
    <cellStyle name="Normal 745" xfId="566"/>
    <cellStyle name="Normal 746" xfId="565"/>
    <cellStyle name="Normal 747" xfId="568"/>
    <cellStyle name="Normal 748" xfId="567"/>
    <cellStyle name="Normal 749" xfId="570"/>
    <cellStyle name="Normal 75" xfId="431"/>
    <cellStyle name="Normal 750" xfId="572"/>
    <cellStyle name="Normal 751" xfId="571"/>
    <cellStyle name="Normal 752" xfId="573"/>
    <cellStyle name="Normal 753" xfId="574"/>
    <cellStyle name="Normal 754" xfId="530"/>
    <cellStyle name="Normal 755" xfId="529"/>
    <cellStyle name="Normal 756" xfId="532"/>
    <cellStyle name="Normal 757" xfId="531"/>
    <cellStyle name="Normal 758" xfId="534"/>
    <cellStyle name="Normal 759" xfId="533"/>
    <cellStyle name="Normal 76" xfId="654"/>
    <cellStyle name="Normal 760" xfId="535"/>
    <cellStyle name="Normal 761" xfId="538"/>
    <cellStyle name="Normal 762" xfId="537"/>
    <cellStyle name="Normal 763" xfId="540"/>
    <cellStyle name="Normal 764" xfId="539"/>
    <cellStyle name="Normal 765" xfId="542"/>
    <cellStyle name="Normal 766" xfId="541"/>
    <cellStyle name="Normal 767" xfId="544"/>
    <cellStyle name="Normal 768" xfId="543"/>
    <cellStyle name="Normal 769" xfId="546"/>
    <cellStyle name="Normal 77" xfId="430"/>
    <cellStyle name="Normal 770" xfId="545"/>
    <cellStyle name="Normal 771" xfId="548"/>
    <cellStyle name="Normal 772" xfId="550"/>
    <cellStyle name="Normal 773" xfId="549"/>
    <cellStyle name="Normal 774" xfId="552"/>
    <cellStyle name="Normal 775" xfId="551"/>
    <cellStyle name="Normal 776" xfId="594"/>
    <cellStyle name="Normal 777" xfId="597"/>
    <cellStyle name="Normal 778" xfId="596"/>
    <cellStyle name="Normal 779" xfId="599"/>
    <cellStyle name="Normal 78" xfId="15"/>
    <cellStyle name="Normal 780" xfId="598"/>
    <cellStyle name="Normal 781" xfId="188"/>
    <cellStyle name="Normal 782" xfId="601"/>
    <cellStyle name="Normal 783" xfId="187"/>
    <cellStyle name="Normal 784" xfId="600"/>
    <cellStyle name="Normal 785" xfId="190"/>
    <cellStyle name="Normal 786" xfId="189"/>
    <cellStyle name="Normal 787" xfId="192"/>
    <cellStyle name="Normal 788" xfId="191"/>
    <cellStyle name="Normal 789" xfId="193"/>
    <cellStyle name="Normal 79" xfId="432"/>
    <cellStyle name="Normal 790" xfId="194"/>
    <cellStyle name="Normal 791" xfId="603"/>
    <cellStyle name="Normal 792" xfId="196"/>
    <cellStyle name="Normal 793" xfId="605"/>
    <cellStyle name="Normal 794" xfId="604"/>
    <cellStyle name="Normal 795" xfId="198"/>
    <cellStyle name="Normal 796" xfId="197"/>
    <cellStyle name="Normal 797" xfId="606"/>
    <cellStyle name="Normal 798" xfId="200"/>
    <cellStyle name="Normal 799" xfId="199"/>
    <cellStyle name="Normal 8" xfId="361"/>
    <cellStyle name="Normal 80" xfId="656"/>
    <cellStyle name="Normal 800" xfId="607"/>
    <cellStyle name="Normal 801" xfId="201"/>
    <cellStyle name="Normal 802" xfId="608"/>
    <cellStyle name="Normal 803" xfId="575"/>
    <cellStyle name="Normal 804" xfId="576"/>
    <cellStyle name="Normal 805" xfId="578"/>
    <cellStyle name="Normal 806" xfId="577"/>
    <cellStyle name="Normal 807" xfId="580"/>
    <cellStyle name="Normal 808" xfId="579"/>
    <cellStyle name="Normal 809" xfId="582"/>
    <cellStyle name="Normal 81" xfId="655"/>
    <cellStyle name="Normal 810" xfId="581"/>
    <cellStyle name="Normal 811" xfId="583"/>
    <cellStyle name="Normal 812" xfId="585"/>
    <cellStyle name="Normal 813" xfId="587"/>
    <cellStyle name="Normal 814" xfId="586"/>
    <cellStyle name="Normal 815" xfId="589"/>
    <cellStyle name="Normal 816" xfId="588"/>
    <cellStyle name="Normal 817" xfId="591"/>
    <cellStyle name="Normal 818" xfId="590"/>
    <cellStyle name="Normal 819" xfId="593"/>
    <cellStyle name="Normal 82" xfId="433"/>
    <cellStyle name="Normal 820" xfId="592"/>
    <cellStyle name="Normal 821" xfId="223"/>
    <cellStyle name="Normal 822" xfId="225"/>
    <cellStyle name="Normal 823" xfId="224"/>
    <cellStyle name="Normal 824" xfId="227"/>
    <cellStyle name="Normal 825" xfId="226"/>
    <cellStyle name="Normal 826" xfId="229"/>
    <cellStyle name="Normal 827" xfId="228"/>
    <cellStyle name="Normal 828" xfId="231"/>
    <cellStyle name="Normal 829" xfId="233"/>
    <cellStyle name="Normal 83" xfId="658"/>
    <cellStyle name="Normal 830" xfId="232"/>
    <cellStyle name="Normal 831" xfId="235"/>
    <cellStyle name="Normal 832" xfId="234"/>
    <cellStyle name="Normal 833" xfId="237"/>
    <cellStyle name="Normal 834" xfId="236"/>
    <cellStyle name="Normal 835" xfId="238"/>
    <cellStyle name="Normal 836" xfId="202"/>
    <cellStyle name="Normal 837" xfId="203"/>
    <cellStyle name="Normal 838" xfId="205"/>
    <cellStyle name="Normal 839" xfId="207"/>
    <cellStyle name="Normal 84" xfId="16"/>
    <cellStyle name="Normal 840" xfId="206"/>
    <cellStyle name="Normal 841" xfId="209"/>
    <cellStyle name="Normal 842" xfId="208"/>
    <cellStyle name="Normal 843" xfId="211"/>
    <cellStyle name="Normal 844" xfId="210"/>
    <cellStyle name="Normal 845" xfId="213"/>
    <cellStyle name="Normal 846" xfId="212"/>
    <cellStyle name="Normal 847" xfId="216"/>
    <cellStyle name="Normal 848" xfId="215"/>
    <cellStyle name="Normal 849" xfId="218"/>
    <cellStyle name="Normal 85" xfId="657"/>
    <cellStyle name="Normal 850" xfId="217"/>
    <cellStyle name="Normal 851" xfId="220"/>
    <cellStyle name="Normal 852" xfId="219"/>
    <cellStyle name="Normal 853" xfId="221"/>
    <cellStyle name="Normal 854" xfId="260"/>
    <cellStyle name="Normal 855" xfId="438"/>
    <cellStyle name="Normal 856" xfId="259"/>
    <cellStyle name="Normal 857" xfId="262"/>
    <cellStyle name="Normal 858" xfId="455"/>
    <cellStyle name="Normal 859" xfId="261"/>
    <cellStyle name="Normal 86" xfId="435"/>
    <cellStyle name="Normal 860" xfId="446"/>
    <cellStyle name="Normal 861" xfId="264"/>
    <cellStyle name="Normal 862" xfId="471"/>
    <cellStyle name="Normal 863" xfId="263"/>
    <cellStyle name="Normal 864" xfId="463"/>
    <cellStyle name="Normal 865" xfId="266"/>
    <cellStyle name="Normal 866" xfId="485"/>
    <cellStyle name="Normal 867" xfId="265"/>
    <cellStyle name="Normal 868" xfId="476"/>
    <cellStyle name="Normal 869" xfId="268"/>
    <cellStyle name="Normal 87" xfId="17"/>
    <cellStyle name="Normal 870" xfId="267"/>
    <cellStyle name="Normal 871" xfId="492"/>
    <cellStyle name="Normal 872" xfId="505"/>
    <cellStyle name="Normal 873" xfId="270"/>
    <cellStyle name="Normal 874" xfId="272"/>
    <cellStyle name="Normal 875" xfId="271"/>
    <cellStyle name="Normal 876" xfId="363"/>
    <cellStyle name="Normal 877" xfId="354"/>
    <cellStyle name="Normal 878" xfId="274"/>
    <cellStyle name="Normal 879" xfId="377"/>
    <cellStyle name="Normal 88" xfId="434"/>
    <cellStyle name="Normal 880" xfId="273"/>
    <cellStyle name="Normal 881" xfId="368"/>
    <cellStyle name="Normal 882" xfId="276"/>
    <cellStyle name="Normal 883" xfId="275"/>
    <cellStyle name="Normal 884" xfId="388"/>
    <cellStyle name="Normal 885" xfId="277"/>
    <cellStyle name="Normal 886" xfId="404"/>
    <cellStyle name="Normal 887" xfId="428"/>
    <cellStyle name="Normal 888" xfId="241"/>
    <cellStyle name="Normal 889" xfId="279"/>
    <cellStyle name="Normal 89" xfId="18"/>
    <cellStyle name="Normal 890" xfId="240"/>
    <cellStyle name="Normal 891" xfId="243"/>
    <cellStyle name="Normal 892" xfId="300"/>
    <cellStyle name="Normal 893" xfId="242"/>
    <cellStyle name="Normal 894" xfId="290"/>
    <cellStyle name="Normal 895" xfId="244"/>
    <cellStyle name="Normal 896" xfId="317"/>
    <cellStyle name="Normal 897" xfId="306"/>
    <cellStyle name="Normal 898" xfId="334"/>
    <cellStyle name="Normal 899" xfId="245"/>
    <cellStyle name="Normal 9" xfId="362"/>
    <cellStyle name="Normal 90" xfId="436"/>
    <cellStyle name="Normal 900" xfId="326"/>
    <cellStyle name="Normal 901" xfId="247"/>
    <cellStyle name="Normal 902" xfId="351"/>
    <cellStyle name="Normal 903" xfId="246"/>
    <cellStyle name="Normal 904" xfId="352"/>
    <cellStyle name="Normal 905" xfId="174"/>
    <cellStyle name="Normal 906" xfId="249"/>
    <cellStyle name="Normal 907" xfId="250"/>
    <cellStyle name="Normal 908" xfId="195"/>
    <cellStyle name="Normal 909" xfId="252"/>
    <cellStyle name="Normal 91" xfId="19"/>
    <cellStyle name="Normal 910" xfId="186"/>
    <cellStyle name="Normal 911" xfId="251"/>
    <cellStyle name="Normal 912" xfId="214"/>
    <cellStyle name="Normal 913" xfId="254"/>
    <cellStyle name="Normal 914" xfId="204"/>
    <cellStyle name="Normal 915" xfId="253"/>
    <cellStyle name="Normal 916" xfId="230"/>
    <cellStyle name="Normal 917" xfId="256"/>
    <cellStyle name="Normal 918" xfId="222"/>
    <cellStyle name="Normal 919" xfId="255"/>
    <cellStyle name="Normal 92" xfId="610"/>
    <cellStyle name="Normal 920" xfId="248"/>
    <cellStyle name="Normal 921" xfId="239"/>
    <cellStyle name="Normal 922" xfId="257"/>
    <cellStyle name="Normal 923" xfId="269"/>
    <cellStyle name="Normal 924" xfId="258"/>
    <cellStyle name="Normal 925" xfId="83"/>
    <cellStyle name="Normal 926" xfId="76"/>
    <cellStyle name="Normal 927" xfId="933"/>
    <cellStyle name="Normal 928" xfId="935"/>
    <cellStyle name="Normal 929" xfId="934"/>
    <cellStyle name="Normal 93" xfId="626"/>
    <cellStyle name="Normal 930" xfId="92"/>
    <cellStyle name="Normal 931" xfId="936"/>
    <cellStyle name="Normal 932" xfId="108"/>
    <cellStyle name="Normal 933" xfId="98"/>
    <cellStyle name="Normal 934" xfId="123"/>
    <cellStyle name="Normal 935" xfId="938"/>
    <cellStyle name="Normal 936" xfId="117"/>
    <cellStyle name="Normal 937" xfId="937"/>
    <cellStyle name="Normal 938" xfId="144"/>
    <cellStyle name="Normal 939" xfId="133"/>
    <cellStyle name="Normal 94" xfId="616"/>
    <cellStyle name="Normal 940" xfId="939"/>
    <cellStyle name="Normal 941" xfId="165"/>
    <cellStyle name="Normal 942" xfId="154"/>
    <cellStyle name="Normal 943" xfId="927"/>
    <cellStyle name="Normal 944" xfId="926"/>
    <cellStyle name="Normal 945" xfId="929"/>
    <cellStyle name="Normal 946" xfId="928"/>
    <cellStyle name="Normal 947" xfId="14"/>
    <cellStyle name="Normal 948" xfId="3"/>
    <cellStyle name="Normal 949" xfId="32"/>
    <cellStyle name="Normal 95" xfId="635"/>
    <cellStyle name="Normal 950" xfId="930"/>
    <cellStyle name="Normal 951" xfId="21"/>
    <cellStyle name="Normal 952" xfId="46"/>
    <cellStyle name="Normal 953" xfId="932"/>
    <cellStyle name="Normal 954" xfId="38"/>
    <cellStyle name="Normal 955" xfId="931"/>
    <cellStyle name="Normal 956" xfId="66"/>
    <cellStyle name="Normal 957" xfId="57"/>
    <cellStyle name="Normal 958" xfId="916"/>
    <cellStyle name="Normal 959" xfId="918"/>
    <cellStyle name="Normal 96" xfId="648"/>
    <cellStyle name="Normal 960" xfId="917"/>
    <cellStyle name="Normal 961" xfId="920"/>
    <cellStyle name="Normal 962" xfId="919"/>
    <cellStyle name="Normal 963" xfId="922"/>
    <cellStyle name="Normal 964" xfId="921"/>
    <cellStyle name="Normal 965" xfId="924"/>
    <cellStyle name="Normal 966" xfId="923"/>
    <cellStyle name="Normal 967" xfId="925"/>
    <cellStyle name="Normal 968" xfId="905"/>
    <cellStyle name="Normal 969" xfId="907"/>
    <cellStyle name="Normal 97" xfId="405"/>
    <cellStyle name="Normal 970" xfId="906"/>
    <cellStyle name="Normal 971" xfId="909"/>
    <cellStyle name="Normal 972" xfId="908"/>
    <cellStyle name="Normal 973" xfId="911"/>
    <cellStyle name="Normal 974" xfId="910"/>
    <cellStyle name="Normal 975" xfId="913"/>
    <cellStyle name="Normal 976" xfId="912"/>
    <cellStyle name="Normal 977" xfId="915"/>
    <cellStyle name="Normal 978" xfId="914"/>
    <cellStyle name="Normal 979" xfId="895"/>
    <cellStyle name="Normal 98" xfId="647"/>
    <cellStyle name="Normal 980" xfId="896"/>
    <cellStyle name="Normal 981" xfId="898"/>
    <cellStyle name="Normal 982" xfId="897"/>
    <cellStyle name="Normal 983" xfId="900"/>
    <cellStyle name="Normal 984" xfId="899"/>
    <cellStyle name="Normal 985" xfId="902"/>
    <cellStyle name="Normal 986" xfId="901"/>
    <cellStyle name="Normal 987" xfId="904"/>
    <cellStyle name="Normal 988" xfId="903"/>
    <cellStyle name="Normal 989" xfId="885"/>
    <cellStyle name="Normal 99" xfId="406"/>
    <cellStyle name="Normal 990" xfId="886"/>
    <cellStyle name="Normal 991" xfId="888"/>
    <cellStyle name="Normal 992" xfId="887"/>
    <cellStyle name="Normal 993" xfId="890"/>
    <cellStyle name="Normal 994" xfId="889"/>
    <cellStyle name="Normal 995" xfId="892"/>
    <cellStyle name="Normal 996" xfId="891"/>
    <cellStyle name="Normal 997" xfId="894"/>
    <cellStyle name="Normal 998" xfId="893"/>
    <cellStyle name="Normal 999" xfId="8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R40"/>
  <sheetViews>
    <sheetView showGridLines="0" tabSelected="1" workbookViewId="0">
      <selection activeCell="G47" sqref="G47"/>
    </sheetView>
  </sheetViews>
  <sheetFormatPr defaultRowHeight="15"/>
  <cols>
    <col min="1" max="2" width="20.7109375" style="69" customWidth="1"/>
    <col min="3" max="11" width="25.7109375" style="69" customWidth="1"/>
    <col min="12" max="252" width="9.140625" style="69"/>
    <col min="253" max="16384" width="9.140625" style="82"/>
  </cols>
  <sheetData>
    <row r="1" spans="1:252" s="33" customFormat="1" ht="49.5" customHeight="1">
      <c r="A1" s="34" t="s">
        <v>0</v>
      </c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  <c r="IR1" s="36"/>
    </row>
    <row r="2" spans="1:252" s="37" customFormat="1" ht="30" customHeight="1">
      <c r="A2" s="38" t="s">
        <v>1</v>
      </c>
      <c r="B2" s="39"/>
      <c r="C2" s="40" t="s">
        <v>2</v>
      </c>
      <c r="D2" s="39"/>
      <c r="E2" s="39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  <c r="HU2" s="41"/>
      <c r="HV2" s="41"/>
      <c r="HW2" s="41"/>
      <c r="HX2" s="41"/>
      <c r="HY2" s="41"/>
      <c r="HZ2" s="41"/>
      <c r="IA2" s="41"/>
      <c r="IB2" s="41"/>
      <c r="IC2" s="41"/>
      <c r="ID2" s="41"/>
      <c r="IE2" s="41"/>
      <c r="IF2" s="41"/>
      <c r="IG2" s="41"/>
      <c r="IH2" s="41"/>
      <c r="II2" s="41"/>
      <c r="IJ2" s="41"/>
      <c r="IK2" s="41"/>
      <c r="IL2" s="41"/>
      <c r="IM2" s="41"/>
      <c r="IN2" s="41"/>
      <c r="IO2" s="41"/>
      <c r="IP2" s="41"/>
      <c r="IQ2" s="41"/>
      <c r="IR2" s="41"/>
    </row>
    <row r="3" spans="1:252" s="37" customFormat="1" ht="30" customHeight="1">
      <c r="A3" s="38" t="s">
        <v>3</v>
      </c>
      <c r="B3" s="39"/>
      <c r="C3" s="40" t="s">
        <v>4</v>
      </c>
      <c r="D3" s="39"/>
      <c r="E3" s="39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  <c r="HU3" s="41"/>
      <c r="HV3" s="41"/>
      <c r="HW3" s="41"/>
      <c r="HX3" s="41"/>
      <c r="HY3" s="41"/>
      <c r="HZ3" s="41"/>
      <c r="IA3" s="41"/>
      <c r="IB3" s="41"/>
      <c r="IC3" s="41"/>
      <c r="ID3" s="41"/>
      <c r="IE3" s="41"/>
      <c r="IF3" s="41"/>
      <c r="IG3" s="41"/>
      <c r="IH3" s="41"/>
      <c r="II3" s="41"/>
      <c r="IJ3" s="41"/>
      <c r="IK3" s="41"/>
      <c r="IL3" s="41"/>
      <c r="IM3" s="41"/>
      <c r="IN3" s="41"/>
      <c r="IO3" s="41"/>
      <c r="IP3" s="41"/>
      <c r="IQ3" s="41"/>
      <c r="IR3" s="41"/>
    </row>
    <row r="4" spans="1:252" s="37" customFormat="1" ht="30" customHeight="1">
      <c r="A4" s="38" t="s">
        <v>5</v>
      </c>
      <c r="B4" s="39"/>
      <c r="C4" s="13" t="str">
        <f>JE!F4</f>
        <v>DEZEMBRO</v>
      </c>
      <c r="D4" s="14"/>
      <c r="E4" s="43">
        <f>JE!G4</f>
        <v>2023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1"/>
      <c r="EY4" s="41"/>
      <c r="EZ4" s="41"/>
      <c r="FA4" s="41"/>
      <c r="FB4" s="41"/>
      <c r="FC4" s="41"/>
      <c r="FD4" s="41"/>
      <c r="FE4" s="41"/>
      <c r="FF4" s="41"/>
      <c r="FG4" s="41"/>
      <c r="FH4" s="41"/>
      <c r="FI4" s="41"/>
      <c r="FJ4" s="41"/>
      <c r="FK4" s="41"/>
      <c r="FL4" s="41"/>
      <c r="FM4" s="41"/>
      <c r="FN4" s="41"/>
      <c r="FO4" s="41"/>
      <c r="FP4" s="41"/>
      <c r="FQ4" s="41"/>
      <c r="FR4" s="41"/>
      <c r="FS4" s="41"/>
      <c r="FT4" s="41"/>
      <c r="FU4" s="41"/>
      <c r="FV4" s="41"/>
      <c r="FW4" s="41"/>
      <c r="FX4" s="41"/>
      <c r="FY4" s="41"/>
      <c r="FZ4" s="41"/>
      <c r="GA4" s="41"/>
      <c r="GB4" s="41"/>
      <c r="GC4" s="41"/>
      <c r="GD4" s="41"/>
      <c r="GE4" s="41"/>
      <c r="GF4" s="41"/>
      <c r="GG4" s="41"/>
      <c r="GH4" s="41"/>
      <c r="GI4" s="41"/>
      <c r="GJ4" s="41"/>
      <c r="GK4" s="41"/>
      <c r="GL4" s="41"/>
      <c r="GM4" s="41"/>
      <c r="GN4" s="41"/>
      <c r="GO4" s="41"/>
      <c r="GP4" s="41"/>
      <c r="GQ4" s="41"/>
      <c r="GR4" s="41"/>
      <c r="GS4" s="41"/>
      <c r="GT4" s="41"/>
      <c r="GU4" s="41"/>
      <c r="GV4" s="41"/>
      <c r="GW4" s="41"/>
      <c r="GX4" s="41"/>
      <c r="GY4" s="41"/>
      <c r="GZ4" s="41"/>
      <c r="HA4" s="41"/>
      <c r="HB4" s="41"/>
      <c r="HC4" s="41"/>
      <c r="HD4" s="41"/>
      <c r="HE4" s="41"/>
      <c r="HF4" s="41"/>
      <c r="HG4" s="41"/>
      <c r="HH4" s="41"/>
      <c r="HI4" s="41"/>
      <c r="HJ4" s="41"/>
      <c r="HK4" s="41"/>
      <c r="HL4" s="41"/>
      <c r="HM4" s="41"/>
      <c r="HN4" s="41"/>
      <c r="HO4" s="41"/>
      <c r="HP4" s="41"/>
      <c r="HQ4" s="41"/>
      <c r="HR4" s="41"/>
      <c r="HS4" s="41"/>
      <c r="HT4" s="41"/>
      <c r="HU4" s="41"/>
      <c r="HV4" s="41"/>
      <c r="HW4" s="41"/>
      <c r="HX4" s="41"/>
      <c r="HY4" s="41"/>
      <c r="HZ4" s="41"/>
      <c r="IA4" s="41"/>
      <c r="IB4" s="41"/>
      <c r="IC4" s="41"/>
      <c r="ID4" s="41"/>
      <c r="IE4" s="41"/>
      <c r="IF4" s="41"/>
      <c r="IG4" s="41"/>
      <c r="IH4" s="41"/>
      <c r="II4" s="41"/>
      <c r="IJ4" s="41"/>
      <c r="IK4" s="41"/>
      <c r="IL4" s="41"/>
      <c r="IM4" s="41"/>
      <c r="IN4" s="41"/>
      <c r="IO4" s="41"/>
      <c r="IP4" s="41"/>
      <c r="IQ4" s="41"/>
      <c r="IR4" s="41"/>
    </row>
    <row r="5" spans="1:252" s="37" customFormat="1" ht="30" customHeight="1">
      <c r="A5" s="7" t="s">
        <v>6</v>
      </c>
      <c r="B5" s="7"/>
      <c r="C5" s="7"/>
      <c r="D5" s="7"/>
      <c r="E5" s="7"/>
      <c r="F5" s="7"/>
      <c r="G5" s="7"/>
      <c r="H5" s="7"/>
      <c r="I5" s="7"/>
      <c r="J5" s="7"/>
      <c r="K5" s="7"/>
      <c r="L5" s="41"/>
      <c r="M5" s="41"/>
      <c r="N5" s="41"/>
      <c r="O5" s="41"/>
      <c r="P5" s="41"/>
      <c r="Q5" s="41"/>
      <c r="R5" s="44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  <c r="II5" s="41"/>
      <c r="IJ5" s="41"/>
      <c r="IK5" s="41"/>
      <c r="IL5" s="41"/>
      <c r="IM5" s="41"/>
      <c r="IN5" s="41"/>
      <c r="IO5" s="41"/>
      <c r="IP5" s="41"/>
      <c r="IQ5" s="41"/>
      <c r="IR5" s="41"/>
    </row>
    <row r="6" spans="1:252" s="45" customFormat="1" ht="39.75" customHeight="1">
      <c r="A6" s="35" t="s">
        <v>7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  <c r="FM6" s="46"/>
      <c r="FN6" s="46"/>
      <c r="FO6" s="46"/>
      <c r="FP6" s="46"/>
      <c r="FQ6" s="46"/>
      <c r="FR6" s="46"/>
      <c r="FS6" s="46"/>
      <c r="FT6" s="46"/>
      <c r="FU6" s="46"/>
      <c r="FV6" s="46"/>
      <c r="FW6" s="46"/>
      <c r="FX6" s="46"/>
      <c r="FY6" s="46"/>
      <c r="FZ6" s="46"/>
      <c r="GA6" s="46"/>
      <c r="GB6" s="46"/>
      <c r="GC6" s="46"/>
      <c r="GD6" s="46"/>
      <c r="GE6" s="46"/>
      <c r="GF6" s="46"/>
      <c r="GG6" s="46"/>
      <c r="GH6" s="46"/>
      <c r="GI6" s="46"/>
      <c r="GJ6" s="46"/>
      <c r="GK6" s="46"/>
      <c r="GL6" s="46"/>
      <c r="GM6" s="46"/>
      <c r="GN6" s="46"/>
      <c r="GO6" s="46"/>
      <c r="GP6" s="46"/>
      <c r="GQ6" s="46"/>
      <c r="GR6" s="46"/>
      <c r="GS6" s="46"/>
      <c r="GT6" s="46"/>
      <c r="GU6" s="46"/>
      <c r="GV6" s="46"/>
      <c r="GW6" s="46"/>
      <c r="GX6" s="46"/>
      <c r="GY6" s="46"/>
      <c r="GZ6" s="46"/>
      <c r="HA6" s="46"/>
      <c r="HB6" s="46"/>
      <c r="HC6" s="46"/>
      <c r="HD6" s="46"/>
      <c r="HE6" s="46"/>
      <c r="HF6" s="46"/>
      <c r="HG6" s="46"/>
      <c r="HH6" s="46"/>
      <c r="HI6" s="46"/>
      <c r="HJ6" s="46"/>
      <c r="HK6" s="46"/>
      <c r="HL6" s="46"/>
      <c r="HM6" s="46"/>
      <c r="HN6" s="46"/>
      <c r="HO6" s="46"/>
      <c r="HP6" s="46"/>
      <c r="HQ6" s="46"/>
      <c r="HR6" s="46"/>
      <c r="HS6" s="46"/>
      <c r="HT6" s="46"/>
      <c r="HU6" s="46"/>
      <c r="HV6" s="46"/>
      <c r="HW6" s="46"/>
      <c r="HX6" s="46"/>
      <c r="HY6" s="46"/>
      <c r="HZ6" s="46"/>
      <c r="IA6" s="46"/>
      <c r="IB6" s="46"/>
      <c r="IC6" s="46"/>
      <c r="ID6" s="46"/>
      <c r="IE6" s="46"/>
      <c r="IF6" s="46"/>
      <c r="IG6" s="46"/>
      <c r="IH6" s="46"/>
      <c r="II6" s="46"/>
      <c r="IJ6" s="46"/>
      <c r="IK6" s="46"/>
      <c r="IL6" s="46"/>
      <c r="IM6" s="46"/>
      <c r="IN6" s="46"/>
      <c r="IO6" s="46"/>
      <c r="IP6" s="46"/>
      <c r="IQ6" s="46"/>
      <c r="IR6" s="46"/>
    </row>
    <row r="7" spans="1:252" s="47" customFormat="1" ht="39.75" customHeight="1">
      <c r="A7" s="48"/>
      <c r="B7" s="49"/>
      <c r="C7" s="5" t="s">
        <v>8</v>
      </c>
      <c r="D7" s="6"/>
      <c r="E7" s="6"/>
      <c r="F7" s="6"/>
      <c r="G7" s="3"/>
      <c r="H7" s="4" t="s">
        <v>9</v>
      </c>
      <c r="I7" s="6"/>
      <c r="J7" s="6"/>
      <c r="K7" s="2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50"/>
      <c r="IA7" s="50"/>
      <c r="IB7" s="50"/>
      <c r="IC7" s="50"/>
      <c r="ID7" s="50"/>
      <c r="IE7" s="50"/>
      <c r="IF7" s="50"/>
      <c r="IG7" s="50"/>
      <c r="IH7" s="50"/>
      <c r="II7" s="50"/>
      <c r="IJ7" s="50"/>
      <c r="IK7" s="50"/>
      <c r="IL7" s="50"/>
      <c r="IM7" s="50"/>
      <c r="IN7" s="50"/>
      <c r="IO7" s="50"/>
      <c r="IP7" s="50"/>
      <c r="IQ7" s="50"/>
      <c r="IR7" s="50"/>
    </row>
    <row r="8" spans="1:252" s="47" customFormat="1" ht="39.75" customHeight="1">
      <c r="A8" s="24" t="s">
        <v>10</v>
      </c>
      <c r="B8" s="26"/>
      <c r="C8" s="25" t="s">
        <v>11</v>
      </c>
      <c r="D8" s="28"/>
      <c r="E8" s="28"/>
      <c r="F8" s="11" t="s">
        <v>12</v>
      </c>
      <c r="G8" s="21" t="s">
        <v>13</v>
      </c>
      <c r="H8" s="19" t="s">
        <v>14</v>
      </c>
      <c r="I8" s="11" t="s">
        <v>15</v>
      </c>
      <c r="J8" s="11" t="s">
        <v>13</v>
      </c>
      <c r="K8" s="10" t="s">
        <v>16</v>
      </c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0"/>
      <c r="IJ8" s="50"/>
      <c r="IK8" s="50"/>
      <c r="IL8" s="50"/>
      <c r="IM8" s="50"/>
      <c r="IN8" s="50"/>
      <c r="IO8" s="50"/>
      <c r="IP8" s="50"/>
      <c r="IQ8" s="50"/>
      <c r="IR8" s="50"/>
    </row>
    <row r="9" spans="1:252" s="47" customFormat="1" ht="39.75" customHeight="1">
      <c r="A9" s="51"/>
      <c r="B9" s="52"/>
      <c r="C9" s="53" t="s">
        <v>17</v>
      </c>
      <c r="D9" s="54" t="s">
        <v>18</v>
      </c>
      <c r="E9" s="54" t="s">
        <v>19</v>
      </c>
      <c r="F9" s="12"/>
      <c r="G9" s="29"/>
      <c r="H9" s="20"/>
      <c r="I9" s="12"/>
      <c r="J9" s="12"/>
      <c r="K9" s="9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  <c r="IP9" s="50"/>
      <c r="IQ9" s="50"/>
      <c r="IR9" s="50"/>
    </row>
    <row r="10" spans="1:252" ht="30" customHeight="1">
      <c r="A10" s="55" t="s">
        <v>20</v>
      </c>
      <c r="B10" s="56" t="s">
        <v>21</v>
      </c>
      <c r="C10" s="57">
        <f>TSE!$F$53</f>
        <v>837</v>
      </c>
      <c r="D10" s="58">
        <f>TSE!$G$53</f>
        <v>44</v>
      </c>
      <c r="E10" s="59">
        <f t="shared" ref="E10:E37" si="0">SUM(C10:D10)</f>
        <v>881</v>
      </c>
      <c r="F10" s="58">
        <f>TSE!$I$53</f>
        <v>16</v>
      </c>
      <c r="G10" s="60">
        <f t="shared" ref="G10:G37" si="1">E10+F10</f>
        <v>897</v>
      </c>
      <c r="H10" s="57">
        <f>TSE!$K$53</f>
        <v>188</v>
      </c>
      <c r="I10" s="58">
        <f>TSE!$L$53</f>
        <v>80</v>
      </c>
      <c r="J10" s="59">
        <f t="shared" ref="J10:J37" si="2">SUM(H10:I10)</f>
        <v>268</v>
      </c>
      <c r="K10" s="61">
        <f>TSE!$N$53</f>
        <v>98</v>
      </c>
    </row>
    <row r="11" spans="1:252" ht="30" customHeight="1">
      <c r="A11" s="62" t="s">
        <v>22</v>
      </c>
      <c r="B11" s="63" t="s">
        <v>23</v>
      </c>
      <c r="C11" s="64">
        <f>'TRE-AC'!$F$53</f>
        <v>104</v>
      </c>
      <c r="D11" s="65">
        <f>'TRE-AC'!$G$53</f>
        <v>2</v>
      </c>
      <c r="E11" s="66">
        <f t="shared" si="0"/>
        <v>106</v>
      </c>
      <c r="F11" s="65">
        <f>'TRE-AC'!$I$53</f>
        <v>14</v>
      </c>
      <c r="G11" s="67">
        <f t="shared" si="1"/>
        <v>120</v>
      </c>
      <c r="H11" s="64">
        <f>'TRE-AC'!$K$53</f>
        <v>20</v>
      </c>
      <c r="I11" s="65">
        <f>'TRE-AC'!$L$53</f>
        <v>6</v>
      </c>
      <c r="J11" s="66">
        <f t="shared" si="2"/>
        <v>26</v>
      </c>
      <c r="K11" s="68">
        <f>'TRE-AC'!$N$53</f>
        <v>7</v>
      </c>
    </row>
    <row r="12" spans="1:252" ht="30" customHeight="1">
      <c r="A12" s="62" t="s">
        <v>24</v>
      </c>
      <c r="B12" s="63" t="s">
        <v>25</v>
      </c>
      <c r="C12" s="64">
        <f>'TRE-AL'!$F$53</f>
        <v>279</v>
      </c>
      <c r="D12" s="65">
        <f>'TRE-AL'!$G$53</f>
        <v>16</v>
      </c>
      <c r="E12" s="66">
        <f t="shared" si="0"/>
        <v>295</v>
      </c>
      <c r="F12" s="65">
        <f>'TRE-AL'!$I$53</f>
        <v>0</v>
      </c>
      <c r="G12" s="67">
        <f t="shared" si="1"/>
        <v>295</v>
      </c>
      <c r="H12" s="64">
        <f>'TRE-AL'!$K$53</f>
        <v>42</v>
      </c>
      <c r="I12" s="65">
        <f>'TRE-AL'!$L$53</f>
        <v>9</v>
      </c>
      <c r="J12" s="66">
        <f t="shared" si="2"/>
        <v>51</v>
      </c>
      <c r="K12" s="68">
        <f>'TRE-AL'!$N$53</f>
        <v>12</v>
      </c>
    </row>
    <row r="13" spans="1:252" ht="30" customHeight="1">
      <c r="A13" s="62" t="s">
        <v>26</v>
      </c>
      <c r="B13" s="63" t="s">
        <v>27</v>
      </c>
      <c r="C13" s="64">
        <f>'TRE-AM'!$F$53</f>
        <v>285</v>
      </c>
      <c r="D13" s="65">
        <f>'TRE-AM'!$G$53</f>
        <v>3</v>
      </c>
      <c r="E13" s="66">
        <f t="shared" si="0"/>
        <v>288</v>
      </c>
      <c r="F13" s="65">
        <f>'TRE-AM'!$I$53</f>
        <v>34</v>
      </c>
      <c r="G13" s="67">
        <f t="shared" si="1"/>
        <v>322</v>
      </c>
      <c r="H13" s="64">
        <f>'TRE-AM'!$K$53</f>
        <v>28</v>
      </c>
      <c r="I13" s="65">
        <f>'TRE-AM'!$L$53</f>
        <v>15</v>
      </c>
      <c r="J13" s="66">
        <f t="shared" si="2"/>
        <v>43</v>
      </c>
      <c r="K13" s="68">
        <f>'TRE-AM'!$N$53</f>
        <v>17</v>
      </c>
    </row>
    <row r="14" spans="1:252" ht="30" customHeight="1">
      <c r="A14" s="62" t="s">
        <v>28</v>
      </c>
      <c r="B14" s="63" t="s">
        <v>29</v>
      </c>
      <c r="C14" s="64">
        <f>'TRE-BA'!$F$53</f>
        <v>836</v>
      </c>
      <c r="D14" s="65">
        <f>'TRE-BA'!$G$53</f>
        <v>62</v>
      </c>
      <c r="E14" s="66">
        <f t="shared" si="0"/>
        <v>898</v>
      </c>
      <c r="F14" s="65">
        <f>'TRE-BA'!$I$53</f>
        <v>12</v>
      </c>
      <c r="G14" s="67">
        <f t="shared" si="1"/>
        <v>910</v>
      </c>
      <c r="H14" s="64">
        <f>'TRE-BA'!$K$53</f>
        <v>160</v>
      </c>
      <c r="I14" s="65">
        <f>'TRE-BA'!$L$53</f>
        <v>72</v>
      </c>
      <c r="J14" s="66">
        <f t="shared" si="2"/>
        <v>232</v>
      </c>
      <c r="K14" s="68">
        <f>'TRE-BA'!$N$53</f>
        <v>93</v>
      </c>
    </row>
    <row r="15" spans="1:252" ht="30" customHeight="1">
      <c r="A15" s="62" t="s">
        <v>30</v>
      </c>
      <c r="B15" s="63" t="s">
        <v>31</v>
      </c>
      <c r="C15" s="64">
        <f>'TRE-CE'!$F$53</f>
        <v>581</v>
      </c>
      <c r="D15" s="65">
        <f>'TRE-CE'!$G$53</f>
        <v>10</v>
      </c>
      <c r="E15" s="66">
        <f t="shared" si="0"/>
        <v>591</v>
      </c>
      <c r="F15" s="65">
        <f>'TRE-CE'!$I$53</f>
        <v>26</v>
      </c>
      <c r="G15" s="67">
        <f t="shared" si="1"/>
        <v>617</v>
      </c>
      <c r="H15" s="64">
        <f>'TRE-CE'!$K$53</f>
        <v>128</v>
      </c>
      <c r="I15" s="65">
        <f>'TRE-CE'!$L$53</f>
        <v>52</v>
      </c>
      <c r="J15" s="66">
        <f t="shared" si="2"/>
        <v>180</v>
      </c>
      <c r="K15" s="68">
        <f>'TRE-CE'!$N$53</f>
        <v>58</v>
      </c>
    </row>
    <row r="16" spans="1:252" s="69" customFormat="1" ht="30" customHeight="1">
      <c r="A16" s="62" t="s">
        <v>32</v>
      </c>
      <c r="B16" s="63" t="s">
        <v>33</v>
      </c>
      <c r="C16" s="64">
        <f>'TRE-DF'!$F$53</f>
        <v>194</v>
      </c>
      <c r="D16" s="65">
        <f>'TRE-DF'!$G$53</f>
        <v>19</v>
      </c>
      <c r="E16" s="66">
        <f t="shared" si="0"/>
        <v>213</v>
      </c>
      <c r="F16" s="65">
        <f>'TRE-DF'!$I$53</f>
        <v>6</v>
      </c>
      <c r="G16" s="67">
        <f t="shared" si="1"/>
        <v>219</v>
      </c>
      <c r="H16" s="64">
        <f>'TRE-DF'!$K$53</f>
        <v>74</v>
      </c>
      <c r="I16" s="65">
        <f>'TRE-DF'!$L$53</f>
        <v>34</v>
      </c>
      <c r="J16" s="66">
        <f t="shared" si="2"/>
        <v>108</v>
      </c>
      <c r="K16" s="68">
        <f>'TRE-DF'!$N$53</f>
        <v>40</v>
      </c>
    </row>
    <row r="17" spans="1:11" s="69" customFormat="1" ht="30" customHeight="1">
      <c r="A17" s="62" t="s">
        <v>34</v>
      </c>
      <c r="B17" s="63" t="s">
        <v>35</v>
      </c>
      <c r="C17" s="64">
        <f>'TRE-ES'!$F$53</f>
        <v>315</v>
      </c>
      <c r="D17" s="65">
        <f>'TRE-ES'!$G$53</f>
        <v>3</v>
      </c>
      <c r="E17" s="66">
        <f t="shared" si="0"/>
        <v>318</v>
      </c>
      <c r="F17" s="65">
        <f>'TRE-ES'!$I$53</f>
        <v>15</v>
      </c>
      <c r="G17" s="67">
        <f t="shared" si="1"/>
        <v>333</v>
      </c>
      <c r="H17" s="64">
        <f>'TRE-ES'!$K$53</f>
        <v>46</v>
      </c>
      <c r="I17" s="65">
        <f>'TRE-ES'!$L$53</f>
        <v>10</v>
      </c>
      <c r="J17" s="66">
        <f t="shared" si="2"/>
        <v>56</v>
      </c>
      <c r="K17" s="68">
        <f>'TRE-ES'!$N$53</f>
        <v>14</v>
      </c>
    </row>
    <row r="18" spans="1:11" s="69" customFormat="1" ht="30" customHeight="1">
      <c r="A18" s="62" t="s">
        <v>36</v>
      </c>
      <c r="B18" s="63" t="s">
        <v>37</v>
      </c>
      <c r="C18" s="64">
        <f>'TRE-GO'!$F$53</f>
        <v>504</v>
      </c>
      <c r="D18" s="65">
        <f>'TRE-GO'!$G$53</f>
        <v>6</v>
      </c>
      <c r="E18" s="66">
        <f t="shared" si="0"/>
        <v>510</v>
      </c>
      <c r="F18" s="65">
        <f>'TRE-GO'!$I$53</f>
        <v>15</v>
      </c>
      <c r="G18" s="67">
        <f t="shared" si="1"/>
        <v>525</v>
      </c>
      <c r="H18" s="64">
        <f>'TRE-GO'!$K$53</f>
        <v>66</v>
      </c>
      <c r="I18" s="65">
        <f>'TRE-GO'!$L$53</f>
        <v>19</v>
      </c>
      <c r="J18" s="66">
        <f t="shared" si="2"/>
        <v>85</v>
      </c>
      <c r="K18" s="68">
        <f>'TRE-GO'!$N$53</f>
        <v>21</v>
      </c>
    </row>
    <row r="19" spans="1:11" s="69" customFormat="1" ht="30" customHeight="1">
      <c r="A19" s="62" t="s">
        <v>38</v>
      </c>
      <c r="B19" s="63" t="s">
        <v>39</v>
      </c>
      <c r="C19" s="64">
        <f>'TRE-MA'!$F$53</f>
        <v>459</v>
      </c>
      <c r="D19" s="65">
        <f>'TRE-MA'!$G$53</f>
        <v>18</v>
      </c>
      <c r="E19" s="66">
        <f t="shared" si="0"/>
        <v>477</v>
      </c>
      <c r="F19" s="65">
        <f>'TRE-MA'!$I$53</f>
        <v>10</v>
      </c>
      <c r="G19" s="67">
        <f t="shared" si="1"/>
        <v>487</v>
      </c>
      <c r="H19" s="64">
        <f>'TRE-MA'!$K$53</f>
        <v>48</v>
      </c>
      <c r="I19" s="65">
        <f>'TRE-MA'!$L$53</f>
        <v>26</v>
      </c>
      <c r="J19" s="66">
        <f t="shared" si="2"/>
        <v>74</v>
      </c>
      <c r="K19" s="68">
        <f>'TRE-MA'!$N$53</f>
        <v>31</v>
      </c>
    </row>
    <row r="20" spans="1:11" s="69" customFormat="1" ht="30" customHeight="1">
      <c r="A20" s="62" t="s">
        <v>40</v>
      </c>
      <c r="B20" s="63" t="s">
        <v>41</v>
      </c>
      <c r="C20" s="64">
        <f>'TRE-MT'!$F$53</f>
        <v>265</v>
      </c>
      <c r="D20" s="65">
        <f>'TRE-MT'!$G$53</f>
        <v>31</v>
      </c>
      <c r="E20" s="66">
        <f t="shared" si="0"/>
        <v>296</v>
      </c>
      <c r="F20" s="65">
        <f>'TRE-MT'!$I$53</f>
        <v>8</v>
      </c>
      <c r="G20" s="67">
        <f t="shared" si="1"/>
        <v>304</v>
      </c>
      <c r="H20" s="64">
        <f>'TRE-MT'!$K$53</f>
        <v>46</v>
      </c>
      <c r="I20" s="65">
        <f>'TRE-MT'!$L$53</f>
        <v>19</v>
      </c>
      <c r="J20" s="66">
        <f t="shared" si="2"/>
        <v>65</v>
      </c>
      <c r="K20" s="68">
        <f>'TRE-MT'!$N$53</f>
        <v>20</v>
      </c>
    </row>
    <row r="21" spans="1:11" s="69" customFormat="1" ht="30" customHeight="1">
      <c r="A21" s="62" t="s">
        <v>42</v>
      </c>
      <c r="B21" s="63" t="s">
        <v>43</v>
      </c>
      <c r="C21" s="64">
        <f>'TRE-MS'!$F$53</f>
        <v>257</v>
      </c>
      <c r="D21" s="65">
        <f>'TRE-MS'!$G$53</f>
        <v>19</v>
      </c>
      <c r="E21" s="66">
        <f t="shared" si="0"/>
        <v>276</v>
      </c>
      <c r="F21" s="65">
        <f>'TRE-MS'!$I$53</f>
        <v>7</v>
      </c>
      <c r="G21" s="67">
        <f t="shared" si="1"/>
        <v>283</v>
      </c>
      <c r="H21" s="64">
        <f>'TRE-MS'!$K$53</f>
        <v>68</v>
      </c>
      <c r="I21" s="65">
        <f>'TRE-MS'!$L$53</f>
        <v>14</v>
      </c>
      <c r="J21" s="66">
        <f t="shared" si="2"/>
        <v>82</v>
      </c>
      <c r="K21" s="68">
        <f>'TRE-MS'!$N$53</f>
        <v>16</v>
      </c>
    </row>
    <row r="22" spans="1:11" s="69" customFormat="1" ht="30" customHeight="1">
      <c r="A22" s="62" t="s">
        <v>44</v>
      </c>
      <c r="B22" s="63" t="s">
        <v>45</v>
      </c>
      <c r="C22" s="64">
        <f>'TRE-MG'!$F$53</f>
        <v>1635</v>
      </c>
      <c r="D22" s="65">
        <f>'TRE-MG'!$G$53</f>
        <v>5</v>
      </c>
      <c r="E22" s="66">
        <f t="shared" si="0"/>
        <v>1640</v>
      </c>
      <c r="F22" s="65">
        <f>'TRE-MG'!$I$53</f>
        <v>126</v>
      </c>
      <c r="G22" s="67">
        <f t="shared" si="1"/>
        <v>1766</v>
      </c>
      <c r="H22" s="64">
        <f>'TRE-MG'!$K$53</f>
        <v>420</v>
      </c>
      <c r="I22" s="65">
        <f>'TRE-MG'!$L$53</f>
        <v>108</v>
      </c>
      <c r="J22" s="66">
        <f t="shared" si="2"/>
        <v>528</v>
      </c>
      <c r="K22" s="68">
        <f>'TRE-MG'!$N$53</f>
        <v>138</v>
      </c>
    </row>
    <row r="23" spans="1:11" s="69" customFormat="1" ht="30" customHeight="1">
      <c r="A23" s="62" t="s">
        <v>46</v>
      </c>
      <c r="B23" s="63" t="s">
        <v>47</v>
      </c>
      <c r="C23" s="64">
        <f>'TRE-PA'!$F$53</f>
        <v>430</v>
      </c>
      <c r="D23" s="65">
        <f>'TRE-PA'!$G$53</f>
        <v>47</v>
      </c>
      <c r="E23" s="66">
        <f t="shared" si="0"/>
        <v>477</v>
      </c>
      <c r="F23" s="65">
        <f>'TRE-PA'!$I$53</f>
        <v>16</v>
      </c>
      <c r="G23" s="67">
        <f t="shared" si="1"/>
        <v>493</v>
      </c>
      <c r="H23" s="64">
        <f>'TRE-PA'!$K$53</f>
        <v>86</v>
      </c>
      <c r="I23" s="65">
        <f>'TRE-PA'!$L$53</f>
        <v>31</v>
      </c>
      <c r="J23" s="66">
        <f t="shared" si="2"/>
        <v>117</v>
      </c>
      <c r="K23" s="68">
        <f>'TRE-PA'!$N$53</f>
        <v>42</v>
      </c>
    </row>
    <row r="24" spans="1:11" s="69" customFormat="1" ht="30" customHeight="1">
      <c r="A24" s="62" t="s">
        <v>48</v>
      </c>
      <c r="B24" s="63" t="s">
        <v>49</v>
      </c>
      <c r="C24" s="64">
        <f>'TRE-PB'!$F$53</f>
        <v>374</v>
      </c>
      <c r="D24" s="65">
        <f>'TRE-PB'!$G$53</f>
        <v>12</v>
      </c>
      <c r="E24" s="66">
        <f t="shared" si="0"/>
        <v>386</v>
      </c>
      <c r="F24" s="65">
        <f>'TRE-PB'!$I$53</f>
        <v>8</v>
      </c>
      <c r="G24" s="67">
        <f t="shared" si="1"/>
        <v>394</v>
      </c>
      <c r="H24" s="64">
        <f>'TRE-PB'!$K$53</f>
        <v>60</v>
      </c>
      <c r="I24" s="65">
        <f>'TRE-PB'!$L$53</f>
        <v>28</v>
      </c>
      <c r="J24" s="66">
        <f t="shared" si="2"/>
        <v>88</v>
      </c>
      <c r="K24" s="68">
        <f>'TRE-PB'!$N$53</f>
        <v>47</v>
      </c>
    </row>
    <row r="25" spans="1:11" s="69" customFormat="1" ht="30" customHeight="1">
      <c r="A25" s="62" t="s">
        <v>50</v>
      </c>
      <c r="B25" s="63" t="s">
        <v>51</v>
      </c>
      <c r="C25" s="64">
        <f>'TRE-PR'!$F$53</f>
        <v>802</v>
      </c>
      <c r="D25" s="65">
        <f>'TRE-PR'!$G$53</f>
        <v>49</v>
      </c>
      <c r="E25" s="66">
        <f t="shared" si="0"/>
        <v>851</v>
      </c>
      <c r="F25" s="65">
        <f>'TRE-PR'!$I$53</f>
        <v>16</v>
      </c>
      <c r="G25" s="67">
        <f t="shared" si="1"/>
        <v>867</v>
      </c>
      <c r="H25" s="64">
        <f>'TRE-PR'!$K$53</f>
        <v>190</v>
      </c>
      <c r="I25" s="65">
        <f>'TRE-PR'!$L$53</f>
        <v>44</v>
      </c>
      <c r="J25" s="66">
        <f t="shared" si="2"/>
        <v>234</v>
      </c>
      <c r="K25" s="68">
        <f>'TRE-PR'!$N$53</f>
        <v>52</v>
      </c>
    </row>
    <row r="26" spans="1:11" s="69" customFormat="1" ht="30" customHeight="1">
      <c r="A26" s="62" t="s">
        <v>52</v>
      </c>
      <c r="B26" s="63" t="s">
        <v>53</v>
      </c>
      <c r="C26" s="64">
        <f>'TRE-PE'!$F$53</f>
        <v>637</v>
      </c>
      <c r="D26" s="65">
        <f>'TRE-PE'!$G$53</f>
        <v>58</v>
      </c>
      <c r="E26" s="66">
        <f t="shared" si="0"/>
        <v>695</v>
      </c>
      <c r="F26" s="65">
        <f>'TRE-PE'!$I$53</f>
        <v>17</v>
      </c>
      <c r="G26" s="67">
        <f t="shared" si="1"/>
        <v>712</v>
      </c>
      <c r="H26" s="64">
        <f>'TRE-PE'!$K$53</f>
        <v>169</v>
      </c>
      <c r="I26" s="65">
        <f>'TRE-PE'!$L$53</f>
        <v>50</v>
      </c>
      <c r="J26" s="66">
        <f t="shared" si="2"/>
        <v>219</v>
      </c>
      <c r="K26" s="68">
        <f>'TRE-PE'!$N$53</f>
        <v>64</v>
      </c>
    </row>
    <row r="27" spans="1:11" s="69" customFormat="1" ht="30" customHeight="1">
      <c r="A27" s="62" t="s">
        <v>54</v>
      </c>
      <c r="B27" s="63" t="s">
        <v>55</v>
      </c>
      <c r="C27" s="64">
        <f>'TRE-PI'!$F$53</f>
        <v>398</v>
      </c>
      <c r="D27" s="65">
        <f>'TRE-PI'!$G$53</f>
        <v>2</v>
      </c>
      <c r="E27" s="66">
        <f t="shared" si="0"/>
        <v>400</v>
      </c>
      <c r="F27" s="65">
        <f>'TRE-PI'!$I$53</f>
        <v>11</v>
      </c>
      <c r="G27" s="67">
        <f t="shared" si="1"/>
        <v>411</v>
      </c>
      <c r="H27" s="64">
        <f>'TRE-PI'!$K$53</f>
        <v>71</v>
      </c>
      <c r="I27" s="65">
        <f>'TRE-PI'!$L$53</f>
        <v>24</v>
      </c>
      <c r="J27" s="66">
        <f t="shared" si="2"/>
        <v>95</v>
      </c>
      <c r="K27" s="68">
        <f>'TRE-PI'!$N$53</f>
        <v>30</v>
      </c>
    </row>
    <row r="28" spans="1:11" s="69" customFormat="1" ht="30" customHeight="1">
      <c r="A28" s="62" t="s">
        <v>56</v>
      </c>
      <c r="B28" s="63" t="s">
        <v>57</v>
      </c>
      <c r="C28" s="64">
        <f>'TRE-RJ'!$F$53</f>
        <v>1176</v>
      </c>
      <c r="D28" s="65">
        <f>'TRE-RJ'!$G$53</f>
        <v>113</v>
      </c>
      <c r="E28" s="66">
        <f t="shared" si="0"/>
        <v>1289</v>
      </c>
      <c r="F28" s="65">
        <f>'TRE-RJ'!$I$53</f>
        <v>10</v>
      </c>
      <c r="G28" s="67">
        <f t="shared" si="1"/>
        <v>1299</v>
      </c>
      <c r="H28" s="64">
        <f>'TRE-RJ'!$K$53</f>
        <v>344</v>
      </c>
      <c r="I28" s="65">
        <f>'TRE-RJ'!$L$53</f>
        <v>220</v>
      </c>
      <c r="J28" s="66">
        <f t="shared" si="2"/>
        <v>564</v>
      </c>
      <c r="K28" s="68">
        <f>'TRE-RJ'!$N$53</f>
        <v>256</v>
      </c>
    </row>
    <row r="29" spans="1:11" s="69" customFormat="1" ht="30" customHeight="1">
      <c r="A29" s="62" t="s">
        <v>58</v>
      </c>
      <c r="B29" s="63" t="s">
        <v>59</v>
      </c>
      <c r="C29" s="64">
        <f>'TRE-RN'!$F$53</f>
        <v>334</v>
      </c>
      <c r="D29" s="65">
        <f>'TRE-RN'!$G$53</f>
        <v>10</v>
      </c>
      <c r="E29" s="66">
        <f t="shared" si="0"/>
        <v>344</v>
      </c>
      <c r="F29" s="65">
        <f>'TRE-RN'!$I$53</f>
        <v>9</v>
      </c>
      <c r="G29" s="67">
        <f t="shared" si="1"/>
        <v>353</v>
      </c>
      <c r="H29" s="64">
        <f>'TRE-RN'!$K$53</f>
        <v>65</v>
      </c>
      <c r="I29" s="65">
        <f>'TRE-RN'!$L$53</f>
        <v>32</v>
      </c>
      <c r="J29" s="66">
        <f t="shared" si="2"/>
        <v>97</v>
      </c>
      <c r="K29" s="68">
        <f>'TRE-RN'!$N$53</f>
        <v>45</v>
      </c>
    </row>
    <row r="30" spans="1:11" s="69" customFormat="1" ht="30" customHeight="1">
      <c r="A30" s="62" t="s">
        <v>60</v>
      </c>
      <c r="B30" s="63" t="s">
        <v>61</v>
      </c>
      <c r="C30" s="64">
        <f>'TRE-RS'!$F$53</f>
        <v>727</v>
      </c>
      <c r="D30" s="65">
        <f>'TRE-RS'!$G$53</f>
        <v>49</v>
      </c>
      <c r="E30" s="66">
        <f t="shared" si="0"/>
        <v>776</v>
      </c>
      <c r="F30" s="65">
        <f>'TRE-RS'!$I$53</f>
        <v>19</v>
      </c>
      <c r="G30" s="67">
        <f t="shared" si="1"/>
        <v>795</v>
      </c>
      <c r="H30" s="64">
        <f>'TRE-RS'!$K$53</f>
        <v>209</v>
      </c>
      <c r="I30" s="65">
        <f>'TRE-RS'!$L$53</f>
        <v>58</v>
      </c>
      <c r="J30" s="66">
        <f t="shared" si="2"/>
        <v>267</v>
      </c>
      <c r="K30" s="68">
        <f>'TRE-RS'!$N$53</f>
        <v>65</v>
      </c>
    </row>
    <row r="31" spans="1:11" s="69" customFormat="1" ht="30" customHeight="1">
      <c r="A31" s="62" t="s">
        <v>62</v>
      </c>
      <c r="B31" s="63" t="s">
        <v>63</v>
      </c>
      <c r="C31" s="64">
        <f>'TRE-RO'!$F$53</f>
        <v>173</v>
      </c>
      <c r="D31" s="65">
        <f>'TRE-RO'!$G$53</f>
        <v>10</v>
      </c>
      <c r="E31" s="66">
        <f t="shared" si="0"/>
        <v>183</v>
      </c>
      <c r="F31" s="65">
        <f>'TRE-RO'!$I$53</f>
        <v>22</v>
      </c>
      <c r="G31" s="67">
        <f t="shared" si="1"/>
        <v>205</v>
      </c>
      <c r="H31" s="64">
        <f>'TRE-RO'!$K$53</f>
        <v>37</v>
      </c>
      <c r="I31" s="65">
        <f>'TRE-RO'!$L$53</f>
        <v>7</v>
      </c>
      <c r="J31" s="66">
        <f t="shared" si="2"/>
        <v>44</v>
      </c>
      <c r="K31" s="68">
        <f>'TRE-RO'!$N$53</f>
        <v>7</v>
      </c>
    </row>
    <row r="32" spans="1:11" s="69" customFormat="1" ht="30" customHeight="1">
      <c r="A32" s="62" t="s">
        <v>64</v>
      </c>
      <c r="B32" s="63" t="s">
        <v>65</v>
      </c>
      <c r="C32" s="64">
        <f>'TRE-SC'!$F$53</f>
        <v>477</v>
      </c>
      <c r="D32" s="65">
        <f>'TRE-SC'!$G$53</f>
        <v>15</v>
      </c>
      <c r="E32" s="66">
        <f t="shared" si="0"/>
        <v>492</v>
      </c>
      <c r="F32" s="65">
        <f>'TRE-SC'!$I$53</f>
        <v>1</v>
      </c>
      <c r="G32" s="67">
        <f t="shared" si="1"/>
        <v>493</v>
      </c>
      <c r="H32" s="64">
        <f>'TRE-SC'!$K$53</f>
        <v>104</v>
      </c>
      <c r="I32" s="65">
        <f>'TRE-SC'!$L$53</f>
        <v>33</v>
      </c>
      <c r="J32" s="66">
        <f t="shared" si="2"/>
        <v>137</v>
      </c>
      <c r="K32" s="68">
        <f>'TRE-SC'!$N$53</f>
        <v>40</v>
      </c>
    </row>
    <row r="33" spans="1:11" s="69" customFormat="1" ht="30" customHeight="1">
      <c r="A33" s="62" t="s">
        <v>66</v>
      </c>
      <c r="B33" s="63" t="s">
        <v>67</v>
      </c>
      <c r="C33" s="64">
        <f>'TRE-SP'!$F$53</f>
        <v>1877</v>
      </c>
      <c r="D33" s="65">
        <f>'TRE-SP'!$G$53</f>
        <v>336</v>
      </c>
      <c r="E33" s="66">
        <f t="shared" si="0"/>
        <v>2213</v>
      </c>
      <c r="F33" s="65">
        <f>'TRE-SP'!$I$53</f>
        <v>112</v>
      </c>
      <c r="G33" s="67">
        <f t="shared" si="1"/>
        <v>2325</v>
      </c>
      <c r="H33" s="64">
        <f>'TRE-SP'!$K$53</f>
        <v>698</v>
      </c>
      <c r="I33" s="65">
        <f>'TRE-SP'!$L$53</f>
        <v>199</v>
      </c>
      <c r="J33" s="66">
        <f t="shared" si="2"/>
        <v>897</v>
      </c>
      <c r="K33" s="68">
        <f>'TRE-SP'!$N$53</f>
        <v>227</v>
      </c>
    </row>
    <row r="34" spans="1:11" s="69" customFormat="1" ht="30" customHeight="1">
      <c r="A34" s="62" t="s">
        <v>68</v>
      </c>
      <c r="B34" s="63" t="s">
        <v>69</v>
      </c>
      <c r="C34" s="64">
        <f>'TRE-SE'!$F$53</f>
        <v>212</v>
      </c>
      <c r="D34" s="65">
        <f>'TRE-SE'!$G$53</f>
        <v>8</v>
      </c>
      <c r="E34" s="66">
        <f t="shared" si="0"/>
        <v>220</v>
      </c>
      <c r="F34" s="65">
        <f>'TRE-SE'!$I$53</f>
        <v>2</v>
      </c>
      <c r="G34" s="67">
        <f t="shared" si="1"/>
        <v>222</v>
      </c>
      <c r="H34" s="64">
        <f>'TRE-SE'!$K$53</f>
        <v>39</v>
      </c>
      <c r="I34" s="65">
        <f>'TRE-SE'!$L$53</f>
        <v>18</v>
      </c>
      <c r="J34" s="66">
        <f t="shared" si="2"/>
        <v>57</v>
      </c>
      <c r="K34" s="68">
        <f>'TRE-SE'!$N$53</f>
        <v>24</v>
      </c>
    </row>
    <row r="35" spans="1:11" s="69" customFormat="1" ht="30" customHeight="1">
      <c r="A35" s="62" t="s">
        <v>70</v>
      </c>
      <c r="B35" s="63" t="s">
        <v>71</v>
      </c>
      <c r="C35" s="64">
        <f>'TRE-TO'!$F$53</f>
        <v>183</v>
      </c>
      <c r="D35" s="65">
        <f>'TRE-TO'!$G$53</f>
        <v>20</v>
      </c>
      <c r="E35" s="66">
        <f t="shared" si="0"/>
        <v>203</v>
      </c>
      <c r="F35" s="65">
        <f>'TRE-TO'!$I$53</f>
        <v>3</v>
      </c>
      <c r="G35" s="67">
        <f t="shared" si="1"/>
        <v>206</v>
      </c>
      <c r="H35" s="64">
        <f>'TRE-TO'!$K$53</f>
        <v>28</v>
      </c>
      <c r="I35" s="65">
        <f>'TRE-TO'!$L$53</f>
        <v>5</v>
      </c>
      <c r="J35" s="66">
        <f t="shared" si="2"/>
        <v>33</v>
      </c>
      <c r="K35" s="68">
        <f>'TRE-TO'!$N$53</f>
        <v>7</v>
      </c>
    </row>
    <row r="36" spans="1:11" s="69" customFormat="1" ht="30" customHeight="1">
      <c r="A36" s="62" t="s">
        <v>72</v>
      </c>
      <c r="B36" s="63" t="s">
        <v>73</v>
      </c>
      <c r="C36" s="64">
        <f>'TRE-RR'!$F$53</f>
        <v>99</v>
      </c>
      <c r="D36" s="65">
        <f>'TRE-RR'!$G$53</f>
        <v>10</v>
      </c>
      <c r="E36" s="66">
        <f t="shared" si="0"/>
        <v>109</v>
      </c>
      <c r="F36" s="65">
        <f>'TRE-RR'!$I$53</f>
        <v>6</v>
      </c>
      <c r="G36" s="67">
        <f t="shared" si="1"/>
        <v>115</v>
      </c>
      <c r="H36" s="64">
        <f>'TRE-RR'!$K$53</f>
        <v>24</v>
      </c>
      <c r="I36" s="65">
        <f>'TRE-RR'!$L$53</f>
        <v>5</v>
      </c>
      <c r="J36" s="66">
        <f t="shared" si="2"/>
        <v>29</v>
      </c>
      <c r="K36" s="68">
        <f>'TRE-RR'!$N$53</f>
        <v>5</v>
      </c>
    </row>
    <row r="37" spans="1:11" s="69" customFormat="1" ht="30" customHeight="1">
      <c r="A37" s="70" t="s">
        <v>74</v>
      </c>
      <c r="B37" s="71" t="s">
        <v>75</v>
      </c>
      <c r="C37" s="72">
        <f>'TRE-AP'!$F$53</f>
        <v>103</v>
      </c>
      <c r="D37" s="73">
        <f>'TRE-AP'!$G$53</f>
        <v>16</v>
      </c>
      <c r="E37" s="74">
        <f t="shared" si="0"/>
        <v>119</v>
      </c>
      <c r="F37" s="73">
        <f>'TRE-AP'!$I$53</f>
        <v>6</v>
      </c>
      <c r="G37" s="75">
        <f t="shared" si="1"/>
        <v>125</v>
      </c>
      <c r="H37" s="72">
        <f>'TRE-AP'!$K$53</f>
        <v>15</v>
      </c>
      <c r="I37" s="73">
        <f>'TRE-AP'!$L$53</f>
        <v>3</v>
      </c>
      <c r="J37" s="74">
        <f t="shared" si="2"/>
        <v>18</v>
      </c>
      <c r="K37" s="76">
        <f>'TRE-AP'!$N$53</f>
        <v>6</v>
      </c>
    </row>
    <row r="38" spans="1:11" s="69" customFormat="1" ht="30" customHeight="1">
      <c r="A38" s="8" t="s">
        <v>13</v>
      </c>
      <c r="B38" s="16"/>
      <c r="C38" s="77">
        <f t="shared" ref="C38:K38" si="3">SUM(C10:C37)</f>
        <v>14553</v>
      </c>
      <c r="D38" s="77">
        <f t="shared" si="3"/>
        <v>993</v>
      </c>
      <c r="E38" s="77">
        <f t="shared" si="3"/>
        <v>15546</v>
      </c>
      <c r="F38" s="77">
        <f t="shared" si="3"/>
        <v>547</v>
      </c>
      <c r="G38" s="77">
        <f t="shared" si="3"/>
        <v>16093</v>
      </c>
      <c r="H38" s="77">
        <f t="shared" si="3"/>
        <v>3473</v>
      </c>
      <c r="I38" s="77">
        <f t="shared" si="3"/>
        <v>1221</v>
      </c>
      <c r="J38" s="77">
        <f t="shared" si="3"/>
        <v>4694</v>
      </c>
      <c r="K38" s="78">
        <f t="shared" si="3"/>
        <v>1482</v>
      </c>
    </row>
    <row r="39" spans="1:11" s="69" customFormat="1" ht="19.5" customHeight="1">
      <c r="A39" s="79" t="s">
        <v>76</v>
      </c>
      <c r="B39" s="80"/>
      <c r="C39" s="80"/>
      <c r="D39" s="80"/>
      <c r="E39" s="80"/>
      <c r="F39" s="80"/>
      <c r="G39" s="80"/>
      <c r="H39" s="81"/>
      <c r="I39" s="81"/>
    </row>
    <row r="40" spans="1:11" s="69" customFormat="1" ht="19.5" customHeight="1">
      <c r="A40" s="1" t="s">
        <v>104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</row>
  </sheetData>
  <mergeCells count="14">
    <mergeCell ref="J8:J9"/>
    <mergeCell ref="K8:K9"/>
    <mergeCell ref="A38:B38"/>
    <mergeCell ref="A40:K40"/>
    <mergeCell ref="C4:D4"/>
    <mergeCell ref="A5:K5"/>
    <mergeCell ref="C7:G7"/>
    <mergeCell ref="H7:K7"/>
    <mergeCell ref="A8:B8"/>
    <mergeCell ref="C8:E8"/>
    <mergeCell ref="F8:F9"/>
    <mergeCell ref="G8:G9"/>
    <mergeCell ref="H8:H9"/>
    <mergeCell ref="I8:I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35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104</v>
      </c>
      <c r="G10" s="88">
        <v>0</v>
      </c>
      <c r="H10" s="88">
        <f t="shared" ref="H10:H22" si="0">F10+G10</f>
        <v>104</v>
      </c>
      <c r="I10" s="89">
        <v>0</v>
      </c>
      <c r="J10" s="90">
        <f t="shared" ref="J10:J22" si="1">H10+I10</f>
        <v>104</v>
      </c>
      <c r="K10" s="88">
        <v>29</v>
      </c>
      <c r="L10" s="88">
        <v>3</v>
      </c>
      <c r="M10" s="91">
        <f t="shared" ref="M10:M22" si="2">K10+L10</f>
        <v>32</v>
      </c>
      <c r="N10" s="92">
        <v>3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4</v>
      </c>
      <c r="G11" s="88">
        <v>0</v>
      </c>
      <c r="H11" s="88">
        <f t="shared" si="0"/>
        <v>4</v>
      </c>
      <c r="I11" s="89">
        <v>0</v>
      </c>
      <c r="J11" s="90">
        <f t="shared" si="1"/>
        <v>4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5</v>
      </c>
      <c r="G12" s="88">
        <v>0</v>
      </c>
      <c r="H12" s="88">
        <f t="shared" si="0"/>
        <v>5</v>
      </c>
      <c r="I12" s="89">
        <v>0</v>
      </c>
      <c r="J12" s="90">
        <f t="shared" si="1"/>
        <v>5</v>
      </c>
      <c r="K12" s="88">
        <v>0</v>
      </c>
      <c r="L12" s="88">
        <v>1</v>
      </c>
      <c r="M12" s="91">
        <f t="shared" si="2"/>
        <v>1</v>
      </c>
      <c r="N12" s="92">
        <v>3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2</v>
      </c>
      <c r="G13" s="88">
        <v>0</v>
      </c>
      <c r="H13" s="88">
        <f t="shared" si="0"/>
        <v>2</v>
      </c>
      <c r="I13" s="89">
        <v>0</v>
      </c>
      <c r="J13" s="90">
        <f t="shared" si="1"/>
        <v>2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4</v>
      </c>
      <c r="G14" s="88">
        <v>0</v>
      </c>
      <c r="H14" s="88">
        <f t="shared" si="0"/>
        <v>4</v>
      </c>
      <c r="I14" s="89">
        <v>0</v>
      </c>
      <c r="J14" s="90">
        <f t="shared" si="1"/>
        <v>4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1</v>
      </c>
      <c r="G15" s="88">
        <v>0</v>
      </c>
      <c r="H15" s="88">
        <f t="shared" si="0"/>
        <v>1</v>
      </c>
      <c r="I15" s="89">
        <v>0</v>
      </c>
      <c r="J15" s="90">
        <f t="shared" si="1"/>
        <v>1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2</v>
      </c>
      <c r="G16" s="88">
        <v>0</v>
      </c>
      <c r="H16" s="88">
        <f t="shared" si="0"/>
        <v>2</v>
      </c>
      <c r="I16" s="89">
        <v>0</v>
      </c>
      <c r="J16" s="90">
        <f t="shared" si="1"/>
        <v>2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2</v>
      </c>
      <c r="G19" s="88">
        <v>0</v>
      </c>
      <c r="H19" s="88">
        <f t="shared" si="0"/>
        <v>2</v>
      </c>
      <c r="I19" s="89">
        <v>0</v>
      </c>
      <c r="J19" s="90">
        <f t="shared" si="1"/>
        <v>2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2</v>
      </c>
      <c r="H20" s="88">
        <f t="shared" si="0"/>
        <v>2</v>
      </c>
      <c r="I20" s="89">
        <v>0</v>
      </c>
      <c r="J20" s="90">
        <f t="shared" si="1"/>
        <v>2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0</v>
      </c>
      <c r="H22" s="88">
        <f t="shared" si="0"/>
        <v>0</v>
      </c>
      <c r="I22" s="88">
        <v>7</v>
      </c>
      <c r="J22" s="90">
        <f t="shared" si="1"/>
        <v>7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125</v>
      </c>
      <c r="G23" s="96">
        <f t="shared" si="3"/>
        <v>2</v>
      </c>
      <c r="H23" s="96">
        <f t="shared" si="3"/>
        <v>127</v>
      </c>
      <c r="I23" s="96">
        <f t="shared" si="3"/>
        <v>7</v>
      </c>
      <c r="J23" s="96">
        <f t="shared" si="3"/>
        <v>134</v>
      </c>
      <c r="K23" s="96">
        <f t="shared" si="3"/>
        <v>29</v>
      </c>
      <c r="L23" s="96">
        <f t="shared" si="3"/>
        <v>4</v>
      </c>
      <c r="M23" s="96">
        <f t="shared" si="3"/>
        <v>33</v>
      </c>
      <c r="N23" s="97">
        <f t="shared" si="3"/>
        <v>6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154</v>
      </c>
      <c r="G24" s="88">
        <v>0</v>
      </c>
      <c r="H24" s="88">
        <f t="shared" ref="H24:H36" si="4">F24+G24</f>
        <v>154</v>
      </c>
      <c r="I24" s="89">
        <v>0</v>
      </c>
      <c r="J24" s="90">
        <f t="shared" ref="J24:J36" si="5">H24+I24</f>
        <v>154</v>
      </c>
      <c r="K24" s="88">
        <v>16</v>
      </c>
      <c r="L24" s="88">
        <v>5</v>
      </c>
      <c r="M24" s="91">
        <f t="shared" ref="M24:M36" si="6">K24+L24</f>
        <v>21</v>
      </c>
      <c r="N24" s="92">
        <v>6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6</v>
      </c>
      <c r="G25" s="88">
        <v>0</v>
      </c>
      <c r="H25" s="88">
        <f t="shared" si="4"/>
        <v>6</v>
      </c>
      <c r="I25" s="89">
        <v>0</v>
      </c>
      <c r="J25" s="90">
        <f t="shared" si="5"/>
        <v>6</v>
      </c>
      <c r="K25" s="88">
        <v>0</v>
      </c>
      <c r="L25" s="88">
        <v>0</v>
      </c>
      <c r="M25" s="91">
        <f t="shared" si="6"/>
        <v>0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8</v>
      </c>
      <c r="G26" s="88">
        <v>0</v>
      </c>
      <c r="H26" s="88">
        <f t="shared" si="4"/>
        <v>8</v>
      </c>
      <c r="I26" s="89">
        <v>0</v>
      </c>
      <c r="J26" s="90">
        <f t="shared" si="5"/>
        <v>8</v>
      </c>
      <c r="K26" s="88">
        <v>0</v>
      </c>
      <c r="L26" s="88">
        <v>1</v>
      </c>
      <c r="M26" s="91">
        <f t="shared" si="6"/>
        <v>1</v>
      </c>
      <c r="N26" s="92">
        <v>2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11</v>
      </c>
      <c r="G27" s="88">
        <v>0</v>
      </c>
      <c r="H27" s="88">
        <f t="shared" si="4"/>
        <v>11</v>
      </c>
      <c r="I27" s="89">
        <v>0</v>
      </c>
      <c r="J27" s="90">
        <f t="shared" si="5"/>
        <v>11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6</v>
      </c>
      <c r="G28" s="88">
        <v>0</v>
      </c>
      <c r="H28" s="88">
        <f t="shared" si="4"/>
        <v>6</v>
      </c>
      <c r="I28" s="89">
        <v>0</v>
      </c>
      <c r="J28" s="90">
        <f t="shared" si="5"/>
        <v>6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5</v>
      </c>
      <c r="G30" s="88">
        <v>0</v>
      </c>
      <c r="H30" s="88">
        <f t="shared" si="4"/>
        <v>5</v>
      </c>
      <c r="I30" s="89">
        <v>0</v>
      </c>
      <c r="J30" s="90">
        <f t="shared" si="5"/>
        <v>5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0</v>
      </c>
      <c r="G32" s="88">
        <v>0</v>
      </c>
      <c r="H32" s="88">
        <f t="shared" si="4"/>
        <v>0</v>
      </c>
      <c r="I32" s="89">
        <v>0</v>
      </c>
      <c r="J32" s="90">
        <f t="shared" si="5"/>
        <v>0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0</v>
      </c>
      <c r="G33" s="88">
        <v>0</v>
      </c>
      <c r="H33" s="88">
        <f t="shared" si="4"/>
        <v>0</v>
      </c>
      <c r="I33" s="89">
        <v>0</v>
      </c>
      <c r="J33" s="90">
        <f t="shared" si="5"/>
        <v>0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1</v>
      </c>
      <c r="H34" s="88">
        <f t="shared" si="4"/>
        <v>1</v>
      </c>
      <c r="I34" s="89">
        <v>0</v>
      </c>
      <c r="J34" s="90">
        <f t="shared" si="5"/>
        <v>1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0</v>
      </c>
      <c r="H36" s="98">
        <f t="shared" si="4"/>
        <v>0</v>
      </c>
      <c r="I36" s="98">
        <v>8</v>
      </c>
      <c r="J36" s="99">
        <f t="shared" si="5"/>
        <v>8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190</v>
      </c>
      <c r="G37" s="96">
        <f t="shared" si="7"/>
        <v>1</v>
      </c>
      <c r="H37" s="96">
        <f t="shared" si="7"/>
        <v>191</v>
      </c>
      <c r="I37" s="96">
        <f t="shared" si="7"/>
        <v>8</v>
      </c>
      <c r="J37" s="96">
        <f t="shared" si="7"/>
        <v>199</v>
      </c>
      <c r="K37" s="96">
        <f t="shared" si="7"/>
        <v>16</v>
      </c>
      <c r="L37" s="96">
        <f t="shared" si="7"/>
        <v>6</v>
      </c>
      <c r="M37" s="96">
        <f t="shared" si="7"/>
        <v>22</v>
      </c>
      <c r="N37" s="97">
        <f t="shared" si="7"/>
        <v>8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1</v>
      </c>
      <c r="L52" s="88">
        <v>0</v>
      </c>
      <c r="M52" s="91">
        <f>K52+L52</f>
        <v>1</v>
      </c>
      <c r="N52" s="92">
        <v>0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315</v>
      </c>
      <c r="G53" s="77">
        <f t="shared" si="12"/>
        <v>3</v>
      </c>
      <c r="H53" s="77">
        <f t="shared" si="12"/>
        <v>318</v>
      </c>
      <c r="I53" s="77">
        <f t="shared" si="12"/>
        <v>15</v>
      </c>
      <c r="J53" s="77">
        <f t="shared" si="12"/>
        <v>333</v>
      </c>
      <c r="K53" s="77">
        <f t="shared" si="12"/>
        <v>46</v>
      </c>
      <c r="L53" s="77">
        <f t="shared" si="12"/>
        <v>10</v>
      </c>
      <c r="M53" s="77">
        <f t="shared" si="12"/>
        <v>56</v>
      </c>
      <c r="N53" s="108">
        <f t="shared" si="12"/>
        <v>14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37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181</v>
      </c>
      <c r="G10" s="88">
        <v>0</v>
      </c>
      <c r="H10" s="88">
        <f t="shared" ref="H10:H22" si="0">F10+G10</f>
        <v>181</v>
      </c>
      <c r="I10" s="89">
        <v>0</v>
      </c>
      <c r="J10" s="90">
        <f t="shared" ref="J10:J22" si="1">H10+I10</f>
        <v>181</v>
      </c>
      <c r="K10" s="88">
        <v>32</v>
      </c>
      <c r="L10" s="88">
        <v>7</v>
      </c>
      <c r="M10" s="91">
        <f t="shared" ref="M10:M22" si="2">K10+L10</f>
        <v>39</v>
      </c>
      <c r="N10" s="92">
        <v>7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2</v>
      </c>
      <c r="G11" s="88">
        <v>0</v>
      </c>
      <c r="H11" s="88">
        <f t="shared" si="0"/>
        <v>2</v>
      </c>
      <c r="I11" s="89">
        <v>0</v>
      </c>
      <c r="J11" s="90">
        <f t="shared" si="1"/>
        <v>2</v>
      </c>
      <c r="K11" s="88">
        <v>0</v>
      </c>
      <c r="L11" s="88">
        <v>1</v>
      </c>
      <c r="M11" s="91">
        <f t="shared" si="2"/>
        <v>1</v>
      </c>
      <c r="N11" s="92">
        <v>1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1</v>
      </c>
      <c r="L12" s="88">
        <v>0</v>
      </c>
      <c r="M12" s="91">
        <f t="shared" si="2"/>
        <v>1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3</v>
      </c>
      <c r="G13" s="88">
        <v>0</v>
      </c>
      <c r="H13" s="88">
        <f t="shared" si="0"/>
        <v>3</v>
      </c>
      <c r="I13" s="89">
        <v>0</v>
      </c>
      <c r="J13" s="90">
        <f t="shared" si="1"/>
        <v>3</v>
      </c>
      <c r="K13" s="88">
        <v>1</v>
      </c>
      <c r="L13" s="88">
        <v>0</v>
      </c>
      <c r="M13" s="91">
        <f t="shared" si="2"/>
        <v>1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6</v>
      </c>
      <c r="G14" s="88">
        <v>0</v>
      </c>
      <c r="H14" s="88">
        <f t="shared" si="0"/>
        <v>6</v>
      </c>
      <c r="I14" s="89">
        <v>0</v>
      </c>
      <c r="J14" s="90">
        <f t="shared" si="1"/>
        <v>6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6</v>
      </c>
      <c r="G15" s="88">
        <v>0</v>
      </c>
      <c r="H15" s="88">
        <f t="shared" si="0"/>
        <v>6</v>
      </c>
      <c r="I15" s="89">
        <v>0</v>
      </c>
      <c r="J15" s="90">
        <f t="shared" si="1"/>
        <v>6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9</v>
      </c>
      <c r="G16" s="88">
        <v>0</v>
      </c>
      <c r="H16" s="88">
        <f t="shared" si="0"/>
        <v>9</v>
      </c>
      <c r="I16" s="89">
        <v>0</v>
      </c>
      <c r="J16" s="90">
        <f t="shared" si="1"/>
        <v>9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1</v>
      </c>
      <c r="G19" s="88">
        <v>0</v>
      </c>
      <c r="H19" s="88">
        <f t="shared" si="0"/>
        <v>1</v>
      </c>
      <c r="I19" s="89">
        <v>0</v>
      </c>
      <c r="J19" s="90">
        <f t="shared" si="1"/>
        <v>1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5</v>
      </c>
      <c r="H22" s="88">
        <f t="shared" si="0"/>
        <v>5</v>
      </c>
      <c r="I22" s="88">
        <v>6</v>
      </c>
      <c r="J22" s="90">
        <f t="shared" si="1"/>
        <v>11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209</v>
      </c>
      <c r="G23" s="96">
        <f t="shared" si="3"/>
        <v>5</v>
      </c>
      <c r="H23" s="96">
        <f t="shared" si="3"/>
        <v>214</v>
      </c>
      <c r="I23" s="96">
        <f t="shared" si="3"/>
        <v>6</v>
      </c>
      <c r="J23" s="96">
        <f t="shared" si="3"/>
        <v>220</v>
      </c>
      <c r="K23" s="96">
        <f t="shared" si="3"/>
        <v>34</v>
      </c>
      <c r="L23" s="96">
        <f t="shared" si="3"/>
        <v>8</v>
      </c>
      <c r="M23" s="96">
        <f t="shared" si="3"/>
        <v>42</v>
      </c>
      <c r="N23" s="97">
        <f t="shared" si="3"/>
        <v>8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242</v>
      </c>
      <c r="G24" s="88">
        <v>0</v>
      </c>
      <c r="H24" s="88">
        <f t="shared" ref="H24:H36" si="4">F24+G24</f>
        <v>242</v>
      </c>
      <c r="I24" s="89">
        <v>0</v>
      </c>
      <c r="J24" s="90">
        <f t="shared" ref="J24:J36" si="5">H24+I24</f>
        <v>242</v>
      </c>
      <c r="K24" s="88">
        <v>29</v>
      </c>
      <c r="L24" s="88">
        <v>9</v>
      </c>
      <c r="M24" s="91">
        <f t="shared" ref="M24:M36" si="6">K24+L24</f>
        <v>38</v>
      </c>
      <c r="N24" s="92">
        <v>10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6</v>
      </c>
      <c r="G25" s="88">
        <v>0</v>
      </c>
      <c r="H25" s="88">
        <f t="shared" si="4"/>
        <v>6</v>
      </c>
      <c r="I25" s="89">
        <v>0</v>
      </c>
      <c r="J25" s="90">
        <f t="shared" si="5"/>
        <v>6</v>
      </c>
      <c r="K25" s="88">
        <v>3</v>
      </c>
      <c r="L25" s="88">
        <v>1</v>
      </c>
      <c r="M25" s="91">
        <f t="shared" si="6"/>
        <v>4</v>
      </c>
      <c r="N25" s="92">
        <v>1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6</v>
      </c>
      <c r="G26" s="88">
        <v>0</v>
      </c>
      <c r="H26" s="88">
        <f t="shared" si="4"/>
        <v>6</v>
      </c>
      <c r="I26" s="89">
        <v>0</v>
      </c>
      <c r="J26" s="90">
        <f t="shared" si="5"/>
        <v>6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6</v>
      </c>
      <c r="G27" s="88">
        <v>0</v>
      </c>
      <c r="H27" s="88">
        <f t="shared" si="4"/>
        <v>6</v>
      </c>
      <c r="I27" s="89">
        <v>0</v>
      </c>
      <c r="J27" s="90">
        <f t="shared" si="5"/>
        <v>6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13</v>
      </c>
      <c r="G28" s="88">
        <v>0</v>
      </c>
      <c r="H28" s="88">
        <f t="shared" si="4"/>
        <v>13</v>
      </c>
      <c r="I28" s="89">
        <v>0</v>
      </c>
      <c r="J28" s="90">
        <f t="shared" si="5"/>
        <v>13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10</v>
      </c>
      <c r="G29" s="88">
        <v>0</v>
      </c>
      <c r="H29" s="88">
        <f t="shared" si="4"/>
        <v>10</v>
      </c>
      <c r="I29" s="89">
        <v>0</v>
      </c>
      <c r="J29" s="90">
        <f t="shared" si="5"/>
        <v>10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8</v>
      </c>
      <c r="G30" s="88">
        <v>0</v>
      </c>
      <c r="H30" s="88">
        <f t="shared" si="4"/>
        <v>8</v>
      </c>
      <c r="I30" s="89">
        <v>0</v>
      </c>
      <c r="J30" s="90">
        <f t="shared" si="5"/>
        <v>8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3</v>
      </c>
      <c r="G31" s="88">
        <v>0</v>
      </c>
      <c r="H31" s="88">
        <f t="shared" si="4"/>
        <v>3</v>
      </c>
      <c r="I31" s="89">
        <v>0</v>
      </c>
      <c r="J31" s="90">
        <f t="shared" si="5"/>
        <v>3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1</v>
      </c>
      <c r="G32" s="88">
        <v>0</v>
      </c>
      <c r="H32" s="88">
        <f t="shared" si="4"/>
        <v>1</v>
      </c>
      <c r="I32" s="89">
        <v>0</v>
      </c>
      <c r="J32" s="90">
        <f t="shared" si="5"/>
        <v>1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0</v>
      </c>
      <c r="G33" s="88">
        <v>0</v>
      </c>
      <c r="H33" s="88">
        <f t="shared" si="4"/>
        <v>0</v>
      </c>
      <c r="I33" s="89">
        <v>0</v>
      </c>
      <c r="J33" s="90">
        <f t="shared" si="5"/>
        <v>0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0</v>
      </c>
      <c r="H34" s="88">
        <f t="shared" si="4"/>
        <v>0</v>
      </c>
      <c r="I34" s="89">
        <v>0</v>
      </c>
      <c r="J34" s="90">
        <f t="shared" si="5"/>
        <v>0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1</v>
      </c>
      <c r="H36" s="98">
        <f t="shared" si="4"/>
        <v>1</v>
      </c>
      <c r="I36" s="98">
        <v>9</v>
      </c>
      <c r="J36" s="99">
        <f t="shared" si="5"/>
        <v>10</v>
      </c>
      <c r="K36" s="98">
        <v>0</v>
      </c>
      <c r="L36" s="98">
        <v>1</v>
      </c>
      <c r="M36" s="100">
        <f t="shared" si="6"/>
        <v>1</v>
      </c>
      <c r="N36" s="101">
        <v>2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295</v>
      </c>
      <c r="G37" s="96">
        <f t="shared" si="7"/>
        <v>1</v>
      </c>
      <c r="H37" s="96">
        <f t="shared" si="7"/>
        <v>296</v>
      </c>
      <c r="I37" s="96">
        <f t="shared" si="7"/>
        <v>9</v>
      </c>
      <c r="J37" s="96">
        <f t="shared" si="7"/>
        <v>305</v>
      </c>
      <c r="K37" s="96">
        <f t="shared" si="7"/>
        <v>32</v>
      </c>
      <c r="L37" s="96">
        <f t="shared" si="7"/>
        <v>11</v>
      </c>
      <c r="M37" s="96">
        <f t="shared" si="7"/>
        <v>43</v>
      </c>
      <c r="N37" s="97">
        <f t="shared" si="7"/>
        <v>13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504</v>
      </c>
      <c r="G53" s="77">
        <f t="shared" si="12"/>
        <v>6</v>
      </c>
      <c r="H53" s="77">
        <f t="shared" si="12"/>
        <v>510</v>
      </c>
      <c r="I53" s="77">
        <f t="shared" si="12"/>
        <v>15</v>
      </c>
      <c r="J53" s="77">
        <f t="shared" si="12"/>
        <v>525</v>
      </c>
      <c r="K53" s="77">
        <f t="shared" si="12"/>
        <v>66</v>
      </c>
      <c r="L53" s="77">
        <f t="shared" si="12"/>
        <v>19</v>
      </c>
      <c r="M53" s="77">
        <f t="shared" si="12"/>
        <v>85</v>
      </c>
      <c r="N53" s="108">
        <f t="shared" si="12"/>
        <v>21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39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143</v>
      </c>
      <c r="G10" s="88">
        <v>0</v>
      </c>
      <c r="H10" s="88">
        <f t="shared" ref="H10:H22" si="0">F10+G10</f>
        <v>143</v>
      </c>
      <c r="I10" s="89">
        <v>0</v>
      </c>
      <c r="J10" s="90">
        <f t="shared" ref="J10:J22" si="1">H10+I10</f>
        <v>143</v>
      </c>
      <c r="K10" s="88">
        <v>25</v>
      </c>
      <c r="L10" s="88">
        <v>9</v>
      </c>
      <c r="M10" s="91">
        <f t="shared" ref="M10:M22" si="2">K10+L10</f>
        <v>34</v>
      </c>
      <c r="N10" s="92">
        <v>10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7</v>
      </c>
      <c r="G11" s="88">
        <v>0</v>
      </c>
      <c r="H11" s="88">
        <f t="shared" si="0"/>
        <v>7</v>
      </c>
      <c r="I11" s="89">
        <v>0</v>
      </c>
      <c r="J11" s="90">
        <f t="shared" si="1"/>
        <v>7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5</v>
      </c>
      <c r="G12" s="88">
        <v>0</v>
      </c>
      <c r="H12" s="88">
        <f t="shared" si="0"/>
        <v>5</v>
      </c>
      <c r="I12" s="89">
        <v>0</v>
      </c>
      <c r="J12" s="90">
        <f t="shared" si="1"/>
        <v>5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0</v>
      </c>
      <c r="G13" s="88">
        <v>0</v>
      </c>
      <c r="H13" s="88">
        <f t="shared" si="0"/>
        <v>0</v>
      </c>
      <c r="I13" s="89">
        <v>0</v>
      </c>
      <c r="J13" s="90">
        <f t="shared" si="1"/>
        <v>0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0</v>
      </c>
      <c r="G14" s="88">
        <v>0</v>
      </c>
      <c r="H14" s="88">
        <f t="shared" si="0"/>
        <v>0</v>
      </c>
      <c r="I14" s="89">
        <v>0</v>
      </c>
      <c r="J14" s="90">
        <f t="shared" si="1"/>
        <v>0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13</v>
      </c>
      <c r="G15" s="88">
        <v>0</v>
      </c>
      <c r="H15" s="88">
        <f t="shared" si="0"/>
        <v>13</v>
      </c>
      <c r="I15" s="89">
        <v>0</v>
      </c>
      <c r="J15" s="90">
        <f t="shared" si="1"/>
        <v>13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22</v>
      </c>
      <c r="G16" s="88">
        <v>0</v>
      </c>
      <c r="H16" s="88">
        <f t="shared" si="0"/>
        <v>22</v>
      </c>
      <c r="I16" s="89">
        <v>0</v>
      </c>
      <c r="J16" s="90">
        <f t="shared" si="1"/>
        <v>22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2</v>
      </c>
      <c r="G17" s="88">
        <v>0</v>
      </c>
      <c r="H17" s="88">
        <f t="shared" si="0"/>
        <v>2</v>
      </c>
      <c r="I17" s="89">
        <v>0</v>
      </c>
      <c r="J17" s="90">
        <f t="shared" si="1"/>
        <v>2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0</v>
      </c>
      <c r="G19" s="88">
        <v>0</v>
      </c>
      <c r="H19" s="88">
        <f t="shared" si="0"/>
        <v>0</v>
      </c>
      <c r="I19" s="89">
        <v>0</v>
      </c>
      <c r="J19" s="90">
        <f t="shared" si="1"/>
        <v>0</v>
      </c>
      <c r="K19" s="88">
        <v>1</v>
      </c>
      <c r="L19" s="88">
        <v>1</v>
      </c>
      <c r="M19" s="91">
        <f t="shared" si="2"/>
        <v>2</v>
      </c>
      <c r="N19" s="92">
        <v>1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2</v>
      </c>
      <c r="H21" s="88">
        <f t="shared" si="0"/>
        <v>2</v>
      </c>
      <c r="I21" s="89">
        <v>0</v>
      </c>
      <c r="J21" s="90">
        <f t="shared" si="1"/>
        <v>2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3</v>
      </c>
      <c r="H22" s="88">
        <f t="shared" si="0"/>
        <v>3</v>
      </c>
      <c r="I22" s="88">
        <v>3</v>
      </c>
      <c r="J22" s="90">
        <f t="shared" si="1"/>
        <v>6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193</v>
      </c>
      <c r="G23" s="96">
        <f t="shared" si="3"/>
        <v>5</v>
      </c>
      <c r="H23" s="96">
        <f t="shared" si="3"/>
        <v>198</v>
      </c>
      <c r="I23" s="96">
        <f t="shared" si="3"/>
        <v>3</v>
      </c>
      <c r="J23" s="96">
        <f t="shared" si="3"/>
        <v>201</v>
      </c>
      <c r="K23" s="96">
        <f t="shared" si="3"/>
        <v>26</v>
      </c>
      <c r="L23" s="96">
        <f t="shared" si="3"/>
        <v>10</v>
      </c>
      <c r="M23" s="96">
        <f t="shared" si="3"/>
        <v>36</v>
      </c>
      <c r="N23" s="97">
        <f t="shared" si="3"/>
        <v>11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207</v>
      </c>
      <c r="G24" s="88">
        <v>0</v>
      </c>
      <c r="H24" s="88">
        <f t="shared" ref="H24:H36" si="4">F24+G24</f>
        <v>207</v>
      </c>
      <c r="I24" s="89">
        <v>0</v>
      </c>
      <c r="J24" s="90">
        <f t="shared" ref="J24:J36" si="5">H24+I24</f>
        <v>207</v>
      </c>
      <c r="K24" s="88">
        <v>22</v>
      </c>
      <c r="L24" s="88">
        <v>14</v>
      </c>
      <c r="M24" s="91">
        <f t="shared" ref="M24:M36" si="6">K24+L24</f>
        <v>36</v>
      </c>
      <c r="N24" s="92">
        <v>18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4</v>
      </c>
      <c r="G25" s="88">
        <v>0</v>
      </c>
      <c r="H25" s="88">
        <f t="shared" si="4"/>
        <v>4</v>
      </c>
      <c r="I25" s="89">
        <v>0</v>
      </c>
      <c r="J25" s="90">
        <f t="shared" si="5"/>
        <v>4</v>
      </c>
      <c r="K25" s="88">
        <v>0</v>
      </c>
      <c r="L25" s="88">
        <v>0</v>
      </c>
      <c r="M25" s="91">
        <f t="shared" si="6"/>
        <v>0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4</v>
      </c>
      <c r="G26" s="88">
        <v>0</v>
      </c>
      <c r="H26" s="88">
        <f t="shared" si="4"/>
        <v>4</v>
      </c>
      <c r="I26" s="89">
        <v>0</v>
      </c>
      <c r="J26" s="90">
        <f t="shared" si="5"/>
        <v>4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6</v>
      </c>
      <c r="G27" s="88">
        <v>0</v>
      </c>
      <c r="H27" s="88">
        <f t="shared" si="4"/>
        <v>6</v>
      </c>
      <c r="I27" s="89">
        <v>0</v>
      </c>
      <c r="J27" s="90">
        <f t="shared" si="5"/>
        <v>6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1</v>
      </c>
      <c r="G28" s="88">
        <v>0</v>
      </c>
      <c r="H28" s="88">
        <f t="shared" si="4"/>
        <v>1</v>
      </c>
      <c r="I28" s="89">
        <v>0</v>
      </c>
      <c r="J28" s="90">
        <f t="shared" si="5"/>
        <v>1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27</v>
      </c>
      <c r="G29" s="88">
        <v>0</v>
      </c>
      <c r="H29" s="88">
        <f t="shared" si="4"/>
        <v>27</v>
      </c>
      <c r="I29" s="89">
        <v>0</v>
      </c>
      <c r="J29" s="90">
        <f t="shared" si="5"/>
        <v>27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15</v>
      </c>
      <c r="G30" s="88">
        <v>0</v>
      </c>
      <c r="H30" s="88">
        <f t="shared" si="4"/>
        <v>15</v>
      </c>
      <c r="I30" s="89">
        <v>0</v>
      </c>
      <c r="J30" s="90">
        <f t="shared" si="5"/>
        <v>15</v>
      </c>
      <c r="K30" s="88">
        <v>0</v>
      </c>
      <c r="L30" s="88">
        <v>1</v>
      </c>
      <c r="M30" s="91">
        <f t="shared" si="6"/>
        <v>1</v>
      </c>
      <c r="N30" s="92">
        <v>1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1</v>
      </c>
      <c r="G32" s="88">
        <v>0</v>
      </c>
      <c r="H32" s="88">
        <f t="shared" si="4"/>
        <v>1</v>
      </c>
      <c r="I32" s="89">
        <v>0</v>
      </c>
      <c r="J32" s="90">
        <f t="shared" si="5"/>
        <v>1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0</v>
      </c>
      <c r="G33" s="88">
        <v>0</v>
      </c>
      <c r="H33" s="88">
        <f t="shared" si="4"/>
        <v>0</v>
      </c>
      <c r="I33" s="89">
        <v>0</v>
      </c>
      <c r="J33" s="90">
        <f t="shared" si="5"/>
        <v>0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1</v>
      </c>
      <c r="H34" s="88">
        <f t="shared" si="4"/>
        <v>1</v>
      </c>
      <c r="I34" s="89">
        <v>0</v>
      </c>
      <c r="J34" s="90">
        <f t="shared" si="5"/>
        <v>1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8</v>
      </c>
      <c r="H35" s="88">
        <f t="shared" si="4"/>
        <v>8</v>
      </c>
      <c r="I35" s="89">
        <v>0</v>
      </c>
      <c r="J35" s="90">
        <f t="shared" si="5"/>
        <v>8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4</v>
      </c>
      <c r="H36" s="98">
        <f t="shared" si="4"/>
        <v>4</v>
      </c>
      <c r="I36" s="98">
        <v>7</v>
      </c>
      <c r="J36" s="99">
        <f t="shared" si="5"/>
        <v>11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266</v>
      </c>
      <c r="G37" s="96">
        <f t="shared" si="7"/>
        <v>13</v>
      </c>
      <c r="H37" s="96">
        <f t="shared" si="7"/>
        <v>279</v>
      </c>
      <c r="I37" s="96">
        <f t="shared" si="7"/>
        <v>7</v>
      </c>
      <c r="J37" s="96">
        <f t="shared" si="7"/>
        <v>286</v>
      </c>
      <c r="K37" s="96">
        <f t="shared" si="7"/>
        <v>22</v>
      </c>
      <c r="L37" s="96">
        <f t="shared" si="7"/>
        <v>15</v>
      </c>
      <c r="M37" s="96">
        <f t="shared" si="7"/>
        <v>37</v>
      </c>
      <c r="N37" s="97">
        <f t="shared" si="7"/>
        <v>19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1</v>
      </c>
      <c r="M52" s="91">
        <f>K52+L52</f>
        <v>1</v>
      </c>
      <c r="N52" s="92">
        <v>1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459</v>
      </c>
      <c r="G53" s="77">
        <f t="shared" si="12"/>
        <v>18</v>
      </c>
      <c r="H53" s="77">
        <f t="shared" si="12"/>
        <v>477</v>
      </c>
      <c r="I53" s="77">
        <f t="shared" si="12"/>
        <v>10</v>
      </c>
      <c r="J53" s="77">
        <f t="shared" si="12"/>
        <v>487</v>
      </c>
      <c r="K53" s="77">
        <f t="shared" si="12"/>
        <v>48</v>
      </c>
      <c r="L53" s="77">
        <f t="shared" si="12"/>
        <v>26</v>
      </c>
      <c r="M53" s="77">
        <f t="shared" si="12"/>
        <v>74</v>
      </c>
      <c r="N53" s="108">
        <f t="shared" si="12"/>
        <v>31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41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86</v>
      </c>
      <c r="G10" s="88">
        <v>0</v>
      </c>
      <c r="H10" s="88">
        <f t="shared" ref="H10:H22" si="0">F10+G10</f>
        <v>86</v>
      </c>
      <c r="I10" s="89">
        <v>0</v>
      </c>
      <c r="J10" s="90">
        <f t="shared" ref="J10:J22" si="1">H10+I10</f>
        <v>86</v>
      </c>
      <c r="K10" s="88">
        <v>25</v>
      </c>
      <c r="L10" s="88">
        <v>10</v>
      </c>
      <c r="M10" s="91">
        <f t="shared" ref="M10:M22" si="2">K10+L10</f>
        <v>35</v>
      </c>
      <c r="N10" s="92">
        <v>11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0</v>
      </c>
      <c r="G11" s="88">
        <v>0</v>
      </c>
      <c r="H11" s="88">
        <f t="shared" si="0"/>
        <v>0</v>
      </c>
      <c r="I11" s="89">
        <v>0</v>
      </c>
      <c r="J11" s="90">
        <f t="shared" si="1"/>
        <v>0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2</v>
      </c>
      <c r="G12" s="88">
        <v>0</v>
      </c>
      <c r="H12" s="88">
        <f t="shared" si="0"/>
        <v>2</v>
      </c>
      <c r="I12" s="89">
        <v>0</v>
      </c>
      <c r="J12" s="90">
        <f t="shared" si="1"/>
        <v>2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1</v>
      </c>
      <c r="G13" s="88">
        <v>0</v>
      </c>
      <c r="H13" s="88">
        <f t="shared" si="0"/>
        <v>1</v>
      </c>
      <c r="I13" s="89">
        <v>0</v>
      </c>
      <c r="J13" s="90">
        <f t="shared" si="1"/>
        <v>1</v>
      </c>
      <c r="K13" s="88">
        <v>1</v>
      </c>
      <c r="L13" s="88">
        <v>0</v>
      </c>
      <c r="M13" s="91">
        <f t="shared" si="2"/>
        <v>1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0</v>
      </c>
      <c r="G14" s="88">
        <v>0</v>
      </c>
      <c r="H14" s="88">
        <f t="shared" si="0"/>
        <v>0</v>
      </c>
      <c r="I14" s="89">
        <v>0</v>
      </c>
      <c r="J14" s="90">
        <f t="shared" si="1"/>
        <v>0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3</v>
      </c>
      <c r="G15" s="88">
        <v>0</v>
      </c>
      <c r="H15" s="88">
        <f t="shared" si="0"/>
        <v>3</v>
      </c>
      <c r="I15" s="89">
        <v>0</v>
      </c>
      <c r="J15" s="90">
        <f t="shared" si="1"/>
        <v>3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4</v>
      </c>
      <c r="G16" s="88">
        <v>0</v>
      </c>
      <c r="H16" s="88">
        <f t="shared" si="0"/>
        <v>4</v>
      </c>
      <c r="I16" s="89">
        <v>0</v>
      </c>
      <c r="J16" s="90">
        <f t="shared" si="1"/>
        <v>4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1</v>
      </c>
      <c r="G17" s="88">
        <v>0</v>
      </c>
      <c r="H17" s="88">
        <f t="shared" si="0"/>
        <v>1</v>
      </c>
      <c r="I17" s="89">
        <v>0</v>
      </c>
      <c r="J17" s="90">
        <f t="shared" si="1"/>
        <v>1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2</v>
      </c>
      <c r="G18" s="88">
        <v>0</v>
      </c>
      <c r="H18" s="88">
        <f t="shared" si="0"/>
        <v>2</v>
      </c>
      <c r="I18" s="89">
        <v>0</v>
      </c>
      <c r="J18" s="90">
        <f t="shared" si="1"/>
        <v>2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6</v>
      </c>
      <c r="G19" s="88">
        <v>0</v>
      </c>
      <c r="H19" s="88">
        <f t="shared" si="0"/>
        <v>6</v>
      </c>
      <c r="I19" s="89">
        <v>0</v>
      </c>
      <c r="J19" s="90">
        <f t="shared" si="1"/>
        <v>6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4</v>
      </c>
      <c r="H20" s="88">
        <f t="shared" si="0"/>
        <v>4</v>
      </c>
      <c r="I20" s="89">
        <v>0</v>
      </c>
      <c r="J20" s="90">
        <f t="shared" si="1"/>
        <v>4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8</v>
      </c>
      <c r="H21" s="88">
        <f t="shared" si="0"/>
        <v>8</v>
      </c>
      <c r="I21" s="89">
        <v>0</v>
      </c>
      <c r="J21" s="90">
        <f t="shared" si="1"/>
        <v>8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5</v>
      </c>
      <c r="H22" s="88">
        <f t="shared" si="0"/>
        <v>5</v>
      </c>
      <c r="I22" s="88">
        <v>3</v>
      </c>
      <c r="J22" s="90">
        <f t="shared" si="1"/>
        <v>8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105</v>
      </c>
      <c r="G23" s="96">
        <f t="shared" si="3"/>
        <v>17</v>
      </c>
      <c r="H23" s="96">
        <f t="shared" si="3"/>
        <v>122</v>
      </c>
      <c r="I23" s="96">
        <f t="shared" si="3"/>
        <v>3</v>
      </c>
      <c r="J23" s="96">
        <f t="shared" si="3"/>
        <v>125</v>
      </c>
      <c r="K23" s="96">
        <f t="shared" si="3"/>
        <v>26</v>
      </c>
      <c r="L23" s="96">
        <f t="shared" si="3"/>
        <v>10</v>
      </c>
      <c r="M23" s="96">
        <f t="shared" si="3"/>
        <v>36</v>
      </c>
      <c r="N23" s="97">
        <f t="shared" si="3"/>
        <v>11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132</v>
      </c>
      <c r="G24" s="88">
        <v>0</v>
      </c>
      <c r="H24" s="88">
        <f t="shared" ref="H24:H36" si="4">F24+G24</f>
        <v>132</v>
      </c>
      <c r="I24" s="89">
        <v>0</v>
      </c>
      <c r="J24" s="90">
        <f t="shared" ref="J24:J36" si="5">H24+I24</f>
        <v>132</v>
      </c>
      <c r="K24" s="88">
        <v>17</v>
      </c>
      <c r="L24" s="88">
        <v>9</v>
      </c>
      <c r="M24" s="91">
        <f t="shared" ref="M24:M36" si="6">K24+L24</f>
        <v>26</v>
      </c>
      <c r="N24" s="92">
        <v>9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2</v>
      </c>
      <c r="G25" s="88">
        <v>0</v>
      </c>
      <c r="H25" s="88">
        <f t="shared" si="4"/>
        <v>2</v>
      </c>
      <c r="I25" s="89">
        <v>0</v>
      </c>
      <c r="J25" s="90">
        <f t="shared" si="5"/>
        <v>2</v>
      </c>
      <c r="K25" s="88">
        <v>1</v>
      </c>
      <c r="L25" s="88">
        <v>0</v>
      </c>
      <c r="M25" s="91">
        <f t="shared" si="6"/>
        <v>1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2</v>
      </c>
      <c r="G26" s="88">
        <v>0</v>
      </c>
      <c r="H26" s="88">
        <f t="shared" si="4"/>
        <v>2</v>
      </c>
      <c r="I26" s="89">
        <v>0</v>
      </c>
      <c r="J26" s="90">
        <f t="shared" si="5"/>
        <v>2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4</v>
      </c>
      <c r="G27" s="88">
        <v>0</v>
      </c>
      <c r="H27" s="88">
        <f t="shared" si="4"/>
        <v>4</v>
      </c>
      <c r="I27" s="89">
        <v>0</v>
      </c>
      <c r="J27" s="90">
        <f t="shared" si="5"/>
        <v>4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0</v>
      </c>
      <c r="G28" s="88">
        <v>0</v>
      </c>
      <c r="H28" s="88">
        <f t="shared" si="4"/>
        <v>0</v>
      </c>
      <c r="I28" s="89">
        <v>0</v>
      </c>
      <c r="J28" s="90">
        <f t="shared" si="5"/>
        <v>0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8</v>
      </c>
      <c r="G29" s="88">
        <v>0</v>
      </c>
      <c r="H29" s="88">
        <f t="shared" si="4"/>
        <v>8</v>
      </c>
      <c r="I29" s="89">
        <v>0</v>
      </c>
      <c r="J29" s="90">
        <f t="shared" si="5"/>
        <v>8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11</v>
      </c>
      <c r="G30" s="88">
        <v>0</v>
      </c>
      <c r="H30" s="88">
        <f t="shared" si="4"/>
        <v>11</v>
      </c>
      <c r="I30" s="89">
        <v>0</v>
      </c>
      <c r="J30" s="90">
        <f t="shared" si="5"/>
        <v>11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1</v>
      </c>
      <c r="L31" s="88">
        <v>0</v>
      </c>
      <c r="M31" s="91">
        <f t="shared" si="6"/>
        <v>1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0</v>
      </c>
      <c r="G32" s="88">
        <v>0</v>
      </c>
      <c r="H32" s="88">
        <f t="shared" si="4"/>
        <v>0</v>
      </c>
      <c r="I32" s="89">
        <v>0</v>
      </c>
      <c r="J32" s="90">
        <f t="shared" si="5"/>
        <v>0</v>
      </c>
      <c r="K32" s="88">
        <v>1</v>
      </c>
      <c r="L32" s="88">
        <v>0</v>
      </c>
      <c r="M32" s="91">
        <f t="shared" si="6"/>
        <v>1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1</v>
      </c>
      <c r="G33" s="88">
        <v>0</v>
      </c>
      <c r="H33" s="88">
        <f t="shared" si="4"/>
        <v>1</v>
      </c>
      <c r="I33" s="89">
        <v>0</v>
      </c>
      <c r="J33" s="90">
        <f t="shared" si="5"/>
        <v>1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6</v>
      </c>
      <c r="H34" s="88">
        <f t="shared" si="4"/>
        <v>6</v>
      </c>
      <c r="I34" s="89">
        <v>0</v>
      </c>
      <c r="J34" s="90">
        <f t="shared" si="5"/>
        <v>6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3</v>
      </c>
      <c r="H35" s="88">
        <f t="shared" si="4"/>
        <v>3</v>
      </c>
      <c r="I35" s="89">
        <v>0</v>
      </c>
      <c r="J35" s="90">
        <f t="shared" si="5"/>
        <v>3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5</v>
      </c>
      <c r="H36" s="98">
        <f t="shared" si="4"/>
        <v>5</v>
      </c>
      <c r="I36" s="98">
        <v>5</v>
      </c>
      <c r="J36" s="99">
        <f t="shared" si="5"/>
        <v>10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160</v>
      </c>
      <c r="G37" s="96">
        <f t="shared" si="7"/>
        <v>14</v>
      </c>
      <c r="H37" s="96">
        <f t="shared" si="7"/>
        <v>174</v>
      </c>
      <c r="I37" s="96">
        <f t="shared" si="7"/>
        <v>5</v>
      </c>
      <c r="J37" s="96">
        <f t="shared" si="7"/>
        <v>179</v>
      </c>
      <c r="K37" s="96">
        <f t="shared" si="7"/>
        <v>20</v>
      </c>
      <c r="L37" s="96">
        <f t="shared" si="7"/>
        <v>9</v>
      </c>
      <c r="M37" s="96">
        <f t="shared" si="7"/>
        <v>29</v>
      </c>
      <c r="N37" s="97">
        <f t="shared" si="7"/>
        <v>9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265</v>
      </c>
      <c r="G53" s="77">
        <f t="shared" si="12"/>
        <v>31</v>
      </c>
      <c r="H53" s="77">
        <f t="shared" si="12"/>
        <v>296</v>
      </c>
      <c r="I53" s="77">
        <f t="shared" si="12"/>
        <v>8</v>
      </c>
      <c r="J53" s="77">
        <f t="shared" si="12"/>
        <v>304</v>
      </c>
      <c r="K53" s="77">
        <f t="shared" si="12"/>
        <v>46</v>
      </c>
      <c r="L53" s="77">
        <f t="shared" si="12"/>
        <v>19</v>
      </c>
      <c r="M53" s="77">
        <f t="shared" si="12"/>
        <v>65</v>
      </c>
      <c r="N53" s="108">
        <f t="shared" si="12"/>
        <v>20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43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98</v>
      </c>
      <c r="G10" s="88">
        <v>0</v>
      </c>
      <c r="H10" s="88">
        <f t="shared" ref="H10:H22" si="0">F10+G10</f>
        <v>98</v>
      </c>
      <c r="I10" s="89">
        <v>0</v>
      </c>
      <c r="J10" s="90">
        <f t="shared" ref="J10:J22" si="1">H10+I10</f>
        <v>98</v>
      </c>
      <c r="K10" s="88">
        <v>25</v>
      </c>
      <c r="L10" s="88">
        <v>5</v>
      </c>
      <c r="M10" s="91">
        <f t="shared" ref="M10:M22" si="2">K10+L10</f>
        <v>30</v>
      </c>
      <c r="N10" s="92">
        <v>7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1</v>
      </c>
      <c r="G11" s="88">
        <v>0</v>
      </c>
      <c r="H11" s="88">
        <f t="shared" si="0"/>
        <v>1</v>
      </c>
      <c r="I11" s="89">
        <v>0</v>
      </c>
      <c r="J11" s="90">
        <f t="shared" si="1"/>
        <v>1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5</v>
      </c>
      <c r="G12" s="88">
        <v>0</v>
      </c>
      <c r="H12" s="88">
        <f t="shared" si="0"/>
        <v>5</v>
      </c>
      <c r="I12" s="89">
        <v>0</v>
      </c>
      <c r="J12" s="90">
        <f t="shared" si="1"/>
        <v>5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2</v>
      </c>
      <c r="G13" s="88">
        <v>0</v>
      </c>
      <c r="H13" s="88">
        <f t="shared" si="0"/>
        <v>2</v>
      </c>
      <c r="I13" s="89">
        <v>0</v>
      </c>
      <c r="J13" s="90">
        <f t="shared" si="1"/>
        <v>2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2</v>
      </c>
      <c r="G14" s="88">
        <v>0</v>
      </c>
      <c r="H14" s="88">
        <f t="shared" si="0"/>
        <v>2</v>
      </c>
      <c r="I14" s="89">
        <v>0</v>
      </c>
      <c r="J14" s="90">
        <f t="shared" si="1"/>
        <v>2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1</v>
      </c>
      <c r="G15" s="88">
        <v>0</v>
      </c>
      <c r="H15" s="88">
        <f t="shared" si="0"/>
        <v>1</v>
      </c>
      <c r="I15" s="89">
        <v>0</v>
      </c>
      <c r="J15" s="90">
        <f t="shared" si="1"/>
        <v>1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6</v>
      </c>
      <c r="G16" s="88">
        <v>0</v>
      </c>
      <c r="H16" s="88">
        <f t="shared" si="0"/>
        <v>6</v>
      </c>
      <c r="I16" s="89">
        <v>0</v>
      </c>
      <c r="J16" s="90">
        <f t="shared" si="1"/>
        <v>6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0</v>
      </c>
      <c r="G19" s="88">
        <v>0</v>
      </c>
      <c r="H19" s="88">
        <f t="shared" si="0"/>
        <v>0</v>
      </c>
      <c r="I19" s="89">
        <v>0</v>
      </c>
      <c r="J19" s="90">
        <f t="shared" si="1"/>
        <v>0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1</v>
      </c>
      <c r="H21" s="88">
        <f t="shared" si="0"/>
        <v>1</v>
      </c>
      <c r="I21" s="89">
        <v>0</v>
      </c>
      <c r="J21" s="90">
        <f t="shared" si="1"/>
        <v>1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0</v>
      </c>
      <c r="H22" s="88">
        <f t="shared" si="0"/>
        <v>0</v>
      </c>
      <c r="I22" s="88">
        <v>3</v>
      </c>
      <c r="J22" s="90">
        <f t="shared" si="1"/>
        <v>3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115</v>
      </c>
      <c r="G23" s="96">
        <f t="shared" si="3"/>
        <v>1</v>
      </c>
      <c r="H23" s="96">
        <f t="shared" si="3"/>
        <v>116</v>
      </c>
      <c r="I23" s="96">
        <f t="shared" si="3"/>
        <v>3</v>
      </c>
      <c r="J23" s="96">
        <f t="shared" si="3"/>
        <v>119</v>
      </c>
      <c r="K23" s="96">
        <f t="shared" si="3"/>
        <v>25</v>
      </c>
      <c r="L23" s="96">
        <f t="shared" si="3"/>
        <v>5</v>
      </c>
      <c r="M23" s="96">
        <f t="shared" si="3"/>
        <v>30</v>
      </c>
      <c r="N23" s="97">
        <f t="shared" si="3"/>
        <v>7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112</v>
      </c>
      <c r="G24" s="88">
        <v>0</v>
      </c>
      <c r="H24" s="88">
        <f t="shared" ref="H24:H36" si="4">F24+G24</f>
        <v>112</v>
      </c>
      <c r="I24" s="89">
        <v>0</v>
      </c>
      <c r="J24" s="90">
        <f t="shared" ref="J24:J36" si="5">H24+I24</f>
        <v>112</v>
      </c>
      <c r="K24" s="88">
        <v>43</v>
      </c>
      <c r="L24" s="88">
        <v>6</v>
      </c>
      <c r="M24" s="91">
        <f t="shared" ref="M24:M36" si="6">K24+L24</f>
        <v>49</v>
      </c>
      <c r="N24" s="92">
        <v>6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1</v>
      </c>
      <c r="G25" s="88">
        <v>0</v>
      </c>
      <c r="H25" s="88">
        <f t="shared" si="4"/>
        <v>1</v>
      </c>
      <c r="I25" s="89">
        <v>0</v>
      </c>
      <c r="J25" s="90">
        <f t="shared" si="5"/>
        <v>1</v>
      </c>
      <c r="K25" s="88">
        <v>0</v>
      </c>
      <c r="L25" s="88">
        <v>0</v>
      </c>
      <c r="M25" s="91">
        <f t="shared" si="6"/>
        <v>0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8</v>
      </c>
      <c r="G26" s="88">
        <v>0</v>
      </c>
      <c r="H26" s="88">
        <f t="shared" si="4"/>
        <v>8</v>
      </c>
      <c r="I26" s="89">
        <v>0</v>
      </c>
      <c r="J26" s="90">
        <f t="shared" si="5"/>
        <v>8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6</v>
      </c>
      <c r="G27" s="88">
        <v>0</v>
      </c>
      <c r="H27" s="88">
        <f t="shared" si="4"/>
        <v>6</v>
      </c>
      <c r="I27" s="89">
        <v>0</v>
      </c>
      <c r="J27" s="90">
        <f t="shared" si="5"/>
        <v>6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1</v>
      </c>
      <c r="G28" s="88">
        <v>0</v>
      </c>
      <c r="H28" s="88">
        <f t="shared" si="4"/>
        <v>1</v>
      </c>
      <c r="I28" s="89">
        <v>0</v>
      </c>
      <c r="J28" s="90">
        <f t="shared" si="5"/>
        <v>1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6</v>
      </c>
      <c r="G29" s="88">
        <v>0</v>
      </c>
      <c r="H29" s="88">
        <f t="shared" si="4"/>
        <v>6</v>
      </c>
      <c r="I29" s="89">
        <v>0</v>
      </c>
      <c r="J29" s="90">
        <f t="shared" si="5"/>
        <v>6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7</v>
      </c>
      <c r="G30" s="88">
        <v>0</v>
      </c>
      <c r="H30" s="88">
        <f t="shared" si="4"/>
        <v>7</v>
      </c>
      <c r="I30" s="89">
        <v>0</v>
      </c>
      <c r="J30" s="90">
        <f t="shared" si="5"/>
        <v>7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0</v>
      </c>
      <c r="G32" s="88">
        <v>0</v>
      </c>
      <c r="H32" s="88">
        <f t="shared" si="4"/>
        <v>0</v>
      </c>
      <c r="I32" s="89">
        <v>0</v>
      </c>
      <c r="J32" s="90">
        <f t="shared" si="5"/>
        <v>0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1</v>
      </c>
      <c r="G33" s="88">
        <v>0</v>
      </c>
      <c r="H33" s="88">
        <f t="shared" si="4"/>
        <v>1</v>
      </c>
      <c r="I33" s="89">
        <v>0</v>
      </c>
      <c r="J33" s="90">
        <f t="shared" si="5"/>
        <v>1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4</v>
      </c>
      <c r="H34" s="88">
        <f t="shared" si="4"/>
        <v>4</v>
      </c>
      <c r="I34" s="89">
        <v>0</v>
      </c>
      <c r="J34" s="90">
        <f t="shared" si="5"/>
        <v>4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11</v>
      </c>
      <c r="H35" s="88">
        <f t="shared" si="4"/>
        <v>11</v>
      </c>
      <c r="I35" s="89">
        <v>0</v>
      </c>
      <c r="J35" s="90">
        <f t="shared" si="5"/>
        <v>11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3</v>
      </c>
      <c r="H36" s="98">
        <f t="shared" si="4"/>
        <v>3</v>
      </c>
      <c r="I36" s="98">
        <v>4</v>
      </c>
      <c r="J36" s="99">
        <f t="shared" si="5"/>
        <v>7</v>
      </c>
      <c r="K36" s="98">
        <v>0</v>
      </c>
      <c r="L36" s="98">
        <v>1</v>
      </c>
      <c r="M36" s="100">
        <f t="shared" si="6"/>
        <v>1</v>
      </c>
      <c r="N36" s="101">
        <v>1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142</v>
      </c>
      <c r="G37" s="96">
        <f t="shared" si="7"/>
        <v>18</v>
      </c>
      <c r="H37" s="96">
        <f t="shared" si="7"/>
        <v>160</v>
      </c>
      <c r="I37" s="96">
        <f t="shared" si="7"/>
        <v>4</v>
      </c>
      <c r="J37" s="96">
        <f t="shared" si="7"/>
        <v>164</v>
      </c>
      <c r="K37" s="96">
        <f t="shared" si="7"/>
        <v>43</v>
      </c>
      <c r="L37" s="96">
        <f t="shared" si="7"/>
        <v>7</v>
      </c>
      <c r="M37" s="96">
        <f t="shared" si="7"/>
        <v>50</v>
      </c>
      <c r="N37" s="97">
        <f t="shared" si="7"/>
        <v>7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2</v>
      </c>
      <c r="M52" s="91">
        <f>K52+L52</f>
        <v>2</v>
      </c>
      <c r="N52" s="92">
        <v>2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257</v>
      </c>
      <c r="G53" s="77">
        <f t="shared" si="12"/>
        <v>19</v>
      </c>
      <c r="H53" s="77">
        <f t="shared" si="12"/>
        <v>276</v>
      </c>
      <c r="I53" s="77">
        <f t="shared" si="12"/>
        <v>7</v>
      </c>
      <c r="J53" s="77">
        <f t="shared" si="12"/>
        <v>283</v>
      </c>
      <c r="K53" s="77">
        <f t="shared" si="12"/>
        <v>68</v>
      </c>
      <c r="L53" s="77">
        <f t="shared" si="12"/>
        <v>14</v>
      </c>
      <c r="M53" s="77">
        <f t="shared" si="12"/>
        <v>82</v>
      </c>
      <c r="N53" s="108">
        <f t="shared" si="12"/>
        <v>16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45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489</v>
      </c>
      <c r="G10" s="88">
        <v>0</v>
      </c>
      <c r="H10" s="88">
        <f t="shared" ref="H10:H22" si="0">F10+G10</f>
        <v>489</v>
      </c>
      <c r="I10" s="89">
        <v>0</v>
      </c>
      <c r="J10" s="90">
        <f t="shared" ref="J10:J22" si="1">H10+I10</f>
        <v>489</v>
      </c>
      <c r="K10" s="88">
        <v>188</v>
      </c>
      <c r="L10" s="88">
        <v>37</v>
      </c>
      <c r="M10" s="91">
        <f t="shared" ref="M10:M22" si="2">K10+L10</f>
        <v>225</v>
      </c>
      <c r="N10" s="92">
        <v>42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3</v>
      </c>
      <c r="G11" s="88">
        <v>0</v>
      </c>
      <c r="H11" s="88">
        <f t="shared" si="0"/>
        <v>3</v>
      </c>
      <c r="I11" s="89">
        <v>0</v>
      </c>
      <c r="J11" s="90">
        <f t="shared" si="1"/>
        <v>3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7</v>
      </c>
      <c r="G12" s="88">
        <v>0</v>
      </c>
      <c r="H12" s="88">
        <f t="shared" si="0"/>
        <v>7</v>
      </c>
      <c r="I12" s="89">
        <v>0</v>
      </c>
      <c r="J12" s="90">
        <f t="shared" si="1"/>
        <v>7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58</v>
      </c>
      <c r="G13" s="88">
        <v>0</v>
      </c>
      <c r="H13" s="88">
        <f t="shared" si="0"/>
        <v>58</v>
      </c>
      <c r="I13" s="89">
        <v>0</v>
      </c>
      <c r="J13" s="90">
        <f t="shared" si="1"/>
        <v>58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18</v>
      </c>
      <c r="G14" s="88">
        <v>0</v>
      </c>
      <c r="H14" s="88">
        <f t="shared" si="0"/>
        <v>18</v>
      </c>
      <c r="I14" s="89">
        <v>0</v>
      </c>
      <c r="J14" s="90">
        <f t="shared" si="1"/>
        <v>18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41</v>
      </c>
      <c r="G15" s="88">
        <v>0</v>
      </c>
      <c r="H15" s="88">
        <f t="shared" si="0"/>
        <v>41</v>
      </c>
      <c r="I15" s="89">
        <v>0</v>
      </c>
      <c r="J15" s="90">
        <f t="shared" si="1"/>
        <v>41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39</v>
      </c>
      <c r="G16" s="88">
        <v>0</v>
      </c>
      <c r="H16" s="88">
        <f t="shared" si="0"/>
        <v>39</v>
      </c>
      <c r="I16" s="89">
        <v>0</v>
      </c>
      <c r="J16" s="90">
        <f t="shared" si="1"/>
        <v>39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5</v>
      </c>
      <c r="G17" s="88">
        <v>0</v>
      </c>
      <c r="H17" s="88">
        <f t="shared" si="0"/>
        <v>5</v>
      </c>
      <c r="I17" s="89">
        <v>0</v>
      </c>
      <c r="J17" s="90">
        <f t="shared" si="1"/>
        <v>5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8</v>
      </c>
      <c r="G19" s="88">
        <v>0</v>
      </c>
      <c r="H19" s="88">
        <f t="shared" si="0"/>
        <v>8</v>
      </c>
      <c r="I19" s="89">
        <v>0</v>
      </c>
      <c r="J19" s="90">
        <f t="shared" si="1"/>
        <v>8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1</v>
      </c>
      <c r="M20" s="91">
        <f t="shared" si="2"/>
        <v>1</v>
      </c>
      <c r="N20" s="92">
        <v>1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0</v>
      </c>
      <c r="H22" s="88">
        <f t="shared" si="0"/>
        <v>0</v>
      </c>
      <c r="I22" s="88">
        <v>32</v>
      </c>
      <c r="J22" s="90">
        <f t="shared" si="1"/>
        <v>32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669</v>
      </c>
      <c r="G23" s="96">
        <f t="shared" si="3"/>
        <v>0</v>
      </c>
      <c r="H23" s="96">
        <f t="shared" si="3"/>
        <v>669</v>
      </c>
      <c r="I23" s="96">
        <f t="shared" si="3"/>
        <v>32</v>
      </c>
      <c r="J23" s="96">
        <f t="shared" si="3"/>
        <v>701</v>
      </c>
      <c r="K23" s="96">
        <f t="shared" si="3"/>
        <v>188</v>
      </c>
      <c r="L23" s="96">
        <f t="shared" si="3"/>
        <v>38</v>
      </c>
      <c r="M23" s="96">
        <f t="shared" si="3"/>
        <v>226</v>
      </c>
      <c r="N23" s="97">
        <f t="shared" si="3"/>
        <v>43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758</v>
      </c>
      <c r="G24" s="88">
        <v>0</v>
      </c>
      <c r="H24" s="88">
        <f t="shared" ref="H24:H36" si="4">F24+G24</f>
        <v>758</v>
      </c>
      <c r="I24" s="89">
        <v>0</v>
      </c>
      <c r="J24" s="90">
        <f t="shared" ref="J24:J36" si="5">H24+I24</f>
        <v>758</v>
      </c>
      <c r="K24" s="88">
        <v>226</v>
      </c>
      <c r="L24" s="88">
        <v>51</v>
      </c>
      <c r="M24" s="91">
        <f t="shared" ref="M24:M36" si="6">K24+L24</f>
        <v>277</v>
      </c>
      <c r="N24" s="92">
        <v>69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27</v>
      </c>
      <c r="G25" s="88">
        <v>0</v>
      </c>
      <c r="H25" s="88">
        <f t="shared" si="4"/>
        <v>27</v>
      </c>
      <c r="I25" s="89">
        <v>0</v>
      </c>
      <c r="J25" s="90">
        <f t="shared" si="5"/>
        <v>27</v>
      </c>
      <c r="K25" s="88">
        <v>1</v>
      </c>
      <c r="L25" s="88">
        <v>1</v>
      </c>
      <c r="M25" s="91">
        <f t="shared" si="6"/>
        <v>2</v>
      </c>
      <c r="N25" s="92">
        <v>3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30</v>
      </c>
      <c r="G26" s="88">
        <v>0</v>
      </c>
      <c r="H26" s="88">
        <f t="shared" si="4"/>
        <v>30</v>
      </c>
      <c r="I26" s="89">
        <v>0</v>
      </c>
      <c r="J26" s="90">
        <f t="shared" si="5"/>
        <v>30</v>
      </c>
      <c r="K26" s="88">
        <v>0</v>
      </c>
      <c r="L26" s="88">
        <v>1</v>
      </c>
      <c r="M26" s="91">
        <f t="shared" si="6"/>
        <v>1</v>
      </c>
      <c r="N26" s="92">
        <v>2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11</v>
      </c>
      <c r="G27" s="88">
        <v>0</v>
      </c>
      <c r="H27" s="88">
        <f t="shared" si="4"/>
        <v>11</v>
      </c>
      <c r="I27" s="89">
        <v>0</v>
      </c>
      <c r="J27" s="90">
        <f t="shared" si="5"/>
        <v>11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16</v>
      </c>
      <c r="G28" s="88">
        <v>0</v>
      </c>
      <c r="H28" s="88">
        <f t="shared" si="4"/>
        <v>16</v>
      </c>
      <c r="I28" s="89">
        <v>0</v>
      </c>
      <c r="J28" s="90">
        <f t="shared" si="5"/>
        <v>16</v>
      </c>
      <c r="K28" s="88">
        <v>1</v>
      </c>
      <c r="L28" s="88">
        <v>0</v>
      </c>
      <c r="M28" s="91">
        <f t="shared" si="6"/>
        <v>1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51</v>
      </c>
      <c r="G29" s="88">
        <v>0</v>
      </c>
      <c r="H29" s="88">
        <f t="shared" si="4"/>
        <v>51</v>
      </c>
      <c r="I29" s="89">
        <v>0</v>
      </c>
      <c r="J29" s="90">
        <f t="shared" si="5"/>
        <v>51</v>
      </c>
      <c r="K29" s="88">
        <v>1</v>
      </c>
      <c r="L29" s="88">
        <v>0</v>
      </c>
      <c r="M29" s="91">
        <f t="shared" si="6"/>
        <v>1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54</v>
      </c>
      <c r="G30" s="88">
        <v>0</v>
      </c>
      <c r="H30" s="88">
        <f t="shared" si="4"/>
        <v>54</v>
      </c>
      <c r="I30" s="89">
        <v>0</v>
      </c>
      <c r="J30" s="90">
        <f t="shared" si="5"/>
        <v>54</v>
      </c>
      <c r="K30" s="88">
        <v>1</v>
      </c>
      <c r="L30" s="88">
        <v>0</v>
      </c>
      <c r="M30" s="91">
        <f t="shared" si="6"/>
        <v>1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4</v>
      </c>
      <c r="G31" s="88">
        <v>0</v>
      </c>
      <c r="H31" s="88">
        <f t="shared" si="4"/>
        <v>4</v>
      </c>
      <c r="I31" s="89">
        <v>0</v>
      </c>
      <c r="J31" s="90">
        <f t="shared" si="5"/>
        <v>4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13</v>
      </c>
      <c r="G32" s="88">
        <v>0</v>
      </c>
      <c r="H32" s="88">
        <f t="shared" si="4"/>
        <v>13</v>
      </c>
      <c r="I32" s="89">
        <v>0</v>
      </c>
      <c r="J32" s="90">
        <f t="shared" si="5"/>
        <v>13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2</v>
      </c>
      <c r="G33" s="88">
        <v>0</v>
      </c>
      <c r="H33" s="88">
        <f t="shared" si="4"/>
        <v>2</v>
      </c>
      <c r="I33" s="89">
        <v>0</v>
      </c>
      <c r="J33" s="90">
        <f t="shared" si="5"/>
        <v>2</v>
      </c>
      <c r="K33" s="88">
        <v>0</v>
      </c>
      <c r="L33" s="88">
        <v>1</v>
      </c>
      <c r="M33" s="91">
        <f t="shared" si="6"/>
        <v>1</v>
      </c>
      <c r="N33" s="92">
        <v>2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5</v>
      </c>
      <c r="H34" s="88">
        <f t="shared" si="4"/>
        <v>5</v>
      </c>
      <c r="I34" s="89">
        <v>0</v>
      </c>
      <c r="J34" s="90">
        <f t="shared" si="5"/>
        <v>5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0</v>
      </c>
      <c r="H36" s="98">
        <f t="shared" si="4"/>
        <v>0</v>
      </c>
      <c r="I36" s="98">
        <v>94</v>
      </c>
      <c r="J36" s="99">
        <f t="shared" si="5"/>
        <v>94</v>
      </c>
      <c r="K36" s="98">
        <v>0</v>
      </c>
      <c r="L36" s="98">
        <v>1</v>
      </c>
      <c r="M36" s="100">
        <f t="shared" si="6"/>
        <v>1</v>
      </c>
      <c r="N36" s="101">
        <v>1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966</v>
      </c>
      <c r="G37" s="96">
        <f t="shared" si="7"/>
        <v>5</v>
      </c>
      <c r="H37" s="96">
        <f t="shared" si="7"/>
        <v>971</v>
      </c>
      <c r="I37" s="96">
        <f t="shared" si="7"/>
        <v>94</v>
      </c>
      <c r="J37" s="96">
        <f t="shared" si="7"/>
        <v>1065</v>
      </c>
      <c r="K37" s="96">
        <f t="shared" si="7"/>
        <v>230</v>
      </c>
      <c r="L37" s="96">
        <f t="shared" si="7"/>
        <v>55</v>
      </c>
      <c r="M37" s="96">
        <f t="shared" si="7"/>
        <v>285</v>
      </c>
      <c r="N37" s="97">
        <f t="shared" si="7"/>
        <v>77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2</v>
      </c>
      <c r="L52" s="88">
        <v>15</v>
      </c>
      <c r="M52" s="91">
        <f>K52+L52</f>
        <v>17</v>
      </c>
      <c r="N52" s="92">
        <v>18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1635</v>
      </c>
      <c r="G53" s="77">
        <f t="shared" si="12"/>
        <v>5</v>
      </c>
      <c r="H53" s="77">
        <f t="shared" si="12"/>
        <v>1640</v>
      </c>
      <c r="I53" s="77">
        <f t="shared" si="12"/>
        <v>126</v>
      </c>
      <c r="J53" s="77">
        <f t="shared" si="12"/>
        <v>1766</v>
      </c>
      <c r="K53" s="77">
        <f t="shared" si="12"/>
        <v>420</v>
      </c>
      <c r="L53" s="77">
        <f t="shared" si="12"/>
        <v>108</v>
      </c>
      <c r="M53" s="77">
        <f t="shared" si="12"/>
        <v>528</v>
      </c>
      <c r="N53" s="108">
        <f t="shared" si="12"/>
        <v>138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47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131</v>
      </c>
      <c r="G10" s="88">
        <v>0</v>
      </c>
      <c r="H10" s="88">
        <f t="shared" ref="H10:H22" si="0">F10+G10</f>
        <v>131</v>
      </c>
      <c r="I10" s="89">
        <v>0</v>
      </c>
      <c r="J10" s="90">
        <f t="shared" ref="J10:J22" si="1">H10+I10</f>
        <v>131</v>
      </c>
      <c r="K10" s="88">
        <v>34</v>
      </c>
      <c r="L10" s="88">
        <v>12</v>
      </c>
      <c r="M10" s="91">
        <f t="shared" ref="M10:M22" si="2">K10+L10</f>
        <v>46</v>
      </c>
      <c r="N10" s="92">
        <v>15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1</v>
      </c>
      <c r="G11" s="88">
        <v>0</v>
      </c>
      <c r="H11" s="88">
        <f t="shared" si="0"/>
        <v>1</v>
      </c>
      <c r="I11" s="89">
        <v>0</v>
      </c>
      <c r="J11" s="90">
        <f t="shared" si="1"/>
        <v>1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2</v>
      </c>
      <c r="G12" s="88">
        <v>0</v>
      </c>
      <c r="H12" s="88">
        <f t="shared" si="0"/>
        <v>2</v>
      </c>
      <c r="I12" s="89">
        <v>0</v>
      </c>
      <c r="J12" s="90">
        <f t="shared" si="1"/>
        <v>2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7</v>
      </c>
      <c r="G13" s="88">
        <v>0</v>
      </c>
      <c r="H13" s="88">
        <f t="shared" si="0"/>
        <v>7</v>
      </c>
      <c r="I13" s="89">
        <v>0</v>
      </c>
      <c r="J13" s="90">
        <f t="shared" si="1"/>
        <v>7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4</v>
      </c>
      <c r="G14" s="88">
        <v>0</v>
      </c>
      <c r="H14" s="88">
        <f t="shared" si="0"/>
        <v>4</v>
      </c>
      <c r="I14" s="89">
        <v>0</v>
      </c>
      <c r="J14" s="90">
        <f t="shared" si="1"/>
        <v>4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2</v>
      </c>
      <c r="G15" s="88">
        <v>0</v>
      </c>
      <c r="H15" s="88">
        <f t="shared" si="0"/>
        <v>2</v>
      </c>
      <c r="I15" s="89">
        <v>0</v>
      </c>
      <c r="J15" s="90">
        <f t="shared" si="1"/>
        <v>2</v>
      </c>
      <c r="K15" s="88">
        <v>1</v>
      </c>
      <c r="L15" s="88">
        <v>0</v>
      </c>
      <c r="M15" s="91">
        <f t="shared" si="2"/>
        <v>1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19</v>
      </c>
      <c r="G16" s="88">
        <v>0</v>
      </c>
      <c r="H16" s="88">
        <f t="shared" si="0"/>
        <v>19</v>
      </c>
      <c r="I16" s="89">
        <v>0</v>
      </c>
      <c r="J16" s="90">
        <f t="shared" si="1"/>
        <v>19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2</v>
      </c>
      <c r="G17" s="88">
        <v>0</v>
      </c>
      <c r="H17" s="88">
        <f t="shared" si="0"/>
        <v>2</v>
      </c>
      <c r="I17" s="89">
        <v>0</v>
      </c>
      <c r="J17" s="90">
        <f t="shared" si="1"/>
        <v>2</v>
      </c>
      <c r="K17" s="88">
        <v>0</v>
      </c>
      <c r="L17" s="88">
        <v>1</v>
      </c>
      <c r="M17" s="91">
        <f t="shared" si="2"/>
        <v>1</v>
      </c>
      <c r="N17" s="92">
        <v>1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6</v>
      </c>
      <c r="G19" s="88">
        <v>0</v>
      </c>
      <c r="H19" s="88">
        <f t="shared" si="0"/>
        <v>6</v>
      </c>
      <c r="I19" s="89">
        <v>0</v>
      </c>
      <c r="J19" s="90">
        <f t="shared" si="1"/>
        <v>6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6</v>
      </c>
      <c r="H20" s="88">
        <f t="shared" si="0"/>
        <v>6</v>
      </c>
      <c r="I20" s="89">
        <v>0</v>
      </c>
      <c r="J20" s="90">
        <f t="shared" si="1"/>
        <v>6</v>
      </c>
      <c r="K20" s="88">
        <v>0</v>
      </c>
      <c r="L20" s="88">
        <v>1</v>
      </c>
      <c r="M20" s="91">
        <f t="shared" si="2"/>
        <v>1</v>
      </c>
      <c r="N20" s="92">
        <v>1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6</v>
      </c>
      <c r="H21" s="88">
        <f t="shared" si="0"/>
        <v>6</v>
      </c>
      <c r="I21" s="89">
        <v>0</v>
      </c>
      <c r="J21" s="90">
        <f t="shared" si="1"/>
        <v>6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5</v>
      </c>
      <c r="H22" s="88">
        <f t="shared" si="0"/>
        <v>5</v>
      </c>
      <c r="I22" s="88">
        <v>7</v>
      </c>
      <c r="J22" s="90">
        <f t="shared" si="1"/>
        <v>12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175</v>
      </c>
      <c r="G23" s="96">
        <f t="shared" si="3"/>
        <v>17</v>
      </c>
      <c r="H23" s="96">
        <f t="shared" si="3"/>
        <v>192</v>
      </c>
      <c r="I23" s="96">
        <f t="shared" si="3"/>
        <v>7</v>
      </c>
      <c r="J23" s="96">
        <f t="shared" si="3"/>
        <v>199</v>
      </c>
      <c r="K23" s="96">
        <f t="shared" si="3"/>
        <v>35</v>
      </c>
      <c r="L23" s="96">
        <f t="shared" si="3"/>
        <v>14</v>
      </c>
      <c r="M23" s="96">
        <f t="shared" si="3"/>
        <v>49</v>
      </c>
      <c r="N23" s="97">
        <f t="shared" si="3"/>
        <v>17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188</v>
      </c>
      <c r="G24" s="88">
        <v>0</v>
      </c>
      <c r="H24" s="88">
        <f t="shared" ref="H24:H36" si="4">F24+G24</f>
        <v>188</v>
      </c>
      <c r="I24" s="89">
        <v>0</v>
      </c>
      <c r="J24" s="90">
        <f t="shared" ref="J24:J36" si="5">H24+I24</f>
        <v>188</v>
      </c>
      <c r="K24" s="88">
        <v>50</v>
      </c>
      <c r="L24" s="88">
        <v>15</v>
      </c>
      <c r="M24" s="91">
        <f t="shared" ref="M24:M36" si="6">K24+L24</f>
        <v>65</v>
      </c>
      <c r="N24" s="92">
        <v>20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6</v>
      </c>
      <c r="G25" s="88">
        <v>0</v>
      </c>
      <c r="H25" s="88">
        <f t="shared" si="4"/>
        <v>6</v>
      </c>
      <c r="I25" s="89">
        <v>0</v>
      </c>
      <c r="J25" s="90">
        <f t="shared" si="5"/>
        <v>6</v>
      </c>
      <c r="K25" s="88">
        <v>0</v>
      </c>
      <c r="L25" s="88">
        <v>0</v>
      </c>
      <c r="M25" s="91">
        <f t="shared" si="6"/>
        <v>0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8</v>
      </c>
      <c r="G26" s="88">
        <v>0</v>
      </c>
      <c r="H26" s="88">
        <f t="shared" si="4"/>
        <v>8</v>
      </c>
      <c r="I26" s="89">
        <v>0</v>
      </c>
      <c r="J26" s="90">
        <f t="shared" si="5"/>
        <v>8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5</v>
      </c>
      <c r="G27" s="88">
        <v>0</v>
      </c>
      <c r="H27" s="88">
        <f t="shared" si="4"/>
        <v>5</v>
      </c>
      <c r="I27" s="89">
        <v>0</v>
      </c>
      <c r="J27" s="90">
        <f t="shared" si="5"/>
        <v>5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10</v>
      </c>
      <c r="G28" s="88">
        <v>0</v>
      </c>
      <c r="H28" s="88">
        <f t="shared" si="4"/>
        <v>10</v>
      </c>
      <c r="I28" s="89">
        <v>0</v>
      </c>
      <c r="J28" s="90">
        <f t="shared" si="5"/>
        <v>10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6</v>
      </c>
      <c r="G29" s="88">
        <v>0</v>
      </c>
      <c r="H29" s="88">
        <f t="shared" si="4"/>
        <v>6</v>
      </c>
      <c r="I29" s="89">
        <v>0</v>
      </c>
      <c r="J29" s="90">
        <f t="shared" si="5"/>
        <v>6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25</v>
      </c>
      <c r="G30" s="88">
        <v>0</v>
      </c>
      <c r="H30" s="88">
        <f t="shared" si="4"/>
        <v>25</v>
      </c>
      <c r="I30" s="89">
        <v>0</v>
      </c>
      <c r="J30" s="90">
        <f t="shared" si="5"/>
        <v>25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1</v>
      </c>
      <c r="G32" s="88">
        <v>0</v>
      </c>
      <c r="H32" s="88">
        <f t="shared" si="4"/>
        <v>1</v>
      </c>
      <c r="I32" s="89">
        <v>0</v>
      </c>
      <c r="J32" s="90">
        <f t="shared" si="5"/>
        <v>1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5</v>
      </c>
      <c r="G33" s="88">
        <v>0</v>
      </c>
      <c r="H33" s="88">
        <f t="shared" si="4"/>
        <v>5</v>
      </c>
      <c r="I33" s="89">
        <v>0</v>
      </c>
      <c r="J33" s="90">
        <f t="shared" si="5"/>
        <v>5</v>
      </c>
      <c r="K33" s="88">
        <v>1</v>
      </c>
      <c r="L33" s="88">
        <v>0</v>
      </c>
      <c r="M33" s="91">
        <f t="shared" si="6"/>
        <v>1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7</v>
      </c>
      <c r="H34" s="88">
        <f t="shared" si="4"/>
        <v>7</v>
      </c>
      <c r="I34" s="89">
        <v>0</v>
      </c>
      <c r="J34" s="90">
        <f t="shared" si="5"/>
        <v>7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12</v>
      </c>
      <c r="H35" s="88">
        <f t="shared" si="4"/>
        <v>12</v>
      </c>
      <c r="I35" s="89">
        <v>0</v>
      </c>
      <c r="J35" s="90">
        <f t="shared" si="5"/>
        <v>12</v>
      </c>
      <c r="K35" s="88">
        <v>0</v>
      </c>
      <c r="L35" s="88">
        <v>1</v>
      </c>
      <c r="M35" s="91">
        <f t="shared" si="6"/>
        <v>1</v>
      </c>
      <c r="N35" s="92">
        <v>3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11</v>
      </c>
      <c r="H36" s="98">
        <f t="shared" si="4"/>
        <v>11</v>
      </c>
      <c r="I36" s="98">
        <v>9</v>
      </c>
      <c r="J36" s="99">
        <f t="shared" si="5"/>
        <v>20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255</v>
      </c>
      <c r="G37" s="96">
        <f t="shared" si="7"/>
        <v>30</v>
      </c>
      <c r="H37" s="96">
        <f t="shared" si="7"/>
        <v>285</v>
      </c>
      <c r="I37" s="96">
        <f t="shared" si="7"/>
        <v>9</v>
      </c>
      <c r="J37" s="96">
        <f t="shared" si="7"/>
        <v>294</v>
      </c>
      <c r="K37" s="96">
        <f t="shared" si="7"/>
        <v>51</v>
      </c>
      <c r="L37" s="96">
        <f t="shared" si="7"/>
        <v>16</v>
      </c>
      <c r="M37" s="96">
        <f t="shared" si="7"/>
        <v>67</v>
      </c>
      <c r="N37" s="97">
        <f t="shared" si="7"/>
        <v>23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1</v>
      </c>
      <c r="M52" s="91">
        <f>K52+L52</f>
        <v>1</v>
      </c>
      <c r="N52" s="92">
        <v>2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430</v>
      </c>
      <c r="G53" s="77">
        <f t="shared" si="12"/>
        <v>47</v>
      </c>
      <c r="H53" s="77">
        <f t="shared" si="12"/>
        <v>477</v>
      </c>
      <c r="I53" s="77">
        <f t="shared" si="12"/>
        <v>16</v>
      </c>
      <c r="J53" s="77">
        <f t="shared" si="12"/>
        <v>493</v>
      </c>
      <c r="K53" s="77">
        <f t="shared" si="12"/>
        <v>86</v>
      </c>
      <c r="L53" s="77">
        <f t="shared" si="12"/>
        <v>31</v>
      </c>
      <c r="M53" s="77">
        <f t="shared" si="12"/>
        <v>117</v>
      </c>
      <c r="N53" s="108">
        <f t="shared" si="12"/>
        <v>42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49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134</v>
      </c>
      <c r="G10" s="88">
        <v>0</v>
      </c>
      <c r="H10" s="88">
        <f t="shared" ref="H10:H22" si="0">F10+G10</f>
        <v>134</v>
      </c>
      <c r="I10" s="89">
        <v>0</v>
      </c>
      <c r="J10" s="90">
        <f t="shared" ref="J10:J22" si="1">H10+I10</f>
        <v>134</v>
      </c>
      <c r="K10" s="88">
        <v>33</v>
      </c>
      <c r="L10" s="88">
        <v>15</v>
      </c>
      <c r="M10" s="91">
        <f t="shared" ref="M10:M22" si="2">K10+L10</f>
        <v>48</v>
      </c>
      <c r="N10" s="92">
        <v>20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1</v>
      </c>
      <c r="G11" s="88">
        <v>0</v>
      </c>
      <c r="H11" s="88">
        <f t="shared" si="0"/>
        <v>1</v>
      </c>
      <c r="I11" s="89">
        <v>0</v>
      </c>
      <c r="J11" s="90">
        <f t="shared" si="1"/>
        <v>1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1</v>
      </c>
      <c r="G13" s="88">
        <v>0</v>
      </c>
      <c r="H13" s="88">
        <f t="shared" si="0"/>
        <v>1</v>
      </c>
      <c r="I13" s="89">
        <v>0</v>
      </c>
      <c r="J13" s="90">
        <f t="shared" si="1"/>
        <v>1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0</v>
      </c>
      <c r="G14" s="88">
        <v>0</v>
      </c>
      <c r="H14" s="88">
        <f t="shared" si="0"/>
        <v>0</v>
      </c>
      <c r="I14" s="89">
        <v>0</v>
      </c>
      <c r="J14" s="90">
        <f t="shared" si="1"/>
        <v>0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4</v>
      </c>
      <c r="G15" s="88">
        <v>0</v>
      </c>
      <c r="H15" s="88">
        <f t="shared" si="0"/>
        <v>4</v>
      </c>
      <c r="I15" s="89">
        <v>0</v>
      </c>
      <c r="J15" s="90">
        <f t="shared" si="1"/>
        <v>4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3</v>
      </c>
      <c r="G16" s="88">
        <v>0</v>
      </c>
      <c r="H16" s="88">
        <f t="shared" si="0"/>
        <v>3</v>
      </c>
      <c r="I16" s="89">
        <v>0</v>
      </c>
      <c r="J16" s="90">
        <f t="shared" si="1"/>
        <v>3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2</v>
      </c>
      <c r="G18" s="88">
        <v>0</v>
      </c>
      <c r="H18" s="88">
        <f t="shared" si="0"/>
        <v>2</v>
      </c>
      <c r="I18" s="89">
        <v>0</v>
      </c>
      <c r="J18" s="90">
        <f t="shared" si="1"/>
        <v>2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7</v>
      </c>
      <c r="G19" s="88">
        <v>0</v>
      </c>
      <c r="H19" s="88">
        <f t="shared" si="0"/>
        <v>7</v>
      </c>
      <c r="I19" s="89">
        <v>0</v>
      </c>
      <c r="J19" s="90">
        <f t="shared" si="1"/>
        <v>7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2</v>
      </c>
      <c r="H20" s="88">
        <f t="shared" si="0"/>
        <v>2</v>
      </c>
      <c r="I20" s="89">
        <v>0</v>
      </c>
      <c r="J20" s="90">
        <f t="shared" si="1"/>
        <v>2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1</v>
      </c>
      <c r="H21" s="88">
        <f t="shared" si="0"/>
        <v>1</v>
      </c>
      <c r="I21" s="89">
        <v>0</v>
      </c>
      <c r="J21" s="90">
        <f t="shared" si="1"/>
        <v>1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1</v>
      </c>
      <c r="H22" s="88">
        <f t="shared" si="0"/>
        <v>1</v>
      </c>
      <c r="I22" s="88">
        <v>1</v>
      </c>
      <c r="J22" s="90">
        <f t="shared" si="1"/>
        <v>2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152</v>
      </c>
      <c r="G23" s="96">
        <f t="shared" si="3"/>
        <v>4</v>
      </c>
      <c r="H23" s="96">
        <f t="shared" si="3"/>
        <v>156</v>
      </c>
      <c r="I23" s="96">
        <f t="shared" si="3"/>
        <v>1</v>
      </c>
      <c r="J23" s="96">
        <f t="shared" si="3"/>
        <v>157</v>
      </c>
      <c r="K23" s="96">
        <f t="shared" si="3"/>
        <v>33</v>
      </c>
      <c r="L23" s="96">
        <f t="shared" si="3"/>
        <v>15</v>
      </c>
      <c r="M23" s="96">
        <f t="shared" si="3"/>
        <v>48</v>
      </c>
      <c r="N23" s="97">
        <f t="shared" si="3"/>
        <v>20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185</v>
      </c>
      <c r="G24" s="88">
        <v>0</v>
      </c>
      <c r="H24" s="88">
        <f t="shared" ref="H24:H36" si="4">F24+G24</f>
        <v>185</v>
      </c>
      <c r="I24" s="89">
        <v>0</v>
      </c>
      <c r="J24" s="90">
        <f t="shared" ref="J24:J36" si="5">H24+I24</f>
        <v>185</v>
      </c>
      <c r="K24" s="88">
        <v>27</v>
      </c>
      <c r="L24" s="88">
        <v>12</v>
      </c>
      <c r="M24" s="91">
        <f t="shared" ref="M24:M36" si="6">K24+L24</f>
        <v>39</v>
      </c>
      <c r="N24" s="92">
        <v>26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1</v>
      </c>
      <c r="G25" s="88">
        <v>0</v>
      </c>
      <c r="H25" s="88">
        <f t="shared" si="4"/>
        <v>1</v>
      </c>
      <c r="I25" s="89">
        <v>0</v>
      </c>
      <c r="J25" s="90">
        <f t="shared" si="5"/>
        <v>1</v>
      </c>
      <c r="K25" s="88">
        <v>0</v>
      </c>
      <c r="L25" s="88">
        <v>0</v>
      </c>
      <c r="M25" s="91">
        <f t="shared" si="6"/>
        <v>0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0</v>
      </c>
      <c r="G26" s="88">
        <v>0</v>
      </c>
      <c r="H26" s="88">
        <f t="shared" si="4"/>
        <v>0</v>
      </c>
      <c r="I26" s="89">
        <v>0</v>
      </c>
      <c r="J26" s="90">
        <f t="shared" si="5"/>
        <v>0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1</v>
      </c>
      <c r="G27" s="88">
        <v>0</v>
      </c>
      <c r="H27" s="88">
        <f t="shared" si="4"/>
        <v>1</v>
      </c>
      <c r="I27" s="89">
        <v>0</v>
      </c>
      <c r="J27" s="90">
        <f t="shared" si="5"/>
        <v>1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1</v>
      </c>
      <c r="G28" s="88">
        <v>0</v>
      </c>
      <c r="H28" s="88">
        <f t="shared" si="4"/>
        <v>1</v>
      </c>
      <c r="I28" s="89">
        <v>0</v>
      </c>
      <c r="J28" s="90">
        <f t="shared" si="5"/>
        <v>1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18</v>
      </c>
      <c r="G29" s="88">
        <v>0</v>
      </c>
      <c r="H29" s="88">
        <f t="shared" si="4"/>
        <v>18</v>
      </c>
      <c r="I29" s="89">
        <v>0</v>
      </c>
      <c r="J29" s="90">
        <f t="shared" si="5"/>
        <v>18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9</v>
      </c>
      <c r="G30" s="88">
        <v>0</v>
      </c>
      <c r="H30" s="88">
        <f t="shared" si="4"/>
        <v>9</v>
      </c>
      <c r="I30" s="89">
        <v>0</v>
      </c>
      <c r="J30" s="90">
        <f t="shared" si="5"/>
        <v>9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2</v>
      </c>
      <c r="G32" s="88">
        <v>0</v>
      </c>
      <c r="H32" s="88">
        <f t="shared" si="4"/>
        <v>2</v>
      </c>
      <c r="I32" s="89">
        <v>0</v>
      </c>
      <c r="J32" s="90">
        <f t="shared" si="5"/>
        <v>2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5</v>
      </c>
      <c r="G33" s="88">
        <v>0</v>
      </c>
      <c r="H33" s="88">
        <f t="shared" si="4"/>
        <v>5</v>
      </c>
      <c r="I33" s="89">
        <v>0</v>
      </c>
      <c r="J33" s="90">
        <f t="shared" si="5"/>
        <v>5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4</v>
      </c>
      <c r="H34" s="88">
        <f t="shared" si="4"/>
        <v>4</v>
      </c>
      <c r="I34" s="89">
        <v>0</v>
      </c>
      <c r="J34" s="90">
        <f t="shared" si="5"/>
        <v>4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3</v>
      </c>
      <c r="H35" s="88">
        <f t="shared" si="4"/>
        <v>3</v>
      </c>
      <c r="I35" s="89">
        <v>0</v>
      </c>
      <c r="J35" s="90">
        <f t="shared" si="5"/>
        <v>3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1</v>
      </c>
      <c r="H36" s="98">
        <f t="shared" si="4"/>
        <v>1</v>
      </c>
      <c r="I36" s="98">
        <v>7</v>
      </c>
      <c r="J36" s="99">
        <f t="shared" si="5"/>
        <v>8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222</v>
      </c>
      <c r="G37" s="96">
        <f t="shared" si="7"/>
        <v>8</v>
      </c>
      <c r="H37" s="96">
        <f t="shared" si="7"/>
        <v>230</v>
      </c>
      <c r="I37" s="96">
        <f t="shared" si="7"/>
        <v>7</v>
      </c>
      <c r="J37" s="96">
        <f t="shared" si="7"/>
        <v>237</v>
      </c>
      <c r="K37" s="96">
        <f t="shared" si="7"/>
        <v>27</v>
      </c>
      <c r="L37" s="96">
        <f t="shared" si="7"/>
        <v>12</v>
      </c>
      <c r="M37" s="96">
        <f t="shared" si="7"/>
        <v>39</v>
      </c>
      <c r="N37" s="97">
        <f t="shared" si="7"/>
        <v>26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1</v>
      </c>
      <c r="M52" s="91">
        <f>K52+L52</f>
        <v>1</v>
      </c>
      <c r="N52" s="92">
        <v>1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374</v>
      </c>
      <c r="G53" s="77">
        <f t="shared" si="12"/>
        <v>12</v>
      </c>
      <c r="H53" s="77">
        <f t="shared" si="12"/>
        <v>386</v>
      </c>
      <c r="I53" s="77">
        <f t="shared" si="12"/>
        <v>8</v>
      </c>
      <c r="J53" s="77">
        <f t="shared" si="12"/>
        <v>394</v>
      </c>
      <c r="K53" s="77">
        <f t="shared" si="12"/>
        <v>60</v>
      </c>
      <c r="L53" s="77">
        <f t="shared" si="12"/>
        <v>28</v>
      </c>
      <c r="M53" s="77">
        <f t="shared" si="12"/>
        <v>88</v>
      </c>
      <c r="N53" s="108">
        <f t="shared" si="12"/>
        <v>47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51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272</v>
      </c>
      <c r="G10" s="88">
        <v>0</v>
      </c>
      <c r="H10" s="88">
        <f t="shared" ref="H10:H22" si="0">F10+G10</f>
        <v>272</v>
      </c>
      <c r="I10" s="89">
        <v>0</v>
      </c>
      <c r="J10" s="90">
        <f t="shared" ref="J10:J22" si="1">H10+I10</f>
        <v>272</v>
      </c>
      <c r="K10" s="88">
        <v>76</v>
      </c>
      <c r="L10" s="88">
        <v>24</v>
      </c>
      <c r="M10" s="91">
        <f t="shared" ref="M10:M22" si="2">K10+L10</f>
        <v>100</v>
      </c>
      <c r="N10" s="92">
        <v>27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8</v>
      </c>
      <c r="G11" s="88">
        <v>0</v>
      </c>
      <c r="H11" s="88">
        <f t="shared" si="0"/>
        <v>8</v>
      </c>
      <c r="I11" s="89">
        <v>0</v>
      </c>
      <c r="J11" s="90">
        <f t="shared" si="1"/>
        <v>8</v>
      </c>
      <c r="K11" s="88">
        <v>1</v>
      </c>
      <c r="L11" s="88">
        <v>0</v>
      </c>
      <c r="M11" s="91">
        <f t="shared" si="2"/>
        <v>1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4</v>
      </c>
      <c r="G12" s="88">
        <v>0</v>
      </c>
      <c r="H12" s="88">
        <f t="shared" si="0"/>
        <v>4</v>
      </c>
      <c r="I12" s="89">
        <v>0</v>
      </c>
      <c r="J12" s="90">
        <f t="shared" si="1"/>
        <v>4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7</v>
      </c>
      <c r="G13" s="88">
        <v>0</v>
      </c>
      <c r="H13" s="88">
        <f t="shared" si="0"/>
        <v>7</v>
      </c>
      <c r="I13" s="89">
        <v>0</v>
      </c>
      <c r="J13" s="90">
        <f t="shared" si="1"/>
        <v>7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28</v>
      </c>
      <c r="G14" s="88">
        <v>0</v>
      </c>
      <c r="H14" s="88">
        <f t="shared" si="0"/>
        <v>28</v>
      </c>
      <c r="I14" s="89">
        <v>0</v>
      </c>
      <c r="J14" s="90">
        <f t="shared" si="1"/>
        <v>28</v>
      </c>
      <c r="K14" s="88">
        <v>0</v>
      </c>
      <c r="L14" s="88">
        <v>1</v>
      </c>
      <c r="M14" s="91">
        <f t="shared" si="2"/>
        <v>1</v>
      </c>
      <c r="N14" s="92">
        <v>1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14</v>
      </c>
      <c r="G15" s="88">
        <v>0</v>
      </c>
      <c r="H15" s="88">
        <f t="shared" si="0"/>
        <v>14</v>
      </c>
      <c r="I15" s="89">
        <v>0</v>
      </c>
      <c r="J15" s="90">
        <f t="shared" si="1"/>
        <v>14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6</v>
      </c>
      <c r="G16" s="88">
        <v>0</v>
      </c>
      <c r="H16" s="88">
        <f t="shared" si="0"/>
        <v>6</v>
      </c>
      <c r="I16" s="89">
        <v>0</v>
      </c>
      <c r="J16" s="90">
        <f t="shared" si="1"/>
        <v>6</v>
      </c>
      <c r="K16" s="88">
        <v>2</v>
      </c>
      <c r="L16" s="88">
        <v>0</v>
      </c>
      <c r="M16" s="91">
        <f t="shared" si="2"/>
        <v>2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8</v>
      </c>
      <c r="G17" s="88">
        <v>0</v>
      </c>
      <c r="H17" s="88">
        <f t="shared" si="0"/>
        <v>8</v>
      </c>
      <c r="I17" s="89">
        <v>0</v>
      </c>
      <c r="J17" s="90">
        <f t="shared" si="1"/>
        <v>8</v>
      </c>
      <c r="K17" s="88">
        <v>3</v>
      </c>
      <c r="L17" s="88">
        <v>0</v>
      </c>
      <c r="M17" s="91">
        <f t="shared" si="2"/>
        <v>3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7</v>
      </c>
      <c r="G18" s="88">
        <v>0</v>
      </c>
      <c r="H18" s="88">
        <f t="shared" si="0"/>
        <v>7</v>
      </c>
      <c r="I18" s="89">
        <v>0</v>
      </c>
      <c r="J18" s="90">
        <f t="shared" si="1"/>
        <v>7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5</v>
      </c>
      <c r="G19" s="88">
        <v>0</v>
      </c>
      <c r="H19" s="88">
        <f t="shared" si="0"/>
        <v>5</v>
      </c>
      <c r="I19" s="89">
        <v>0</v>
      </c>
      <c r="J19" s="90">
        <f t="shared" si="1"/>
        <v>5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3</v>
      </c>
      <c r="H20" s="88">
        <f t="shared" si="0"/>
        <v>3</v>
      </c>
      <c r="I20" s="89">
        <v>0</v>
      </c>
      <c r="J20" s="90">
        <f t="shared" si="1"/>
        <v>3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9</v>
      </c>
      <c r="H21" s="88">
        <f t="shared" si="0"/>
        <v>9</v>
      </c>
      <c r="I21" s="89">
        <v>0</v>
      </c>
      <c r="J21" s="90">
        <f t="shared" si="1"/>
        <v>9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5</v>
      </c>
      <c r="H22" s="88">
        <f t="shared" si="0"/>
        <v>5</v>
      </c>
      <c r="I22" s="88">
        <v>5</v>
      </c>
      <c r="J22" s="90">
        <f t="shared" si="1"/>
        <v>10</v>
      </c>
      <c r="K22" s="88">
        <v>0</v>
      </c>
      <c r="L22" s="88">
        <v>1</v>
      </c>
      <c r="M22" s="91">
        <f t="shared" si="2"/>
        <v>1</v>
      </c>
      <c r="N22" s="92">
        <v>1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359</v>
      </c>
      <c r="G23" s="96">
        <f t="shared" si="3"/>
        <v>17</v>
      </c>
      <c r="H23" s="96">
        <f t="shared" si="3"/>
        <v>376</v>
      </c>
      <c r="I23" s="96">
        <f t="shared" si="3"/>
        <v>5</v>
      </c>
      <c r="J23" s="96">
        <f t="shared" si="3"/>
        <v>381</v>
      </c>
      <c r="K23" s="96">
        <f t="shared" si="3"/>
        <v>82</v>
      </c>
      <c r="L23" s="96">
        <f t="shared" si="3"/>
        <v>26</v>
      </c>
      <c r="M23" s="96">
        <f t="shared" si="3"/>
        <v>108</v>
      </c>
      <c r="N23" s="97">
        <f t="shared" si="3"/>
        <v>29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346</v>
      </c>
      <c r="G24" s="88">
        <v>0</v>
      </c>
      <c r="H24" s="88">
        <f t="shared" ref="H24:H36" si="4">F24+G24</f>
        <v>346</v>
      </c>
      <c r="I24" s="89">
        <v>0</v>
      </c>
      <c r="J24" s="90">
        <f t="shared" ref="J24:J36" si="5">H24+I24</f>
        <v>346</v>
      </c>
      <c r="K24" s="88">
        <v>94</v>
      </c>
      <c r="L24" s="88">
        <v>16</v>
      </c>
      <c r="M24" s="91">
        <f t="shared" ref="M24:M36" si="6">K24+L24</f>
        <v>110</v>
      </c>
      <c r="N24" s="92">
        <v>18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2</v>
      </c>
      <c r="G25" s="88">
        <v>0</v>
      </c>
      <c r="H25" s="88">
        <f t="shared" si="4"/>
        <v>2</v>
      </c>
      <c r="I25" s="89">
        <v>0</v>
      </c>
      <c r="J25" s="90">
        <f t="shared" si="5"/>
        <v>2</v>
      </c>
      <c r="K25" s="88">
        <v>1</v>
      </c>
      <c r="L25" s="88">
        <v>1</v>
      </c>
      <c r="M25" s="91">
        <f t="shared" si="6"/>
        <v>2</v>
      </c>
      <c r="N25" s="92">
        <v>3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5</v>
      </c>
      <c r="G26" s="88">
        <v>0</v>
      </c>
      <c r="H26" s="88">
        <f t="shared" si="4"/>
        <v>5</v>
      </c>
      <c r="I26" s="89">
        <v>0</v>
      </c>
      <c r="J26" s="90">
        <f t="shared" si="5"/>
        <v>5</v>
      </c>
      <c r="K26" s="88">
        <v>2</v>
      </c>
      <c r="L26" s="88">
        <v>0</v>
      </c>
      <c r="M26" s="91">
        <f t="shared" si="6"/>
        <v>2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9</v>
      </c>
      <c r="G27" s="88">
        <v>0</v>
      </c>
      <c r="H27" s="88">
        <f t="shared" si="4"/>
        <v>9</v>
      </c>
      <c r="I27" s="89">
        <v>0</v>
      </c>
      <c r="J27" s="90">
        <f t="shared" si="5"/>
        <v>9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16</v>
      </c>
      <c r="G28" s="88">
        <v>0</v>
      </c>
      <c r="H28" s="88">
        <f t="shared" si="4"/>
        <v>16</v>
      </c>
      <c r="I28" s="89">
        <v>0</v>
      </c>
      <c r="J28" s="90">
        <f t="shared" si="5"/>
        <v>16</v>
      </c>
      <c r="K28" s="88">
        <v>1</v>
      </c>
      <c r="L28" s="88">
        <v>0</v>
      </c>
      <c r="M28" s="91">
        <f t="shared" si="6"/>
        <v>1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28</v>
      </c>
      <c r="G29" s="88">
        <v>0</v>
      </c>
      <c r="H29" s="88">
        <f t="shared" si="4"/>
        <v>28</v>
      </c>
      <c r="I29" s="89">
        <v>0</v>
      </c>
      <c r="J29" s="90">
        <f t="shared" si="5"/>
        <v>28</v>
      </c>
      <c r="K29" s="88">
        <v>1</v>
      </c>
      <c r="L29" s="88">
        <v>0</v>
      </c>
      <c r="M29" s="91">
        <f t="shared" si="6"/>
        <v>1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4</v>
      </c>
      <c r="G30" s="88">
        <v>0</v>
      </c>
      <c r="H30" s="88">
        <f t="shared" si="4"/>
        <v>4</v>
      </c>
      <c r="I30" s="89">
        <v>0</v>
      </c>
      <c r="J30" s="90">
        <f t="shared" si="5"/>
        <v>4</v>
      </c>
      <c r="K30" s="88">
        <v>2</v>
      </c>
      <c r="L30" s="88">
        <v>0</v>
      </c>
      <c r="M30" s="91">
        <f t="shared" si="6"/>
        <v>2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2</v>
      </c>
      <c r="G31" s="88">
        <v>0</v>
      </c>
      <c r="H31" s="88">
        <f t="shared" si="4"/>
        <v>2</v>
      </c>
      <c r="I31" s="89">
        <v>0</v>
      </c>
      <c r="J31" s="90">
        <f t="shared" si="5"/>
        <v>2</v>
      </c>
      <c r="K31" s="88">
        <v>2</v>
      </c>
      <c r="L31" s="88">
        <v>0</v>
      </c>
      <c r="M31" s="91">
        <f t="shared" si="6"/>
        <v>2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16</v>
      </c>
      <c r="G32" s="88">
        <v>0</v>
      </c>
      <c r="H32" s="88">
        <f t="shared" si="4"/>
        <v>16</v>
      </c>
      <c r="I32" s="89">
        <v>0</v>
      </c>
      <c r="J32" s="90">
        <f t="shared" si="5"/>
        <v>16</v>
      </c>
      <c r="K32" s="88">
        <v>3</v>
      </c>
      <c r="L32" s="88">
        <v>0</v>
      </c>
      <c r="M32" s="91">
        <f t="shared" si="6"/>
        <v>3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15</v>
      </c>
      <c r="G33" s="88">
        <v>0</v>
      </c>
      <c r="H33" s="88">
        <f t="shared" si="4"/>
        <v>15</v>
      </c>
      <c r="I33" s="89">
        <v>0</v>
      </c>
      <c r="J33" s="90">
        <f t="shared" si="5"/>
        <v>15</v>
      </c>
      <c r="K33" s="88">
        <v>1</v>
      </c>
      <c r="L33" s="88">
        <v>0</v>
      </c>
      <c r="M33" s="91">
        <f t="shared" si="6"/>
        <v>1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13</v>
      </c>
      <c r="H34" s="88">
        <f t="shared" si="4"/>
        <v>13</v>
      </c>
      <c r="I34" s="89">
        <v>0</v>
      </c>
      <c r="J34" s="90">
        <f t="shared" si="5"/>
        <v>13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5</v>
      </c>
      <c r="H35" s="88">
        <f t="shared" si="4"/>
        <v>5</v>
      </c>
      <c r="I35" s="89">
        <v>0</v>
      </c>
      <c r="J35" s="90">
        <f t="shared" si="5"/>
        <v>5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14</v>
      </c>
      <c r="H36" s="98">
        <f t="shared" si="4"/>
        <v>14</v>
      </c>
      <c r="I36" s="98">
        <v>11</v>
      </c>
      <c r="J36" s="99">
        <f t="shared" si="5"/>
        <v>25</v>
      </c>
      <c r="K36" s="98">
        <v>0</v>
      </c>
      <c r="L36" s="98">
        <v>1</v>
      </c>
      <c r="M36" s="100">
        <f t="shared" si="6"/>
        <v>1</v>
      </c>
      <c r="N36" s="101">
        <v>2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443</v>
      </c>
      <c r="G37" s="96">
        <f t="shared" si="7"/>
        <v>32</v>
      </c>
      <c r="H37" s="96">
        <f t="shared" si="7"/>
        <v>475</v>
      </c>
      <c r="I37" s="96">
        <f t="shared" si="7"/>
        <v>11</v>
      </c>
      <c r="J37" s="96">
        <f t="shared" si="7"/>
        <v>486</v>
      </c>
      <c r="K37" s="96">
        <f t="shared" si="7"/>
        <v>107</v>
      </c>
      <c r="L37" s="96">
        <f t="shared" si="7"/>
        <v>18</v>
      </c>
      <c r="M37" s="96">
        <f t="shared" si="7"/>
        <v>125</v>
      </c>
      <c r="N37" s="97">
        <f t="shared" si="7"/>
        <v>23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1</v>
      </c>
      <c r="L52" s="88">
        <v>0</v>
      </c>
      <c r="M52" s="91">
        <f>K52+L52</f>
        <v>1</v>
      </c>
      <c r="N52" s="92">
        <v>0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802</v>
      </c>
      <c r="G53" s="77">
        <f t="shared" si="12"/>
        <v>49</v>
      </c>
      <c r="H53" s="77">
        <f t="shared" si="12"/>
        <v>851</v>
      </c>
      <c r="I53" s="77">
        <f t="shared" si="12"/>
        <v>16</v>
      </c>
      <c r="J53" s="77">
        <f t="shared" si="12"/>
        <v>867</v>
      </c>
      <c r="K53" s="77">
        <f t="shared" si="12"/>
        <v>190</v>
      </c>
      <c r="L53" s="77">
        <f t="shared" si="12"/>
        <v>44</v>
      </c>
      <c r="M53" s="77">
        <f t="shared" si="12"/>
        <v>234</v>
      </c>
      <c r="N53" s="108">
        <f t="shared" si="12"/>
        <v>52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111"/>
      <c r="B1" s="31" t="s">
        <v>0</v>
      </c>
      <c r="C1" s="31"/>
      <c r="D1" s="31"/>
      <c r="E1" s="31"/>
      <c r="F1" s="111"/>
      <c r="G1" s="111"/>
      <c r="H1" s="111"/>
      <c r="I1" s="111"/>
      <c r="J1" s="111"/>
      <c r="K1" s="111"/>
      <c r="L1" s="111"/>
      <c r="M1" s="111"/>
      <c r="N1" s="111"/>
      <c r="O1" s="111"/>
    </row>
    <row r="2" spans="1:15" ht="30" customHeight="1">
      <c r="A2" s="112"/>
      <c r="B2" s="30" t="s">
        <v>1</v>
      </c>
      <c r="C2" s="30"/>
      <c r="D2" s="30"/>
      <c r="E2" s="30"/>
      <c r="F2" s="113" t="s">
        <v>2</v>
      </c>
      <c r="G2" s="112"/>
      <c r="H2" s="112"/>
      <c r="I2" s="112"/>
      <c r="J2" s="112"/>
      <c r="K2" s="112"/>
      <c r="L2" s="112"/>
      <c r="M2" s="112"/>
      <c r="N2" s="112"/>
      <c r="O2" s="112"/>
    </row>
    <row r="3" spans="1:15" ht="30" customHeight="1">
      <c r="A3" s="112"/>
      <c r="B3" s="30" t="s">
        <v>3</v>
      </c>
      <c r="C3" s="30"/>
      <c r="D3" s="30"/>
      <c r="E3" s="30"/>
      <c r="F3" s="114" t="s">
        <v>53</v>
      </c>
      <c r="G3" s="114"/>
      <c r="H3" s="112"/>
      <c r="I3" s="112"/>
      <c r="J3" s="112"/>
      <c r="K3" s="112"/>
      <c r="L3" s="112"/>
      <c r="M3" s="112"/>
      <c r="N3" s="112"/>
      <c r="O3" s="112"/>
    </row>
    <row r="4" spans="1:15" ht="30" customHeight="1">
      <c r="A4" s="112"/>
      <c r="B4" s="30" t="s">
        <v>5</v>
      </c>
      <c r="C4" s="30"/>
      <c r="D4" s="30"/>
      <c r="E4" s="30"/>
      <c r="F4" s="115" t="s">
        <v>77</v>
      </c>
      <c r="G4" s="116">
        <v>2023</v>
      </c>
      <c r="H4" s="112"/>
      <c r="I4" s="112"/>
      <c r="J4" s="112"/>
      <c r="K4" s="112"/>
      <c r="L4" s="112"/>
      <c r="M4" s="112"/>
      <c r="N4" s="112"/>
      <c r="O4" s="112"/>
    </row>
    <row r="5" spans="1:15" ht="49.5" customHeight="1">
      <c r="A5" s="112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12"/>
    </row>
    <row r="6" spans="1:15" ht="49.5" customHeight="1">
      <c r="A6" s="112"/>
      <c r="B6" s="113" t="s">
        <v>7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</row>
    <row r="7" spans="1:15" ht="30" customHeight="1">
      <c r="A7" s="117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17"/>
    </row>
    <row r="8" spans="1:15" ht="30" customHeight="1">
      <c r="A8" s="117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17"/>
    </row>
    <row r="9" spans="1:15" ht="30" customHeight="1">
      <c r="A9" s="117"/>
      <c r="B9" s="19"/>
      <c r="C9" s="11"/>
      <c r="D9" s="11"/>
      <c r="E9" s="11"/>
      <c r="F9" s="118" t="s">
        <v>17</v>
      </c>
      <c r="G9" s="118" t="s">
        <v>18</v>
      </c>
      <c r="H9" s="118" t="s">
        <v>19</v>
      </c>
      <c r="I9" s="12"/>
      <c r="J9" s="12"/>
      <c r="K9" s="12"/>
      <c r="L9" s="12"/>
      <c r="M9" s="12"/>
      <c r="N9" s="27"/>
      <c r="O9" s="117"/>
    </row>
    <row r="10" spans="1:15" ht="24.75" customHeight="1">
      <c r="A10" s="117"/>
      <c r="B10" s="119"/>
      <c r="C10" s="17" t="s">
        <v>81</v>
      </c>
      <c r="D10" s="120"/>
      <c r="E10" s="121">
        <v>13</v>
      </c>
      <c r="F10" s="122">
        <v>227</v>
      </c>
      <c r="G10" s="122">
        <v>0</v>
      </c>
      <c r="H10" s="122">
        <f t="shared" ref="H10:H22" si="0">F10+G10</f>
        <v>227</v>
      </c>
      <c r="I10" s="123">
        <v>0</v>
      </c>
      <c r="J10" s="124">
        <f t="shared" ref="J10:J22" si="1">H10+I10</f>
        <v>227</v>
      </c>
      <c r="K10" s="122">
        <v>54</v>
      </c>
      <c r="L10" s="122">
        <v>18</v>
      </c>
      <c r="M10" s="125">
        <f t="shared" ref="M10:M22" si="2">K10+L10</f>
        <v>72</v>
      </c>
      <c r="N10" s="126">
        <v>19</v>
      </c>
      <c r="O10" s="117"/>
    </row>
    <row r="11" spans="1:15" ht="24.75" customHeight="1">
      <c r="A11" s="117"/>
      <c r="B11" s="119"/>
      <c r="C11" s="32"/>
      <c r="D11" s="120"/>
      <c r="E11" s="127">
        <v>12</v>
      </c>
      <c r="F11" s="122">
        <v>11</v>
      </c>
      <c r="G11" s="122">
        <v>0</v>
      </c>
      <c r="H11" s="122">
        <f t="shared" si="0"/>
        <v>11</v>
      </c>
      <c r="I11" s="123">
        <v>0</v>
      </c>
      <c r="J11" s="124">
        <f t="shared" si="1"/>
        <v>11</v>
      </c>
      <c r="K11" s="122">
        <v>1</v>
      </c>
      <c r="L11" s="122">
        <v>0</v>
      </c>
      <c r="M11" s="125">
        <f t="shared" si="2"/>
        <v>1</v>
      </c>
      <c r="N11" s="126">
        <v>0</v>
      </c>
      <c r="O11" s="117"/>
    </row>
    <row r="12" spans="1:15" ht="24.75" customHeight="1">
      <c r="A12" s="117"/>
      <c r="B12" s="119" t="s">
        <v>82</v>
      </c>
      <c r="C12" s="32"/>
      <c r="D12" s="128" t="s">
        <v>83</v>
      </c>
      <c r="E12" s="127">
        <v>11</v>
      </c>
      <c r="F12" s="122">
        <v>3</v>
      </c>
      <c r="G12" s="122">
        <v>0</v>
      </c>
      <c r="H12" s="122">
        <f t="shared" si="0"/>
        <v>3</v>
      </c>
      <c r="I12" s="123">
        <v>0</v>
      </c>
      <c r="J12" s="124">
        <f t="shared" si="1"/>
        <v>3</v>
      </c>
      <c r="K12" s="122">
        <v>0</v>
      </c>
      <c r="L12" s="122">
        <v>0</v>
      </c>
      <c r="M12" s="125">
        <f t="shared" si="2"/>
        <v>0</v>
      </c>
      <c r="N12" s="126">
        <v>0</v>
      </c>
      <c r="O12" s="117"/>
    </row>
    <row r="13" spans="1:15" ht="24.75" customHeight="1">
      <c r="A13" s="117"/>
      <c r="B13" s="119" t="s">
        <v>84</v>
      </c>
      <c r="C13" s="32" t="s">
        <v>85</v>
      </c>
      <c r="D13" s="128" t="s">
        <v>86</v>
      </c>
      <c r="E13" s="127">
        <v>10</v>
      </c>
      <c r="F13" s="122">
        <v>7</v>
      </c>
      <c r="G13" s="122">
        <v>0</v>
      </c>
      <c r="H13" s="122">
        <f t="shared" si="0"/>
        <v>7</v>
      </c>
      <c r="I13" s="123">
        <v>0</v>
      </c>
      <c r="J13" s="124">
        <f t="shared" si="1"/>
        <v>7</v>
      </c>
      <c r="K13" s="122">
        <v>0</v>
      </c>
      <c r="L13" s="122">
        <v>0</v>
      </c>
      <c r="M13" s="125">
        <f t="shared" si="2"/>
        <v>0</v>
      </c>
      <c r="N13" s="126">
        <v>0</v>
      </c>
      <c r="O13" s="117"/>
    </row>
    <row r="14" spans="1:15" ht="24.75" customHeight="1">
      <c r="A14" s="117"/>
      <c r="B14" s="119" t="s">
        <v>82</v>
      </c>
      <c r="C14" s="32"/>
      <c r="D14" s="128" t="s">
        <v>87</v>
      </c>
      <c r="E14" s="127">
        <v>9</v>
      </c>
      <c r="F14" s="122">
        <v>7</v>
      </c>
      <c r="G14" s="122">
        <v>0</v>
      </c>
      <c r="H14" s="122">
        <f t="shared" si="0"/>
        <v>7</v>
      </c>
      <c r="I14" s="123">
        <v>0</v>
      </c>
      <c r="J14" s="124">
        <f t="shared" si="1"/>
        <v>7</v>
      </c>
      <c r="K14" s="122">
        <v>0</v>
      </c>
      <c r="L14" s="122">
        <v>1</v>
      </c>
      <c r="M14" s="125">
        <f t="shared" si="2"/>
        <v>1</v>
      </c>
      <c r="N14" s="126">
        <v>1</v>
      </c>
      <c r="O14" s="117"/>
    </row>
    <row r="15" spans="1:15" ht="24.75" customHeight="1">
      <c r="A15" s="117"/>
      <c r="B15" s="119" t="s">
        <v>88</v>
      </c>
      <c r="C15" s="32"/>
      <c r="D15" s="128" t="s">
        <v>89</v>
      </c>
      <c r="E15" s="127">
        <v>8</v>
      </c>
      <c r="F15" s="122">
        <v>4</v>
      </c>
      <c r="G15" s="122">
        <v>0</v>
      </c>
      <c r="H15" s="122">
        <f t="shared" si="0"/>
        <v>4</v>
      </c>
      <c r="I15" s="123">
        <v>0</v>
      </c>
      <c r="J15" s="124">
        <f t="shared" si="1"/>
        <v>4</v>
      </c>
      <c r="K15" s="122">
        <v>0</v>
      </c>
      <c r="L15" s="122">
        <v>0</v>
      </c>
      <c r="M15" s="125">
        <f t="shared" si="2"/>
        <v>0</v>
      </c>
      <c r="N15" s="126">
        <v>0</v>
      </c>
      <c r="O15" s="117"/>
    </row>
    <row r="16" spans="1:15" ht="24.75" customHeight="1">
      <c r="A16" s="117"/>
      <c r="B16" s="119" t="s">
        <v>90</v>
      </c>
      <c r="C16" s="32"/>
      <c r="D16" s="128" t="s">
        <v>91</v>
      </c>
      <c r="E16" s="127">
        <v>7</v>
      </c>
      <c r="F16" s="122">
        <v>7</v>
      </c>
      <c r="G16" s="122">
        <v>0</v>
      </c>
      <c r="H16" s="122">
        <f t="shared" si="0"/>
        <v>7</v>
      </c>
      <c r="I16" s="123">
        <v>0</v>
      </c>
      <c r="J16" s="124">
        <f t="shared" si="1"/>
        <v>7</v>
      </c>
      <c r="K16" s="122">
        <v>0</v>
      </c>
      <c r="L16" s="122">
        <v>0</v>
      </c>
      <c r="M16" s="125">
        <f t="shared" si="2"/>
        <v>0</v>
      </c>
      <c r="N16" s="126">
        <v>0</v>
      </c>
      <c r="O16" s="117"/>
    </row>
    <row r="17" spans="1:15" ht="24.75" customHeight="1">
      <c r="A17" s="117"/>
      <c r="B17" s="119" t="s">
        <v>83</v>
      </c>
      <c r="C17" s="32"/>
      <c r="D17" s="128" t="s">
        <v>90</v>
      </c>
      <c r="E17" s="127">
        <v>6</v>
      </c>
      <c r="F17" s="122">
        <v>2</v>
      </c>
      <c r="G17" s="122">
        <v>0</v>
      </c>
      <c r="H17" s="122">
        <f t="shared" si="0"/>
        <v>2</v>
      </c>
      <c r="I17" s="123">
        <v>0</v>
      </c>
      <c r="J17" s="124">
        <f t="shared" si="1"/>
        <v>2</v>
      </c>
      <c r="K17" s="122">
        <v>0</v>
      </c>
      <c r="L17" s="122">
        <v>0</v>
      </c>
      <c r="M17" s="125">
        <f t="shared" si="2"/>
        <v>0</v>
      </c>
      <c r="N17" s="126">
        <v>0</v>
      </c>
      <c r="O17" s="117"/>
    </row>
    <row r="18" spans="1:15" ht="24.75" customHeight="1">
      <c r="A18" s="117"/>
      <c r="B18" s="119" t="s">
        <v>92</v>
      </c>
      <c r="C18" s="32" t="s">
        <v>82</v>
      </c>
      <c r="D18" s="128" t="s">
        <v>93</v>
      </c>
      <c r="E18" s="127">
        <v>5</v>
      </c>
      <c r="F18" s="122">
        <v>1</v>
      </c>
      <c r="G18" s="122">
        <v>0</v>
      </c>
      <c r="H18" s="122">
        <f t="shared" si="0"/>
        <v>1</v>
      </c>
      <c r="I18" s="123">
        <v>0</v>
      </c>
      <c r="J18" s="124">
        <f t="shared" si="1"/>
        <v>1</v>
      </c>
      <c r="K18" s="122">
        <v>0</v>
      </c>
      <c r="L18" s="122">
        <v>0</v>
      </c>
      <c r="M18" s="125">
        <f t="shared" si="2"/>
        <v>0</v>
      </c>
      <c r="N18" s="126">
        <v>0</v>
      </c>
      <c r="O18" s="117"/>
    </row>
    <row r="19" spans="1:15" ht="24.75" customHeight="1">
      <c r="A19" s="117"/>
      <c r="B19" s="119" t="s">
        <v>82</v>
      </c>
      <c r="C19" s="32"/>
      <c r="D19" s="128" t="s">
        <v>91</v>
      </c>
      <c r="E19" s="127">
        <v>4</v>
      </c>
      <c r="F19" s="122">
        <v>3</v>
      </c>
      <c r="G19" s="122">
        <v>0</v>
      </c>
      <c r="H19" s="122">
        <f t="shared" si="0"/>
        <v>3</v>
      </c>
      <c r="I19" s="123">
        <v>0</v>
      </c>
      <c r="J19" s="124">
        <f t="shared" si="1"/>
        <v>3</v>
      </c>
      <c r="K19" s="122">
        <v>0</v>
      </c>
      <c r="L19" s="122">
        <v>0</v>
      </c>
      <c r="M19" s="125">
        <f t="shared" si="2"/>
        <v>0</v>
      </c>
      <c r="N19" s="126">
        <v>0</v>
      </c>
      <c r="O19" s="117"/>
    </row>
    <row r="20" spans="1:15" ht="24.75" customHeight="1">
      <c r="A20" s="117"/>
      <c r="B20" s="119"/>
      <c r="C20" s="32"/>
      <c r="D20" s="120"/>
      <c r="E20" s="127">
        <v>3</v>
      </c>
      <c r="F20" s="122">
        <v>0</v>
      </c>
      <c r="G20" s="122">
        <v>5</v>
      </c>
      <c r="H20" s="122">
        <f t="shared" si="0"/>
        <v>5</v>
      </c>
      <c r="I20" s="123">
        <v>0</v>
      </c>
      <c r="J20" s="124">
        <f t="shared" si="1"/>
        <v>5</v>
      </c>
      <c r="K20" s="122">
        <v>0</v>
      </c>
      <c r="L20" s="122">
        <v>0</v>
      </c>
      <c r="M20" s="125">
        <f t="shared" si="2"/>
        <v>0</v>
      </c>
      <c r="N20" s="126">
        <v>0</v>
      </c>
      <c r="O20" s="117"/>
    </row>
    <row r="21" spans="1:15" ht="24.75" customHeight="1">
      <c r="A21" s="117"/>
      <c r="B21" s="119"/>
      <c r="C21" s="32"/>
      <c r="D21" s="120"/>
      <c r="E21" s="127">
        <v>2</v>
      </c>
      <c r="F21" s="122">
        <v>0</v>
      </c>
      <c r="G21" s="122">
        <v>4</v>
      </c>
      <c r="H21" s="122">
        <f t="shared" si="0"/>
        <v>4</v>
      </c>
      <c r="I21" s="123">
        <v>0</v>
      </c>
      <c r="J21" s="124">
        <f t="shared" si="1"/>
        <v>4</v>
      </c>
      <c r="K21" s="122">
        <v>0</v>
      </c>
      <c r="L21" s="122">
        <v>0</v>
      </c>
      <c r="M21" s="125">
        <f t="shared" si="2"/>
        <v>0</v>
      </c>
      <c r="N21" s="126">
        <v>0</v>
      </c>
      <c r="O21" s="117"/>
    </row>
    <row r="22" spans="1:15" ht="24.75" customHeight="1">
      <c r="A22" s="117"/>
      <c r="B22" s="119"/>
      <c r="C22" s="22"/>
      <c r="D22" s="120"/>
      <c r="E22" s="129">
        <v>1</v>
      </c>
      <c r="F22" s="122">
        <v>0</v>
      </c>
      <c r="G22" s="122">
        <v>5</v>
      </c>
      <c r="H22" s="122">
        <f t="shared" si="0"/>
        <v>5</v>
      </c>
      <c r="I22" s="122">
        <v>5</v>
      </c>
      <c r="J22" s="124">
        <f t="shared" si="1"/>
        <v>10</v>
      </c>
      <c r="K22" s="122">
        <v>0</v>
      </c>
      <c r="L22" s="122">
        <v>0</v>
      </c>
      <c r="M22" s="125">
        <f t="shared" si="2"/>
        <v>0</v>
      </c>
      <c r="N22" s="126">
        <v>0</v>
      </c>
      <c r="O22" s="117"/>
    </row>
    <row r="23" spans="1:15" ht="24.75" customHeight="1">
      <c r="A23" s="130"/>
      <c r="B23" s="19" t="s">
        <v>94</v>
      </c>
      <c r="C23" s="11"/>
      <c r="D23" s="11"/>
      <c r="E23" s="11"/>
      <c r="F23" s="131">
        <f t="shared" ref="F23:N23" si="3">SUM(F10:F22)</f>
        <v>272</v>
      </c>
      <c r="G23" s="131">
        <f t="shared" si="3"/>
        <v>14</v>
      </c>
      <c r="H23" s="131">
        <f t="shared" si="3"/>
        <v>286</v>
      </c>
      <c r="I23" s="131">
        <f t="shared" si="3"/>
        <v>5</v>
      </c>
      <c r="J23" s="131">
        <f t="shared" si="3"/>
        <v>291</v>
      </c>
      <c r="K23" s="131">
        <f t="shared" si="3"/>
        <v>55</v>
      </c>
      <c r="L23" s="131">
        <f t="shared" si="3"/>
        <v>19</v>
      </c>
      <c r="M23" s="131">
        <f t="shared" si="3"/>
        <v>74</v>
      </c>
      <c r="N23" s="132">
        <f t="shared" si="3"/>
        <v>20</v>
      </c>
      <c r="O23" s="130"/>
    </row>
    <row r="24" spans="1:15" ht="24.75" customHeight="1">
      <c r="A24" s="117"/>
      <c r="B24" s="119"/>
      <c r="C24" s="17" t="s">
        <v>81</v>
      </c>
      <c r="D24" s="120"/>
      <c r="E24" s="121">
        <v>13</v>
      </c>
      <c r="F24" s="122">
        <v>268</v>
      </c>
      <c r="G24" s="122">
        <v>0</v>
      </c>
      <c r="H24" s="122">
        <f t="shared" ref="H24:H36" si="4">F24+G24</f>
        <v>268</v>
      </c>
      <c r="I24" s="123">
        <v>0</v>
      </c>
      <c r="J24" s="124">
        <f t="shared" ref="J24:J36" si="5">H24+I24</f>
        <v>268</v>
      </c>
      <c r="K24" s="122">
        <v>111</v>
      </c>
      <c r="L24" s="122">
        <v>28</v>
      </c>
      <c r="M24" s="125">
        <f t="shared" ref="M24:M36" si="6">K24+L24</f>
        <v>139</v>
      </c>
      <c r="N24" s="126">
        <v>40</v>
      </c>
      <c r="O24" s="117"/>
    </row>
    <row r="25" spans="1:15" ht="24.75" customHeight="1">
      <c r="A25" s="117"/>
      <c r="B25" s="119"/>
      <c r="C25" s="32"/>
      <c r="D25" s="120"/>
      <c r="E25" s="127">
        <v>12</v>
      </c>
      <c r="F25" s="122">
        <v>14</v>
      </c>
      <c r="G25" s="122">
        <v>0</v>
      </c>
      <c r="H25" s="122">
        <f t="shared" si="4"/>
        <v>14</v>
      </c>
      <c r="I25" s="123">
        <v>0</v>
      </c>
      <c r="J25" s="124">
        <f t="shared" si="5"/>
        <v>14</v>
      </c>
      <c r="K25" s="122">
        <v>0</v>
      </c>
      <c r="L25" s="122">
        <v>0</v>
      </c>
      <c r="M25" s="125">
        <f t="shared" si="6"/>
        <v>0</v>
      </c>
      <c r="N25" s="126">
        <v>0</v>
      </c>
      <c r="O25" s="117"/>
    </row>
    <row r="26" spans="1:15" ht="24.75" customHeight="1">
      <c r="A26" s="117"/>
      <c r="B26" s="119" t="s">
        <v>92</v>
      </c>
      <c r="C26" s="32"/>
      <c r="D26" s="128"/>
      <c r="E26" s="127">
        <v>11</v>
      </c>
      <c r="F26" s="122">
        <v>6</v>
      </c>
      <c r="G26" s="122">
        <v>0</v>
      </c>
      <c r="H26" s="122">
        <f t="shared" si="4"/>
        <v>6</v>
      </c>
      <c r="I26" s="123">
        <v>0</v>
      </c>
      <c r="J26" s="124">
        <f t="shared" si="5"/>
        <v>6</v>
      </c>
      <c r="K26" s="122">
        <v>0</v>
      </c>
      <c r="L26" s="122">
        <v>0</v>
      </c>
      <c r="M26" s="125">
        <f t="shared" si="6"/>
        <v>0</v>
      </c>
      <c r="N26" s="126">
        <v>0</v>
      </c>
      <c r="O26" s="117"/>
    </row>
    <row r="27" spans="1:15" ht="24.75" customHeight="1">
      <c r="A27" s="117"/>
      <c r="B27" s="119" t="s">
        <v>95</v>
      </c>
      <c r="C27" s="32" t="s">
        <v>85</v>
      </c>
      <c r="D27" s="128" t="s">
        <v>96</v>
      </c>
      <c r="E27" s="127">
        <v>10</v>
      </c>
      <c r="F27" s="122">
        <v>13</v>
      </c>
      <c r="G27" s="122">
        <v>0</v>
      </c>
      <c r="H27" s="122">
        <f t="shared" si="4"/>
        <v>13</v>
      </c>
      <c r="I27" s="123">
        <v>0</v>
      </c>
      <c r="J27" s="124">
        <f t="shared" si="5"/>
        <v>13</v>
      </c>
      <c r="K27" s="122">
        <v>0</v>
      </c>
      <c r="L27" s="122">
        <v>0</v>
      </c>
      <c r="M27" s="125">
        <f t="shared" si="6"/>
        <v>0</v>
      </c>
      <c r="N27" s="126">
        <v>0</v>
      </c>
      <c r="O27" s="117"/>
    </row>
    <row r="28" spans="1:15" ht="24.75" customHeight="1">
      <c r="A28" s="117"/>
      <c r="B28" s="119" t="s">
        <v>81</v>
      </c>
      <c r="C28" s="32"/>
      <c r="D28" s="128" t="s">
        <v>95</v>
      </c>
      <c r="E28" s="127">
        <v>9</v>
      </c>
      <c r="F28" s="122">
        <v>10</v>
      </c>
      <c r="G28" s="122">
        <v>0</v>
      </c>
      <c r="H28" s="122">
        <f t="shared" si="4"/>
        <v>10</v>
      </c>
      <c r="I28" s="123">
        <v>0</v>
      </c>
      <c r="J28" s="124">
        <f t="shared" si="5"/>
        <v>10</v>
      </c>
      <c r="K28" s="122">
        <v>0</v>
      </c>
      <c r="L28" s="122">
        <v>1</v>
      </c>
      <c r="M28" s="125">
        <f t="shared" si="6"/>
        <v>1</v>
      </c>
      <c r="N28" s="126">
        <v>2</v>
      </c>
      <c r="O28" s="117"/>
    </row>
    <row r="29" spans="1:15" ht="24.75" customHeight="1">
      <c r="A29" s="117"/>
      <c r="B29" s="119" t="s">
        <v>84</v>
      </c>
      <c r="C29" s="32"/>
      <c r="D29" s="128" t="s">
        <v>97</v>
      </c>
      <c r="E29" s="127">
        <v>8</v>
      </c>
      <c r="F29" s="122">
        <v>21</v>
      </c>
      <c r="G29" s="122">
        <v>0</v>
      </c>
      <c r="H29" s="122">
        <f t="shared" si="4"/>
        <v>21</v>
      </c>
      <c r="I29" s="123">
        <v>0</v>
      </c>
      <c r="J29" s="124">
        <f t="shared" si="5"/>
        <v>21</v>
      </c>
      <c r="K29" s="122">
        <v>0</v>
      </c>
      <c r="L29" s="122">
        <v>0</v>
      </c>
      <c r="M29" s="125">
        <f t="shared" si="6"/>
        <v>0</v>
      </c>
      <c r="N29" s="126">
        <v>0</v>
      </c>
      <c r="O29" s="117"/>
    </row>
    <row r="30" spans="1:15" ht="24.75" customHeight="1">
      <c r="A30" s="117"/>
      <c r="B30" s="119" t="s">
        <v>90</v>
      </c>
      <c r="C30" s="32"/>
      <c r="D30" s="128" t="s">
        <v>90</v>
      </c>
      <c r="E30" s="127">
        <v>7</v>
      </c>
      <c r="F30" s="122">
        <v>16</v>
      </c>
      <c r="G30" s="122">
        <v>0</v>
      </c>
      <c r="H30" s="122">
        <f t="shared" si="4"/>
        <v>16</v>
      </c>
      <c r="I30" s="123">
        <v>0</v>
      </c>
      <c r="J30" s="124">
        <f t="shared" si="5"/>
        <v>16</v>
      </c>
      <c r="K30" s="122">
        <v>0</v>
      </c>
      <c r="L30" s="122">
        <v>0</v>
      </c>
      <c r="M30" s="125">
        <f t="shared" si="6"/>
        <v>0</v>
      </c>
      <c r="N30" s="126">
        <v>0</v>
      </c>
      <c r="O30" s="117"/>
    </row>
    <row r="31" spans="1:15" ht="24.75" customHeight="1">
      <c r="A31" s="117"/>
      <c r="B31" s="119" t="s">
        <v>81</v>
      </c>
      <c r="C31" s="32"/>
      <c r="D31" s="128" t="s">
        <v>93</v>
      </c>
      <c r="E31" s="127">
        <v>6</v>
      </c>
      <c r="F31" s="122">
        <v>0</v>
      </c>
      <c r="G31" s="122">
        <v>0</v>
      </c>
      <c r="H31" s="122">
        <f t="shared" si="4"/>
        <v>0</v>
      </c>
      <c r="I31" s="123">
        <v>0</v>
      </c>
      <c r="J31" s="124">
        <f t="shared" si="5"/>
        <v>0</v>
      </c>
      <c r="K31" s="122">
        <v>0</v>
      </c>
      <c r="L31" s="122">
        <v>0</v>
      </c>
      <c r="M31" s="125">
        <f t="shared" si="6"/>
        <v>0</v>
      </c>
      <c r="N31" s="126">
        <v>0</v>
      </c>
      <c r="O31" s="117"/>
    </row>
    <row r="32" spans="1:15" ht="24.75" customHeight="1">
      <c r="A32" s="117"/>
      <c r="B32" s="119" t="s">
        <v>93</v>
      </c>
      <c r="C32" s="32" t="s">
        <v>82</v>
      </c>
      <c r="D32" s="128"/>
      <c r="E32" s="127">
        <v>5</v>
      </c>
      <c r="F32" s="122">
        <v>5</v>
      </c>
      <c r="G32" s="122">
        <v>0</v>
      </c>
      <c r="H32" s="122">
        <f t="shared" si="4"/>
        <v>5</v>
      </c>
      <c r="I32" s="123">
        <v>0</v>
      </c>
      <c r="J32" s="124">
        <f t="shared" si="5"/>
        <v>5</v>
      </c>
      <c r="K32" s="122">
        <v>0</v>
      </c>
      <c r="L32" s="122">
        <v>0</v>
      </c>
      <c r="M32" s="125">
        <f t="shared" si="6"/>
        <v>0</v>
      </c>
      <c r="N32" s="126">
        <v>0</v>
      </c>
      <c r="O32" s="117"/>
    </row>
    <row r="33" spans="1:15" ht="24.75" customHeight="1">
      <c r="A33" s="117"/>
      <c r="B33" s="119"/>
      <c r="C33" s="32"/>
      <c r="D33" s="128"/>
      <c r="E33" s="127">
        <v>4</v>
      </c>
      <c r="F33" s="122">
        <v>12</v>
      </c>
      <c r="G33" s="122">
        <v>0</v>
      </c>
      <c r="H33" s="122">
        <f t="shared" si="4"/>
        <v>12</v>
      </c>
      <c r="I33" s="123">
        <v>0</v>
      </c>
      <c r="J33" s="124">
        <f t="shared" si="5"/>
        <v>12</v>
      </c>
      <c r="K33" s="122">
        <v>0</v>
      </c>
      <c r="L33" s="122">
        <v>0</v>
      </c>
      <c r="M33" s="125">
        <f t="shared" si="6"/>
        <v>0</v>
      </c>
      <c r="N33" s="126">
        <v>0</v>
      </c>
      <c r="O33" s="117"/>
    </row>
    <row r="34" spans="1:15" ht="24.75" customHeight="1">
      <c r="A34" s="117"/>
      <c r="B34" s="119"/>
      <c r="C34" s="32"/>
      <c r="D34" s="120"/>
      <c r="E34" s="127">
        <v>3</v>
      </c>
      <c r="F34" s="122">
        <v>0</v>
      </c>
      <c r="G34" s="122">
        <v>21</v>
      </c>
      <c r="H34" s="122">
        <f t="shared" si="4"/>
        <v>21</v>
      </c>
      <c r="I34" s="123">
        <v>0</v>
      </c>
      <c r="J34" s="124">
        <f t="shared" si="5"/>
        <v>21</v>
      </c>
      <c r="K34" s="122">
        <v>1</v>
      </c>
      <c r="L34" s="122">
        <v>0</v>
      </c>
      <c r="M34" s="125">
        <f t="shared" si="6"/>
        <v>1</v>
      </c>
      <c r="N34" s="126">
        <v>0</v>
      </c>
      <c r="O34" s="117"/>
    </row>
    <row r="35" spans="1:15" ht="24.75" customHeight="1">
      <c r="A35" s="117"/>
      <c r="B35" s="119"/>
      <c r="C35" s="32"/>
      <c r="D35" s="120"/>
      <c r="E35" s="127">
        <v>2</v>
      </c>
      <c r="F35" s="122">
        <v>0</v>
      </c>
      <c r="G35" s="122">
        <v>7</v>
      </c>
      <c r="H35" s="122">
        <f t="shared" si="4"/>
        <v>7</v>
      </c>
      <c r="I35" s="123">
        <v>0</v>
      </c>
      <c r="J35" s="124">
        <f t="shared" si="5"/>
        <v>7</v>
      </c>
      <c r="K35" s="122">
        <v>0</v>
      </c>
      <c r="L35" s="122">
        <v>0</v>
      </c>
      <c r="M35" s="125">
        <f t="shared" si="6"/>
        <v>0</v>
      </c>
      <c r="N35" s="126">
        <v>0</v>
      </c>
      <c r="O35" s="117"/>
    </row>
    <row r="36" spans="1:15" ht="24.75" customHeight="1">
      <c r="A36" s="117"/>
      <c r="B36" s="119"/>
      <c r="C36" s="22"/>
      <c r="D36" s="120"/>
      <c r="E36" s="129">
        <v>1</v>
      </c>
      <c r="F36" s="133">
        <v>0</v>
      </c>
      <c r="G36" s="133">
        <v>16</v>
      </c>
      <c r="H36" s="133">
        <f t="shared" si="4"/>
        <v>16</v>
      </c>
      <c r="I36" s="133">
        <v>12</v>
      </c>
      <c r="J36" s="134">
        <f t="shared" si="5"/>
        <v>28</v>
      </c>
      <c r="K36" s="133">
        <v>0</v>
      </c>
      <c r="L36" s="133">
        <v>0</v>
      </c>
      <c r="M36" s="135">
        <f t="shared" si="6"/>
        <v>0</v>
      </c>
      <c r="N36" s="136">
        <v>0</v>
      </c>
      <c r="O36" s="117"/>
    </row>
    <row r="37" spans="1:15" ht="24.75" customHeight="1">
      <c r="A37" s="130"/>
      <c r="B37" s="19" t="s">
        <v>98</v>
      </c>
      <c r="C37" s="11"/>
      <c r="D37" s="11"/>
      <c r="E37" s="11"/>
      <c r="F37" s="131">
        <f t="shared" ref="F37:N37" si="7">SUM(F24:F36)</f>
        <v>365</v>
      </c>
      <c r="G37" s="131">
        <f t="shared" si="7"/>
        <v>44</v>
      </c>
      <c r="H37" s="131">
        <f t="shared" si="7"/>
        <v>409</v>
      </c>
      <c r="I37" s="131">
        <f t="shared" si="7"/>
        <v>12</v>
      </c>
      <c r="J37" s="131">
        <f t="shared" si="7"/>
        <v>421</v>
      </c>
      <c r="K37" s="131">
        <f t="shared" si="7"/>
        <v>112</v>
      </c>
      <c r="L37" s="131">
        <f t="shared" si="7"/>
        <v>29</v>
      </c>
      <c r="M37" s="131">
        <f t="shared" si="7"/>
        <v>141</v>
      </c>
      <c r="N37" s="132">
        <f t="shared" si="7"/>
        <v>42</v>
      </c>
      <c r="O37" s="130"/>
    </row>
    <row r="38" spans="1:15" ht="24.75" customHeight="1">
      <c r="A38" s="117"/>
      <c r="B38" s="119"/>
      <c r="C38" s="17" t="s">
        <v>81</v>
      </c>
      <c r="D38" s="120"/>
      <c r="E38" s="121">
        <v>13</v>
      </c>
      <c r="F38" s="137">
        <v>0</v>
      </c>
      <c r="G38" s="137">
        <v>0</v>
      </c>
      <c r="H38" s="137">
        <f t="shared" ref="H38:H50" si="8">F38+G38</f>
        <v>0</v>
      </c>
      <c r="I38" s="138">
        <v>0</v>
      </c>
      <c r="J38" s="139">
        <f t="shared" ref="J38:J50" si="9">H38+I38</f>
        <v>0</v>
      </c>
      <c r="K38" s="137">
        <v>0</v>
      </c>
      <c r="L38" s="137">
        <v>0</v>
      </c>
      <c r="M38" s="140">
        <f t="shared" ref="M38:M50" si="10">K38+L38</f>
        <v>0</v>
      </c>
      <c r="N38" s="141">
        <v>0</v>
      </c>
      <c r="O38" s="117"/>
    </row>
    <row r="39" spans="1:15" ht="24.75" customHeight="1">
      <c r="A39" s="117"/>
      <c r="B39" s="119"/>
      <c r="C39" s="32"/>
      <c r="D39" s="128" t="s">
        <v>99</v>
      </c>
      <c r="E39" s="127">
        <v>12</v>
      </c>
      <c r="F39" s="122">
        <v>0</v>
      </c>
      <c r="G39" s="122">
        <v>0</v>
      </c>
      <c r="H39" s="122">
        <f t="shared" si="8"/>
        <v>0</v>
      </c>
      <c r="I39" s="123">
        <v>0</v>
      </c>
      <c r="J39" s="124">
        <f t="shared" si="9"/>
        <v>0</v>
      </c>
      <c r="K39" s="122">
        <v>0</v>
      </c>
      <c r="L39" s="122">
        <v>0</v>
      </c>
      <c r="M39" s="125">
        <f t="shared" si="10"/>
        <v>0</v>
      </c>
      <c r="N39" s="126">
        <v>0</v>
      </c>
      <c r="O39" s="117"/>
    </row>
    <row r="40" spans="1:15" ht="24.75" customHeight="1">
      <c r="A40" s="117"/>
      <c r="B40" s="119" t="s">
        <v>82</v>
      </c>
      <c r="C40" s="32"/>
      <c r="D40" s="128" t="s">
        <v>86</v>
      </c>
      <c r="E40" s="127">
        <v>11</v>
      </c>
      <c r="F40" s="122">
        <v>0</v>
      </c>
      <c r="G40" s="122">
        <v>0</v>
      </c>
      <c r="H40" s="122">
        <f t="shared" si="8"/>
        <v>0</v>
      </c>
      <c r="I40" s="123">
        <v>0</v>
      </c>
      <c r="J40" s="124">
        <f t="shared" si="9"/>
        <v>0</v>
      </c>
      <c r="K40" s="122">
        <v>0</v>
      </c>
      <c r="L40" s="122">
        <v>0</v>
      </c>
      <c r="M40" s="125">
        <f t="shared" si="10"/>
        <v>0</v>
      </c>
      <c r="N40" s="126">
        <v>0</v>
      </c>
      <c r="O40" s="117"/>
    </row>
    <row r="41" spans="1:15" ht="24.75" customHeight="1">
      <c r="A41" s="117"/>
      <c r="B41" s="119" t="s">
        <v>86</v>
      </c>
      <c r="C41" s="32" t="s">
        <v>85</v>
      </c>
      <c r="D41" s="128" t="s">
        <v>84</v>
      </c>
      <c r="E41" s="127">
        <v>10</v>
      </c>
      <c r="F41" s="122">
        <v>0</v>
      </c>
      <c r="G41" s="122">
        <v>0</v>
      </c>
      <c r="H41" s="122">
        <f t="shared" si="8"/>
        <v>0</v>
      </c>
      <c r="I41" s="123">
        <v>0</v>
      </c>
      <c r="J41" s="124">
        <f t="shared" si="9"/>
        <v>0</v>
      </c>
      <c r="K41" s="122">
        <v>0</v>
      </c>
      <c r="L41" s="122">
        <v>0</v>
      </c>
      <c r="M41" s="125">
        <f t="shared" si="10"/>
        <v>0</v>
      </c>
      <c r="N41" s="126">
        <v>0</v>
      </c>
      <c r="O41" s="117"/>
    </row>
    <row r="42" spans="1:15" ht="24.75" customHeight="1">
      <c r="A42" s="117"/>
      <c r="B42" s="119" t="s">
        <v>100</v>
      </c>
      <c r="C42" s="32"/>
      <c r="D42" s="128" t="s">
        <v>97</v>
      </c>
      <c r="E42" s="127">
        <v>9</v>
      </c>
      <c r="F42" s="122">
        <v>0</v>
      </c>
      <c r="G42" s="122">
        <v>0</v>
      </c>
      <c r="H42" s="122">
        <f t="shared" si="8"/>
        <v>0</v>
      </c>
      <c r="I42" s="123">
        <v>0</v>
      </c>
      <c r="J42" s="124">
        <f t="shared" si="9"/>
        <v>0</v>
      </c>
      <c r="K42" s="122">
        <v>0</v>
      </c>
      <c r="L42" s="122">
        <v>0</v>
      </c>
      <c r="M42" s="125">
        <f t="shared" si="10"/>
        <v>0</v>
      </c>
      <c r="N42" s="126">
        <v>0</v>
      </c>
      <c r="O42" s="117"/>
    </row>
    <row r="43" spans="1:15" ht="24.75" customHeight="1">
      <c r="A43" s="117"/>
      <c r="B43" s="119" t="s">
        <v>90</v>
      </c>
      <c r="C43" s="32"/>
      <c r="D43" s="128" t="s">
        <v>82</v>
      </c>
      <c r="E43" s="127">
        <v>8</v>
      </c>
      <c r="F43" s="122">
        <v>0</v>
      </c>
      <c r="G43" s="122">
        <v>0</v>
      </c>
      <c r="H43" s="122">
        <f t="shared" si="8"/>
        <v>0</v>
      </c>
      <c r="I43" s="123">
        <v>0</v>
      </c>
      <c r="J43" s="124">
        <f t="shared" si="9"/>
        <v>0</v>
      </c>
      <c r="K43" s="122">
        <v>0</v>
      </c>
      <c r="L43" s="122">
        <v>0</v>
      </c>
      <c r="M43" s="125">
        <f t="shared" si="10"/>
        <v>0</v>
      </c>
      <c r="N43" s="126">
        <v>0</v>
      </c>
      <c r="O43" s="117"/>
    </row>
    <row r="44" spans="1:15" ht="24.75" customHeight="1">
      <c r="A44" s="117"/>
      <c r="B44" s="119" t="s">
        <v>88</v>
      </c>
      <c r="C44" s="32"/>
      <c r="D44" s="128" t="s">
        <v>96</v>
      </c>
      <c r="E44" s="127">
        <v>7</v>
      </c>
      <c r="F44" s="122">
        <v>0</v>
      </c>
      <c r="G44" s="122">
        <v>0</v>
      </c>
      <c r="H44" s="122">
        <f t="shared" si="8"/>
        <v>0</v>
      </c>
      <c r="I44" s="123">
        <v>0</v>
      </c>
      <c r="J44" s="124">
        <f t="shared" si="9"/>
        <v>0</v>
      </c>
      <c r="K44" s="122">
        <v>0</v>
      </c>
      <c r="L44" s="122">
        <v>0</v>
      </c>
      <c r="M44" s="125">
        <f t="shared" si="10"/>
        <v>0</v>
      </c>
      <c r="N44" s="126">
        <v>0</v>
      </c>
      <c r="O44" s="117"/>
    </row>
    <row r="45" spans="1:15" ht="24.75" customHeight="1">
      <c r="A45" s="117"/>
      <c r="B45" s="119" t="s">
        <v>90</v>
      </c>
      <c r="C45" s="32"/>
      <c r="D45" s="128" t="s">
        <v>89</v>
      </c>
      <c r="E45" s="127">
        <v>6</v>
      </c>
      <c r="F45" s="122">
        <v>0</v>
      </c>
      <c r="G45" s="122">
        <v>0</v>
      </c>
      <c r="H45" s="122">
        <f t="shared" si="8"/>
        <v>0</v>
      </c>
      <c r="I45" s="123">
        <v>0</v>
      </c>
      <c r="J45" s="124">
        <f t="shared" si="9"/>
        <v>0</v>
      </c>
      <c r="K45" s="122">
        <v>0</v>
      </c>
      <c r="L45" s="122">
        <v>0</v>
      </c>
      <c r="M45" s="125">
        <f t="shared" si="10"/>
        <v>0</v>
      </c>
      <c r="N45" s="126">
        <v>0</v>
      </c>
      <c r="O45" s="117"/>
    </row>
    <row r="46" spans="1:15" ht="24.75" customHeight="1">
      <c r="A46" s="117"/>
      <c r="B46" s="119" t="s">
        <v>82</v>
      </c>
      <c r="C46" s="32" t="s">
        <v>82</v>
      </c>
      <c r="D46" s="128" t="s">
        <v>84</v>
      </c>
      <c r="E46" s="127">
        <v>5</v>
      </c>
      <c r="F46" s="122">
        <v>0</v>
      </c>
      <c r="G46" s="122">
        <v>0</v>
      </c>
      <c r="H46" s="122">
        <f t="shared" si="8"/>
        <v>0</v>
      </c>
      <c r="I46" s="123">
        <v>0</v>
      </c>
      <c r="J46" s="124">
        <f t="shared" si="9"/>
        <v>0</v>
      </c>
      <c r="K46" s="122">
        <v>0</v>
      </c>
      <c r="L46" s="122">
        <v>0</v>
      </c>
      <c r="M46" s="125">
        <f t="shared" si="10"/>
        <v>0</v>
      </c>
      <c r="N46" s="126">
        <v>0</v>
      </c>
      <c r="O46" s="117"/>
    </row>
    <row r="47" spans="1:15" ht="24.75" customHeight="1">
      <c r="A47" s="117"/>
      <c r="B47" s="119" t="s">
        <v>91</v>
      </c>
      <c r="C47" s="32"/>
      <c r="D47" s="128" t="s">
        <v>92</v>
      </c>
      <c r="E47" s="127">
        <v>4</v>
      </c>
      <c r="F47" s="122">
        <v>0</v>
      </c>
      <c r="G47" s="122">
        <v>0</v>
      </c>
      <c r="H47" s="122">
        <f t="shared" si="8"/>
        <v>0</v>
      </c>
      <c r="I47" s="123">
        <v>0</v>
      </c>
      <c r="J47" s="124">
        <f t="shared" si="9"/>
        <v>0</v>
      </c>
      <c r="K47" s="122">
        <v>0</v>
      </c>
      <c r="L47" s="122">
        <v>0</v>
      </c>
      <c r="M47" s="125">
        <f t="shared" si="10"/>
        <v>0</v>
      </c>
      <c r="N47" s="126">
        <v>0</v>
      </c>
      <c r="O47" s="117"/>
    </row>
    <row r="48" spans="1:15" ht="24.75" customHeight="1">
      <c r="A48" s="117"/>
      <c r="B48" s="119"/>
      <c r="C48" s="32"/>
      <c r="D48" s="128" t="s">
        <v>82</v>
      </c>
      <c r="E48" s="127">
        <v>3</v>
      </c>
      <c r="F48" s="122">
        <v>0</v>
      </c>
      <c r="G48" s="122">
        <v>0</v>
      </c>
      <c r="H48" s="122">
        <f t="shared" si="8"/>
        <v>0</v>
      </c>
      <c r="I48" s="123">
        <v>0</v>
      </c>
      <c r="J48" s="124">
        <f t="shared" si="9"/>
        <v>0</v>
      </c>
      <c r="K48" s="122">
        <v>0</v>
      </c>
      <c r="L48" s="122">
        <v>0</v>
      </c>
      <c r="M48" s="125">
        <f t="shared" si="10"/>
        <v>0</v>
      </c>
      <c r="N48" s="126">
        <v>0</v>
      </c>
      <c r="O48" s="117"/>
    </row>
    <row r="49" spans="1:15" ht="24.75" customHeight="1">
      <c r="A49" s="117"/>
      <c r="B49" s="119"/>
      <c r="C49" s="32"/>
      <c r="D49" s="128" t="s">
        <v>88</v>
      </c>
      <c r="E49" s="127">
        <v>2</v>
      </c>
      <c r="F49" s="122">
        <v>0</v>
      </c>
      <c r="G49" s="122">
        <v>0</v>
      </c>
      <c r="H49" s="122">
        <f t="shared" si="8"/>
        <v>0</v>
      </c>
      <c r="I49" s="123">
        <v>0</v>
      </c>
      <c r="J49" s="124">
        <f t="shared" si="9"/>
        <v>0</v>
      </c>
      <c r="K49" s="122">
        <v>0</v>
      </c>
      <c r="L49" s="122">
        <v>0</v>
      </c>
      <c r="M49" s="125">
        <f t="shared" si="10"/>
        <v>0</v>
      </c>
      <c r="N49" s="126">
        <v>0</v>
      </c>
      <c r="O49" s="117"/>
    </row>
    <row r="50" spans="1:15" ht="24.75" customHeight="1">
      <c r="A50" s="117"/>
      <c r="B50" s="119"/>
      <c r="C50" s="22"/>
      <c r="D50" s="120"/>
      <c r="E50" s="129">
        <v>1</v>
      </c>
      <c r="F50" s="122">
        <v>0</v>
      </c>
      <c r="G50" s="122">
        <v>0</v>
      </c>
      <c r="H50" s="122">
        <f t="shared" si="8"/>
        <v>0</v>
      </c>
      <c r="I50" s="123">
        <v>0</v>
      </c>
      <c r="J50" s="124">
        <f t="shared" si="9"/>
        <v>0</v>
      </c>
      <c r="K50" s="122">
        <v>0</v>
      </c>
      <c r="L50" s="122">
        <v>0</v>
      </c>
      <c r="M50" s="125">
        <f t="shared" si="10"/>
        <v>0</v>
      </c>
      <c r="N50" s="126">
        <v>0</v>
      </c>
      <c r="O50" s="117"/>
    </row>
    <row r="51" spans="1:15" ht="24.75" customHeight="1">
      <c r="A51" s="130"/>
      <c r="B51" s="19" t="s">
        <v>101</v>
      </c>
      <c r="C51" s="11"/>
      <c r="D51" s="11"/>
      <c r="E51" s="11"/>
      <c r="F51" s="131">
        <f t="shared" ref="F51:N51" si="11">SUM(F38:F50)</f>
        <v>0</v>
      </c>
      <c r="G51" s="131">
        <f t="shared" si="11"/>
        <v>0</v>
      </c>
      <c r="H51" s="131">
        <f t="shared" si="11"/>
        <v>0</v>
      </c>
      <c r="I51" s="131">
        <f t="shared" si="11"/>
        <v>0</v>
      </c>
      <c r="J51" s="131">
        <f t="shared" si="11"/>
        <v>0</v>
      </c>
      <c r="K51" s="131">
        <f t="shared" si="11"/>
        <v>0</v>
      </c>
      <c r="L51" s="131">
        <f t="shared" si="11"/>
        <v>0</v>
      </c>
      <c r="M51" s="131">
        <f t="shared" si="11"/>
        <v>0</v>
      </c>
      <c r="N51" s="132">
        <f t="shared" si="11"/>
        <v>0</v>
      </c>
      <c r="O51" s="130"/>
    </row>
    <row r="52" spans="1:15" ht="24.75" customHeight="1">
      <c r="A52" s="117"/>
      <c r="B52" s="19" t="s">
        <v>102</v>
      </c>
      <c r="C52" s="11"/>
      <c r="D52" s="11"/>
      <c r="E52" s="11"/>
      <c r="F52" s="142">
        <v>0</v>
      </c>
      <c r="G52" s="142">
        <v>0</v>
      </c>
      <c r="H52" s="142">
        <f>F52+G52</f>
        <v>0</v>
      </c>
      <c r="I52" s="123">
        <v>0</v>
      </c>
      <c r="J52" s="124">
        <f>H52+I52</f>
        <v>0</v>
      </c>
      <c r="K52" s="122">
        <v>2</v>
      </c>
      <c r="L52" s="122">
        <v>2</v>
      </c>
      <c r="M52" s="125">
        <f>K52+L52</f>
        <v>4</v>
      </c>
      <c r="N52" s="126">
        <v>2</v>
      </c>
      <c r="O52" s="117"/>
    </row>
    <row r="53" spans="1:15" ht="24.75" customHeight="1">
      <c r="A53" s="130"/>
      <c r="B53" s="20" t="s">
        <v>103</v>
      </c>
      <c r="C53" s="12"/>
      <c r="D53" s="12"/>
      <c r="E53" s="27"/>
      <c r="F53" s="143">
        <f t="shared" ref="F53:N53" si="12">+F23+F37+F51+F52</f>
        <v>637</v>
      </c>
      <c r="G53" s="143">
        <f t="shared" si="12"/>
        <v>58</v>
      </c>
      <c r="H53" s="143">
        <f t="shared" si="12"/>
        <v>695</v>
      </c>
      <c r="I53" s="143">
        <f t="shared" si="12"/>
        <v>17</v>
      </c>
      <c r="J53" s="143">
        <f t="shared" si="12"/>
        <v>712</v>
      </c>
      <c r="K53" s="143">
        <f t="shared" si="12"/>
        <v>169</v>
      </c>
      <c r="L53" s="143">
        <f t="shared" si="12"/>
        <v>50</v>
      </c>
      <c r="M53" s="143">
        <f t="shared" si="12"/>
        <v>219</v>
      </c>
      <c r="N53" s="144">
        <f t="shared" si="12"/>
        <v>64</v>
      </c>
      <c r="O53" s="130"/>
    </row>
    <row r="54" spans="1:15" ht="24.75" customHeight="1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</row>
    <row r="55" spans="1:15" ht="24.75" customHeight="1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RowHeight="15"/>
  <cols>
    <col min="1" max="1" width="1.7109375" style="109" customWidth="1"/>
    <col min="2" max="5" width="8.7109375" style="109" customWidth="1"/>
    <col min="6" max="6" width="20.7109375" style="109" customWidth="1"/>
    <col min="7" max="10" width="15.7109375" style="109" customWidth="1"/>
    <col min="11" max="11" width="18.7109375" style="109" customWidth="1"/>
    <col min="12" max="12" width="19.7109375" style="109" customWidth="1"/>
    <col min="13" max="13" width="15.7109375" style="109" customWidth="1"/>
    <col min="14" max="14" width="20.7109375" style="109" customWidth="1"/>
    <col min="15" max="15" width="9.140625" style="109" customWidth="1"/>
    <col min="16" max="16384" width="9.140625" style="109"/>
  </cols>
  <sheetData>
    <row r="1" spans="2:14" s="35" customFormat="1" ht="49.5" customHeight="1">
      <c r="B1" s="31" t="s">
        <v>0</v>
      </c>
      <c r="C1" s="31"/>
      <c r="D1" s="31"/>
      <c r="E1" s="31"/>
    </row>
    <row r="2" spans="2:14" s="39" customFormat="1" ht="30" customHeight="1">
      <c r="B2" s="30" t="s">
        <v>1</v>
      </c>
      <c r="C2" s="30"/>
      <c r="D2" s="30"/>
      <c r="E2" s="30"/>
      <c r="F2" s="40" t="s">
        <v>2</v>
      </c>
    </row>
    <row r="3" spans="2:14" s="39" customFormat="1" ht="30" customHeight="1">
      <c r="B3" s="30" t="s">
        <v>3</v>
      </c>
      <c r="C3" s="30"/>
      <c r="D3" s="30"/>
      <c r="E3" s="30"/>
      <c r="F3" s="83" t="s">
        <v>4</v>
      </c>
      <c r="G3" s="83"/>
    </row>
    <row r="4" spans="2:14" s="39" customFormat="1" ht="30" customHeight="1">
      <c r="B4" s="30" t="s">
        <v>5</v>
      </c>
      <c r="C4" s="30"/>
      <c r="D4" s="30"/>
      <c r="E4" s="30"/>
      <c r="F4" s="42" t="s">
        <v>77</v>
      </c>
      <c r="G4" s="84">
        <v>2023</v>
      </c>
    </row>
    <row r="5" spans="2:14" s="39" customFormat="1" ht="49.5" customHeight="1"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2:14" s="39" customFormat="1" ht="49.5" customHeight="1">
      <c r="B6" s="40" t="s">
        <v>7</v>
      </c>
    </row>
    <row r="7" spans="2:14" ht="30" customHeight="1"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</row>
    <row r="8" spans="2:14" ht="30" customHeight="1"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</row>
    <row r="9" spans="2:14" ht="30" customHeight="1"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</row>
    <row r="10" spans="2:14" ht="24.75" customHeight="1">
      <c r="B10" s="85"/>
      <c r="C10" s="17" t="s">
        <v>81</v>
      </c>
      <c r="D10" s="86"/>
      <c r="E10" s="87">
        <v>13</v>
      </c>
      <c r="F10" s="88">
        <f>SUM('TSE:TRE-AP'!F10)</f>
        <v>4706</v>
      </c>
      <c r="G10" s="88">
        <f>SUM('TSE:TRE-AP'!G10)</f>
        <v>0</v>
      </c>
      <c r="H10" s="88">
        <f t="shared" ref="H10:H22" si="0">F10+G10</f>
        <v>4706</v>
      </c>
      <c r="I10" s="89"/>
      <c r="J10" s="90">
        <f t="shared" ref="J10:J22" si="1">H10+I10</f>
        <v>4706</v>
      </c>
      <c r="K10" s="88">
        <f>SUM('TSE:TRE-AP'!K10)</f>
        <v>1585</v>
      </c>
      <c r="L10" s="88">
        <f>SUM('TSE:TRE-AP'!L10)</f>
        <v>476</v>
      </c>
      <c r="M10" s="91">
        <f t="shared" ref="M10:M22" si="2">K10+L10</f>
        <v>2061</v>
      </c>
      <c r="N10" s="92">
        <f>SUM('TSE:TRE-AP'!N10)</f>
        <v>545</v>
      </c>
    </row>
    <row r="11" spans="2:14" ht="24.75" customHeight="1">
      <c r="B11" s="85"/>
      <c r="C11" s="32"/>
      <c r="D11" s="86"/>
      <c r="E11" s="93">
        <v>12</v>
      </c>
      <c r="F11" s="88">
        <f>SUM('TSE:TRE-AP'!F11)</f>
        <v>124</v>
      </c>
      <c r="G11" s="88">
        <f>SUM('TSE:TRE-AP'!G11)</f>
        <v>0</v>
      </c>
      <c r="H11" s="88">
        <f t="shared" si="0"/>
        <v>124</v>
      </c>
      <c r="I11" s="89"/>
      <c r="J11" s="90">
        <f t="shared" si="1"/>
        <v>124</v>
      </c>
      <c r="K11" s="88">
        <f>SUM('TSE:TRE-AP'!K11)</f>
        <v>8</v>
      </c>
      <c r="L11" s="88">
        <f>SUM('TSE:TRE-AP'!L11)</f>
        <v>3</v>
      </c>
      <c r="M11" s="91">
        <f t="shared" si="2"/>
        <v>11</v>
      </c>
      <c r="N11" s="92">
        <f>SUM('TSE:TRE-AP'!N11)</f>
        <v>3</v>
      </c>
    </row>
    <row r="12" spans="2:14" ht="24.75" customHeight="1">
      <c r="B12" s="85" t="s">
        <v>82</v>
      </c>
      <c r="C12" s="32"/>
      <c r="D12" s="94" t="s">
        <v>83</v>
      </c>
      <c r="E12" s="93">
        <v>11</v>
      </c>
      <c r="F12" s="88">
        <f>SUM('TSE:TRE-AP'!F12)</f>
        <v>114</v>
      </c>
      <c r="G12" s="88">
        <f>SUM('TSE:TRE-AP'!G12)</f>
        <v>0</v>
      </c>
      <c r="H12" s="88">
        <f t="shared" si="0"/>
        <v>114</v>
      </c>
      <c r="I12" s="89"/>
      <c r="J12" s="90">
        <f t="shared" si="1"/>
        <v>114</v>
      </c>
      <c r="K12" s="88">
        <f>SUM('TSE:TRE-AP'!K12)</f>
        <v>11</v>
      </c>
      <c r="L12" s="88">
        <f>SUM('TSE:TRE-AP'!L12)</f>
        <v>2</v>
      </c>
      <c r="M12" s="91">
        <f t="shared" si="2"/>
        <v>13</v>
      </c>
      <c r="N12" s="92">
        <f>SUM('TSE:TRE-AP'!N12)</f>
        <v>4</v>
      </c>
    </row>
    <row r="13" spans="2:14" ht="24.75" customHeight="1">
      <c r="B13" s="85" t="s">
        <v>84</v>
      </c>
      <c r="C13" s="32" t="s">
        <v>85</v>
      </c>
      <c r="D13" s="94" t="s">
        <v>86</v>
      </c>
      <c r="E13" s="93">
        <v>10</v>
      </c>
      <c r="F13" s="88">
        <f>SUM('TSE:TRE-AP'!F13)</f>
        <v>199</v>
      </c>
      <c r="G13" s="88">
        <f>SUM('TSE:TRE-AP'!G13)</f>
        <v>0</v>
      </c>
      <c r="H13" s="88">
        <f t="shared" si="0"/>
        <v>199</v>
      </c>
      <c r="I13" s="89"/>
      <c r="J13" s="90">
        <f t="shared" si="1"/>
        <v>199</v>
      </c>
      <c r="K13" s="88">
        <f>SUM('TSE:TRE-AP'!K13)</f>
        <v>10</v>
      </c>
      <c r="L13" s="88">
        <f>SUM('TSE:TRE-AP'!L13)</f>
        <v>1</v>
      </c>
      <c r="M13" s="91">
        <f t="shared" si="2"/>
        <v>11</v>
      </c>
      <c r="N13" s="92">
        <f>SUM('TSE:TRE-AP'!N13)</f>
        <v>1</v>
      </c>
    </row>
    <row r="14" spans="2:14" ht="24.75" customHeight="1">
      <c r="B14" s="85" t="s">
        <v>82</v>
      </c>
      <c r="C14" s="32"/>
      <c r="D14" s="94" t="s">
        <v>87</v>
      </c>
      <c r="E14" s="93">
        <v>9</v>
      </c>
      <c r="F14" s="88">
        <f>SUM('TSE:TRE-AP'!F14)</f>
        <v>136</v>
      </c>
      <c r="G14" s="88">
        <f>SUM('TSE:TRE-AP'!G14)</f>
        <v>0</v>
      </c>
      <c r="H14" s="88">
        <f t="shared" si="0"/>
        <v>136</v>
      </c>
      <c r="I14" s="89"/>
      <c r="J14" s="90">
        <f t="shared" si="1"/>
        <v>136</v>
      </c>
      <c r="K14" s="88">
        <f>SUM('TSE:TRE-AP'!K14)</f>
        <v>3</v>
      </c>
      <c r="L14" s="88">
        <f>SUM('TSE:TRE-AP'!L14)</f>
        <v>6</v>
      </c>
      <c r="M14" s="91">
        <f t="shared" si="2"/>
        <v>9</v>
      </c>
      <c r="N14" s="92">
        <f>SUM('TSE:TRE-AP'!N14)</f>
        <v>8</v>
      </c>
    </row>
    <row r="15" spans="2:14" ht="24.75" customHeight="1">
      <c r="B15" s="85" t="s">
        <v>88</v>
      </c>
      <c r="C15" s="32"/>
      <c r="D15" s="94" t="s">
        <v>89</v>
      </c>
      <c r="E15" s="93">
        <v>8</v>
      </c>
      <c r="F15" s="88">
        <f>SUM('TSE:TRE-AP'!F15)</f>
        <v>295</v>
      </c>
      <c r="G15" s="88">
        <f>SUM('TSE:TRE-AP'!G15)</f>
        <v>0</v>
      </c>
      <c r="H15" s="88">
        <f t="shared" si="0"/>
        <v>295</v>
      </c>
      <c r="I15" s="89"/>
      <c r="J15" s="90">
        <f t="shared" si="1"/>
        <v>295</v>
      </c>
      <c r="K15" s="88">
        <f>SUM('TSE:TRE-AP'!K15)</f>
        <v>2</v>
      </c>
      <c r="L15" s="88">
        <f>SUM('TSE:TRE-AP'!L15)</f>
        <v>1</v>
      </c>
      <c r="M15" s="91">
        <f t="shared" si="2"/>
        <v>3</v>
      </c>
      <c r="N15" s="92">
        <f>SUM('TSE:TRE-AP'!N15)</f>
        <v>1</v>
      </c>
    </row>
    <row r="16" spans="2:14" ht="24.75" customHeight="1">
      <c r="B16" s="85" t="s">
        <v>90</v>
      </c>
      <c r="C16" s="32"/>
      <c r="D16" s="94" t="s">
        <v>91</v>
      </c>
      <c r="E16" s="93">
        <v>7</v>
      </c>
      <c r="F16" s="88">
        <f>SUM('TSE:TRE-AP'!F16)</f>
        <v>258</v>
      </c>
      <c r="G16" s="88">
        <f>SUM('TSE:TRE-AP'!G16)</f>
        <v>0</v>
      </c>
      <c r="H16" s="88">
        <f t="shared" si="0"/>
        <v>258</v>
      </c>
      <c r="I16" s="89"/>
      <c r="J16" s="90">
        <f t="shared" si="1"/>
        <v>258</v>
      </c>
      <c r="K16" s="88">
        <f>SUM('TSE:TRE-AP'!K16)</f>
        <v>3</v>
      </c>
      <c r="L16" s="88">
        <f>SUM('TSE:TRE-AP'!L16)</f>
        <v>1</v>
      </c>
      <c r="M16" s="91">
        <f t="shared" si="2"/>
        <v>4</v>
      </c>
      <c r="N16" s="92">
        <f>SUM('TSE:TRE-AP'!N16)</f>
        <v>1</v>
      </c>
    </row>
    <row r="17" spans="2:14" ht="24.75" customHeight="1">
      <c r="B17" s="85" t="s">
        <v>83</v>
      </c>
      <c r="C17" s="32"/>
      <c r="D17" s="94" t="s">
        <v>90</v>
      </c>
      <c r="E17" s="93">
        <v>6</v>
      </c>
      <c r="F17" s="88">
        <f>SUM('TSE:TRE-AP'!F17)</f>
        <v>36</v>
      </c>
      <c r="G17" s="88">
        <f>SUM('TSE:TRE-AP'!G17)</f>
        <v>0</v>
      </c>
      <c r="H17" s="88">
        <f t="shared" si="0"/>
        <v>36</v>
      </c>
      <c r="I17" s="89"/>
      <c r="J17" s="90">
        <f t="shared" si="1"/>
        <v>36</v>
      </c>
      <c r="K17" s="88">
        <f>SUM('TSE:TRE-AP'!K17)</f>
        <v>3</v>
      </c>
      <c r="L17" s="88">
        <f>SUM('TSE:TRE-AP'!L17)</f>
        <v>1</v>
      </c>
      <c r="M17" s="91">
        <f t="shared" si="2"/>
        <v>4</v>
      </c>
      <c r="N17" s="92">
        <f>SUM('TSE:TRE-AP'!N17)</f>
        <v>1</v>
      </c>
    </row>
    <row r="18" spans="2:14" ht="24.75" customHeight="1">
      <c r="B18" s="85" t="s">
        <v>92</v>
      </c>
      <c r="C18" s="32" t="s">
        <v>82</v>
      </c>
      <c r="D18" s="94" t="s">
        <v>93</v>
      </c>
      <c r="E18" s="93">
        <v>5</v>
      </c>
      <c r="F18" s="88">
        <f>SUM('TSE:TRE-AP'!F18)</f>
        <v>67</v>
      </c>
      <c r="G18" s="88">
        <f>SUM('TSE:TRE-AP'!G18)</f>
        <v>0</v>
      </c>
      <c r="H18" s="88">
        <f t="shared" si="0"/>
        <v>67</v>
      </c>
      <c r="I18" s="89"/>
      <c r="J18" s="90">
        <f t="shared" si="1"/>
        <v>67</v>
      </c>
      <c r="K18" s="88">
        <f>SUM('TSE:TRE-AP'!K18)</f>
        <v>2</v>
      </c>
      <c r="L18" s="88">
        <f>SUM('TSE:TRE-AP'!L18)</f>
        <v>1</v>
      </c>
      <c r="M18" s="91">
        <f t="shared" si="2"/>
        <v>3</v>
      </c>
      <c r="N18" s="92">
        <f>SUM('TSE:TRE-AP'!N18)</f>
        <v>1</v>
      </c>
    </row>
    <row r="19" spans="2:14" ht="24.75" customHeight="1">
      <c r="B19" s="85" t="s">
        <v>82</v>
      </c>
      <c r="C19" s="32"/>
      <c r="D19" s="94" t="s">
        <v>91</v>
      </c>
      <c r="E19" s="93">
        <v>4</v>
      </c>
      <c r="F19" s="88">
        <f>SUM('TSE:TRE-AP'!F19)</f>
        <v>104</v>
      </c>
      <c r="G19" s="88">
        <f>SUM('TSE:TRE-AP'!G19)</f>
        <v>0</v>
      </c>
      <c r="H19" s="88">
        <f t="shared" si="0"/>
        <v>104</v>
      </c>
      <c r="I19" s="89"/>
      <c r="J19" s="90">
        <f t="shared" si="1"/>
        <v>104</v>
      </c>
      <c r="K19" s="88">
        <f>SUM('TSE:TRE-AP'!K19)</f>
        <v>1</v>
      </c>
      <c r="L19" s="88">
        <f>SUM('TSE:TRE-AP'!L19)</f>
        <v>2</v>
      </c>
      <c r="M19" s="91">
        <f t="shared" si="2"/>
        <v>3</v>
      </c>
      <c r="N19" s="92">
        <f>SUM('TSE:TRE-AP'!N19)</f>
        <v>2</v>
      </c>
    </row>
    <row r="20" spans="2:14" ht="24.75" customHeight="1">
      <c r="B20" s="85"/>
      <c r="C20" s="32"/>
      <c r="D20" s="86"/>
      <c r="E20" s="93">
        <v>3</v>
      </c>
      <c r="F20" s="88">
        <f>SUM('TSE:TRE-AP'!F20)</f>
        <v>0</v>
      </c>
      <c r="G20" s="88">
        <f>SUM('TSE:TRE-AP'!G20)</f>
        <v>88</v>
      </c>
      <c r="H20" s="88">
        <f t="shared" si="0"/>
        <v>88</v>
      </c>
      <c r="I20" s="89"/>
      <c r="J20" s="90">
        <f t="shared" si="1"/>
        <v>88</v>
      </c>
      <c r="K20" s="88">
        <f>SUM('TSE:TRE-AP'!K20)</f>
        <v>0</v>
      </c>
      <c r="L20" s="88">
        <f>SUM('TSE:TRE-AP'!L20)</f>
        <v>6</v>
      </c>
      <c r="M20" s="91">
        <f t="shared" si="2"/>
        <v>6</v>
      </c>
      <c r="N20" s="92">
        <f>SUM('TSE:TRE-AP'!N20)</f>
        <v>6</v>
      </c>
    </row>
    <row r="21" spans="2:14" ht="24.75" customHeight="1">
      <c r="B21" s="85"/>
      <c r="C21" s="32"/>
      <c r="D21" s="86"/>
      <c r="E21" s="93">
        <v>2</v>
      </c>
      <c r="F21" s="88">
        <f>SUM('TSE:TRE-AP'!F21)</f>
        <v>0</v>
      </c>
      <c r="G21" s="88">
        <f>SUM('TSE:TRE-AP'!G21)</f>
        <v>147</v>
      </c>
      <c r="H21" s="88">
        <f t="shared" si="0"/>
        <v>147</v>
      </c>
      <c r="I21" s="89"/>
      <c r="J21" s="90">
        <f t="shared" si="1"/>
        <v>147</v>
      </c>
      <c r="K21" s="88">
        <f>SUM('TSE:TRE-AP'!K21)</f>
        <v>0</v>
      </c>
      <c r="L21" s="88">
        <f>SUM('TSE:TRE-AP'!L21)</f>
        <v>1</v>
      </c>
      <c r="M21" s="91">
        <f t="shared" si="2"/>
        <v>1</v>
      </c>
      <c r="N21" s="92">
        <f>SUM('TSE:TRE-AP'!N21)</f>
        <v>1</v>
      </c>
    </row>
    <row r="22" spans="2:14" ht="24.75" customHeight="1">
      <c r="B22" s="85"/>
      <c r="C22" s="22"/>
      <c r="D22" s="86"/>
      <c r="E22" s="95">
        <v>1</v>
      </c>
      <c r="F22" s="88">
        <f>SUM('TSE:TRE-AP'!F22)</f>
        <v>0</v>
      </c>
      <c r="G22" s="88">
        <f>SUM('TSE:TRE-AP'!G22)</f>
        <v>126</v>
      </c>
      <c r="H22" s="88">
        <f t="shared" si="0"/>
        <v>126</v>
      </c>
      <c r="I22" s="88">
        <f>SUM('TSE:TRE-AP'!I22)</f>
        <v>180</v>
      </c>
      <c r="J22" s="90">
        <f t="shared" si="1"/>
        <v>306</v>
      </c>
      <c r="K22" s="88">
        <f>SUM('TSE:TRE-AP'!K22)</f>
        <v>0</v>
      </c>
      <c r="L22" s="88">
        <f>SUM('TSE:TRE-AP'!L22)</f>
        <v>3</v>
      </c>
      <c r="M22" s="91">
        <f t="shared" si="2"/>
        <v>3</v>
      </c>
      <c r="N22" s="92">
        <f>SUM('TSE:TRE-AP'!N22)</f>
        <v>3</v>
      </c>
    </row>
    <row r="23" spans="2:14" s="79" customFormat="1" ht="24.75" customHeight="1">
      <c r="B23" s="19" t="s">
        <v>94</v>
      </c>
      <c r="C23" s="11"/>
      <c r="D23" s="11"/>
      <c r="E23" s="11"/>
      <c r="F23" s="96">
        <f t="shared" ref="F23:N23" si="3">SUM(F10:F22)</f>
        <v>6039</v>
      </c>
      <c r="G23" s="96">
        <f t="shared" si="3"/>
        <v>361</v>
      </c>
      <c r="H23" s="96">
        <f t="shared" si="3"/>
        <v>6400</v>
      </c>
      <c r="I23" s="96">
        <f t="shared" si="3"/>
        <v>180</v>
      </c>
      <c r="J23" s="96">
        <f t="shared" si="3"/>
        <v>6580</v>
      </c>
      <c r="K23" s="96">
        <f t="shared" si="3"/>
        <v>1628</v>
      </c>
      <c r="L23" s="96">
        <f t="shared" si="3"/>
        <v>504</v>
      </c>
      <c r="M23" s="96">
        <f t="shared" si="3"/>
        <v>2132</v>
      </c>
      <c r="N23" s="97">
        <f t="shared" si="3"/>
        <v>577</v>
      </c>
    </row>
    <row r="24" spans="2:14" ht="24.75" customHeight="1">
      <c r="B24" s="85"/>
      <c r="C24" s="17" t="s">
        <v>81</v>
      </c>
      <c r="D24" s="86"/>
      <c r="E24" s="87">
        <v>13</v>
      </c>
      <c r="F24" s="88">
        <f>SUM('TSE:TRE-AP'!F24)</f>
        <v>6731</v>
      </c>
      <c r="G24" s="88">
        <f>SUM('TSE:TRE-AP'!G24)</f>
        <v>0</v>
      </c>
      <c r="H24" s="88">
        <f t="shared" ref="H24:H36" si="4">F24+G24</f>
        <v>6731</v>
      </c>
      <c r="I24" s="89"/>
      <c r="J24" s="90">
        <f t="shared" ref="J24:J36" si="5">H24+I24</f>
        <v>6731</v>
      </c>
      <c r="K24" s="88">
        <f>SUM('TSE:TRE-AP'!K24)</f>
        <v>1755</v>
      </c>
      <c r="L24" s="88">
        <f>SUM('TSE:TRE-AP'!L24)</f>
        <v>633</v>
      </c>
      <c r="M24" s="91">
        <f t="shared" ref="M24:M36" si="6">K24+L24</f>
        <v>2388</v>
      </c>
      <c r="N24" s="92">
        <f>SUM('TSE:TRE-AP'!N24)</f>
        <v>794</v>
      </c>
    </row>
    <row r="25" spans="2:14" ht="24.75" customHeight="1">
      <c r="B25" s="85"/>
      <c r="C25" s="32"/>
      <c r="D25" s="86"/>
      <c r="E25" s="93">
        <v>12</v>
      </c>
      <c r="F25" s="88">
        <f>SUM('TSE:TRE-AP'!F25)</f>
        <v>181</v>
      </c>
      <c r="G25" s="88">
        <f>SUM('TSE:TRE-AP'!G25)</f>
        <v>0</v>
      </c>
      <c r="H25" s="88">
        <f t="shared" si="4"/>
        <v>181</v>
      </c>
      <c r="I25" s="89"/>
      <c r="J25" s="90">
        <f t="shared" si="5"/>
        <v>181</v>
      </c>
      <c r="K25" s="88">
        <f>SUM('TSE:TRE-AP'!K25)</f>
        <v>16</v>
      </c>
      <c r="L25" s="88">
        <f>SUM('TSE:TRE-AP'!L25)</f>
        <v>4</v>
      </c>
      <c r="M25" s="91">
        <f t="shared" si="6"/>
        <v>20</v>
      </c>
      <c r="N25" s="92">
        <f>SUM('TSE:TRE-AP'!N25)</f>
        <v>8</v>
      </c>
    </row>
    <row r="26" spans="2:14" ht="24.75" customHeight="1">
      <c r="B26" s="85" t="s">
        <v>92</v>
      </c>
      <c r="C26" s="32"/>
      <c r="D26" s="94"/>
      <c r="E26" s="93">
        <v>11</v>
      </c>
      <c r="F26" s="88">
        <f>SUM('TSE:TRE-AP'!F26)</f>
        <v>209</v>
      </c>
      <c r="G26" s="88">
        <f>SUM('TSE:TRE-AP'!G26)</f>
        <v>0</v>
      </c>
      <c r="H26" s="88">
        <f t="shared" si="4"/>
        <v>209</v>
      </c>
      <c r="I26" s="89"/>
      <c r="J26" s="90">
        <f t="shared" si="5"/>
        <v>209</v>
      </c>
      <c r="K26" s="88">
        <f>SUM('TSE:TRE-AP'!K26)</f>
        <v>14</v>
      </c>
      <c r="L26" s="88">
        <f>SUM('TSE:TRE-AP'!L26)</f>
        <v>8</v>
      </c>
      <c r="M26" s="91">
        <f t="shared" si="6"/>
        <v>22</v>
      </c>
      <c r="N26" s="92">
        <f>SUM('TSE:TRE-AP'!N26)</f>
        <v>15</v>
      </c>
    </row>
    <row r="27" spans="2:14" ht="24.75" customHeight="1">
      <c r="B27" s="85" t="s">
        <v>95</v>
      </c>
      <c r="C27" s="32" t="s">
        <v>85</v>
      </c>
      <c r="D27" s="94" t="s">
        <v>96</v>
      </c>
      <c r="E27" s="93">
        <v>10</v>
      </c>
      <c r="F27" s="88">
        <f>SUM('TSE:TRE-AP'!F27)</f>
        <v>216</v>
      </c>
      <c r="G27" s="88">
        <f>SUM('TSE:TRE-AP'!G27)</f>
        <v>0</v>
      </c>
      <c r="H27" s="88">
        <f t="shared" si="4"/>
        <v>216</v>
      </c>
      <c r="I27" s="89"/>
      <c r="J27" s="90">
        <f t="shared" si="5"/>
        <v>216</v>
      </c>
      <c r="K27" s="88">
        <f>SUM('TSE:TRE-AP'!K27)</f>
        <v>8</v>
      </c>
      <c r="L27" s="88">
        <f>SUM('TSE:TRE-AP'!L27)</f>
        <v>2</v>
      </c>
      <c r="M27" s="91">
        <f t="shared" si="6"/>
        <v>10</v>
      </c>
      <c r="N27" s="92">
        <f>SUM('TSE:TRE-AP'!N27)</f>
        <v>5</v>
      </c>
    </row>
    <row r="28" spans="2:14" ht="24.75" customHeight="1">
      <c r="B28" s="85" t="s">
        <v>81</v>
      </c>
      <c r="C28" s="32"/>
      <c r="D28" s="94" t="s">
        <v>95</v>
      </c>
      <c r="E28" s="93">
        <v>9</v>
      </c>
      <c r="F28" s="88">
        <f>SUM('TSE:TRE-AP'!F28)</f>
        <v>190</v>
      </c>
      <c r="G28" s="88">
        <f>SUM('TSE:TRE-AP'!G28)</f>
        <v>0</v>
      </c>
      <c r="H28" s="88">
        <f t="shared" si="4"/>
        <v>190</v>
      </c>
      <c r="I28" s="89"/>
      <c r="J28" s="90">
        <f t="shared" si="5"/>
        <v>190</v>
      </c>
      <c r="K28" s="88">
        <f>SUM('TSE:TRE-AP'!K28)</f>
        <v>10</v>
      </c>
      <c r="L28" s="88">
        <f>SUM('TSE:TRE-AP'!L28)</f>
        <v>2</v>
      </c>
      <c r="M28" s="91">
        <f t="shared" si="6"/>
        <v>12</v>
      </c>
      <c r="N28" s="92">
        <f>SUM('TSE:TRE-AP'!N28)</f>
        <v>3</v>
      </c>
    </row>
    <row r="29" spans="2:14" ht="24.75" customHeight="1">
      <c r="B29" s="85" t="s">
        <v>84</v>
      </c>
      <c r="C29" s="32"/>
      <c r="D29" s="94" t="s">
        <v>97</v>
      </c>
      <c r="E29" s="93">
        <v>8</v>
      </c>
      <c r="F29" s="88">
        <f>SUM('TSE:TRE-AP'!F29)</f>
        <v>387</v>
      </c>
      <c r="G29" s="88">
        <f>SUM('TSE:TRE-AP'!G29)</f>
        <v>0</v>
      </c>
      <c r="H29" s="88">
        <f t="shared" si="4"/>
        <v>387</v>
      </c>
      <c r="I29" s="89"/>
      <c r="J29" s="90">
        <f t="shared" si="5"/>
        <v>387</v>
      </c>
      <c r="K29" s="88">
        <f>SUM('TSE:TRE-AP'!K29)</f>
        <v>4</v>
      </c>
      <c r="L29" s="88">
        <f>SUM('TSE:TRE-AP'!L29)</f>
        <v>2</v>
      </c>
      <c r="M29" s="91">
        <f t="shared" si="6"/>
        <v>6</v>
      </c>
      <c r="N29" s="92">
        <f>SUM('TSE:TRE-AP'!N29)</f>
        <v>3</v>
      </c>
    </row>
    <row r="30" spans="2:14" ht="24.75" customHeight="1">
      <c r="B30" s="85" t="s">
        <v>90</v>
      </c>
      <c r="C30" s="32"/>
      <c r="D30" s="94" t="s">
        <v>90</v>
      </c>
      <c r="E30" s="93">
        <v>7</v>
      </c>
      <c r="F30" s="88">
        <f>SUM('TSE:TRE-AP'!F30)</f>
        <v>318</v>
      </c>
      <c r="G30" s="88">
        <f>SUM('TSE:TRE-AP'!G30)</f>
        <v>0</v>
      </c>
      <c r="H30" s="88">
        <f t="shared" si="4"/>
        <v>318</v>
      </c>
      <c r="I30" s="89"/>
      <c r="J30" s="90">
        <f t="shared" si="5"/>
        <v>318</v>
      </c>
      <c r="K30" s="88">
        <f>SUM('TSE:TRE-AP'!K30)</f>
        <v>5</v>
      </c>
      <c r="L30" s="88">
        <f>SUM('TSE:TRE-AP'!L30)</f>
        <v>2</v>
      </c>
      <c r="M30" s="91">
        <f t="shared" si="6"/>
        <v>7</v>
      </c>
      <c r="N30" s="92">
        <f>SUM('TSE:TRE-AP'!N30)</f>
        <v>2</v>
      </c>
    </row>
    <row r="31" spans="2:14" ht="24.75" customHeight="1">
      <c r="B31" s="85" t="s">
        <v>81</v>
      </c>
      <c r="C31" s="32"/>
      <c r="D31" s="94" t="s">
        <v>93</v>
      </c>
      <c r="E31" s="93">
        <v>6</v>
      </c>
      <c r="F31" s="88">
        <f>SUM('TSE:TRE-AP'!F31)</f>
        <v>34</v>
      </c>
      <c r="G31" s="88">
        <f>SUM('TSE:TRE-AP'!G31)</f>
        <v>0</v>
      </c>
      <c r="H31" s="88">
        <f t="shared" si="4"/>
        <v>34</v>
      </c>
      <c r="I31" s="89"/>
      <c r="J31" s="90">
        <f t="shared" si="5"/>
        <v>34</v>
      </c>
      <c r="K31" s="88">
        <f>SUM('TSE:TRE-AP'!K31)</f>
        <v>3</v>
      </c>
      <c r="L31" s="88">
        <f>SUM('TSE:TRE-AP'!L31)</f>
        <v>0</v>
      </c>
      <c r="M31" s="91">
        <f t="shared" si="6"/>
        <v>3</v>
      </c>
      <c r="N31" s="92">
        <f>SUM('TSE:TRE-AP'!N31)</f>
        <v>0</v>
      </c>
    </row>
    <row r="32" spans="2:14" ht="24.75" customHeight="1">
      <c r="B32" s="85" t="s">
        <v>93</v>
      </c>
      <c r="C32" s="32" t="s">
        <v>82</v>
      </c>
      <c r="D32" s="94"/>
      <c r="E32" s="93">
        <v>5</v>
      </c>
      <c r="F32" s="88">
        <f>SUM('TSE:TRE-AP'!F32)</f>
        <v>95</v>
      </c>
      <c r="G32" s="88">
        <f>SUM('TSE:TRE-AP'!G32)</f>
        <v>0</v>
      </c>
      <c r="H32" s="88">
        <f t="shared" si="4"/>
        <v>95</v>
      </c>
      <c r="I32" s="89"/>
      <c r="J32" s="90">
        <f t="shared" si="5"/>
        <v>95</v>
      </c>
      <c r="K32" s="88">
        <f>SUM('TSE:TRE-AP'!K32)</f>
        <v>6</v>
      </c>
      <c r="L32" s="88">
        <f>SUM('TSE:TRE-AP'!L32)</f>
        <v>1</v>
      </c>
      <c r="M32" s="91">
        <f t="shared" si="6"/>
        <v>7</v>
      </c>
      <c r="N32" s="92">
        <f>SUM('TSE:TRE-AP'!N32)</f>
        <v>1</v>
      </c>
    </row>
    <row r="33" spans="2:14" ht="24.75" customHeight="1">
      <c r="B33" s="85"/>
      <c r="C33" s="32"/>
      <c r="D33" s="94"/>
      <c r="E33" s="93">
        <v>4</v>
      </c>
      <c r="F33" s="88">
        <f>SUM('TSE:TRE-AP'!F33)</f>
        <v>146</v>
      </c>
      <c r="G33" s="88">
        <f>SUM('TSE:TRE-AP'!G33)</f>
        <v>0</v>
      </c>
      <c r="H33" s="88">
        <f t="shared" si="4"/>
        <v>146</v>
      </c>
      <c r="I33" s="89"/>
      <c r="J33" s="90">
        <f t="shared" si="5"/>
        <v>146</v>
      </c>
      <c r="K33" s="88">
        <f>SUM('TSE:TRE-AP'!K33)</f>
        <v>5</v>
      </c>
      <c r="L33" s="88">
        <f>SUM('TSE:TRE-AP'!L33)</f>
        <v>2</v>
      </c>
      <c r="M33" s="91">
        <f t="shared" si="6"/>
        <v>7</v>
      </c>
      <c r="N33" s="92">
        <f>SUM('TSE:TRE-AP'!N33)</f>
        <v>3</v>
      </c>
    </row>
    <row r="34" spans="2:14" ht="24.75" customHeight="1">
      <c r="B34" s="85"/>
      <c r="C34" s="32"/>
      <c r="D34" s="86"/>
      <c r="E34" s="93">
        <v>3</v>
      </c>
      <c r="F34" s="88">
        <f>SUM('TSE:TRE-AP'!F34)</f>
        <v>0</v>
      </c>
      <c r="G34" s="88">
        <f>SUM('TSE:TRE-AP'!G34)</f>
        <v>207</v>
      </c>
      <c r="H34" s="88">
        <f t="shared" si="4"/>
        <v>207</v>
      </c>
      <c r="I34" s="89"/>
      <c r="J34" s="90">
        <f t="shared" si="5"/>
        <v>207</v>
      </c>
      <c r="K34" s="88">
        <f>SUM('TSE:TRE-AP'!K34)</f>
        <v>2</v>
      </c>
      <c r="L34" s="88">
        <f>SUM('TSE:TRE-AP'!L34)</f>
        <v>2</v>
      </c>
      <c r="M34" s="91">
        <f t="shared" si="6"/>
        <v>4</v>
      </c>
      <c r="N34" s="92">
        <f>SUM('TSE:TRE-AP'!N34)</f>
        <v>2</v>
      </c>
    </row>
    <row r="35" spans="2:14" ht="24.75" customHeight="1">
      <c r="B35" s="85"/>
      <c r="C35" s="32"/>
      <c r="D35" s="86"/>
      <c r="E35" s="93">
        <v>2</v>
      </c>
      <c r="F35" s="88">
        <f>SUM('TSE:TRE-AP'!F35)</f>
        <v>0</v>
      </c>
      <c r="G35" s="88">
        <f>SUM('TSE:TRE-AP'!G35)</f>
        <v>215</v>
      </c>
      <c r="H35" s="88">
        <f t="shared" si="4"/>
        <v>215</v>
      </c>
      <c r="I35" s="89"/>
      <c r="J35" s="90">
        <f t="shared" si="5"/>
        <v>215</v>
      </c>
      <c r="K35" s="88">
        <f>SUM('TSE:TRE-AP'!K35)</f>
        <v>0</v>
      </c>
      <c r="L35" s="88">
        <f>SUM('TSE:TRE-AP'!L35)</f>
        <v>3</v>
      </c>
      <c r="M35" s="91">
        <f t="shared" si="6"/>
        <v>3</v>
      </c>
      <c r="N35" s="92">
        <f>SUM('TSE:TRE-AP'!N35)</f>
        <v>5</v>
      </c>
    </row>
    <row r="36" spans="2:14" ht="24.75" customHeight="1">
      <c r="B36" s="85"/>
      <c r="C36" s="22"/>
      <c r="D36" s="86"/>
      <c r="E36" s="95">
        <v>1</v>
      </c>
      <c r="F36" s="98">
        <f>SUM('TSE:TRE-AP'!F36)</f>
        <v>0</v>
      </c>
      <c r="G36" s="98">
        <f>SUM('TSE:TRE-AP'!G36)</f>
        <v>210</v>
      </c>
      <c r="H36" s="98">
        <f t="shared" si="4"/>
        <v>210</v>
      </c>
      <c r="I36" s="98">
        <f>SUM('TSE:TRE-AP'!I36)</f>
        <v>367</v>
      </c>
      <c r="J36" s="99">
        <f t="shared" si="5"/>
        <v>577</v>
      </c>
      <c r="K36" s="98">
        <f>SUM('TSE:TRE-AP'!K36)</f>
        <v>1</v>
      </c>
      <c r="L36" s="98">
        <f>SUM('TSE:TRE-AP'!L36)</f>
        <v>7</v>
      </c>
      <c r="M36" s="100">
        <f t="shared" si="6"/>
        <v>8</v>
      </c>
      <c r="N36" s="101">
        <f>SUM('TSE:TRE-AP'!N36)</f>
        <v>10</v>
      </c>
    </row>
    <row r="37" spans="2:14" s="79" customFormat="1" ht="24.75" customHeight="1">
      <c r="B37" s="19" t="s">
        <v>98</v>
      </c>
      <c r="C37" s="11"/>
      <c r="D37" s="11"/>
      <c r="E37" s="11"/>
      <c r="F37" s="96">
        <f t="shared" ref="F37:N37" si="7">SUM(F24:F36)</f>
        <v>8507</v>
      </c>
      <c r="G37" s="96">
        <f t="shared" si="7"/>
        <v>632</v>
      </c>
      <c r="H37" s="96">
        <f t="shared" si="7"/>
        <v>9139</v>
      </c>
      <c r="I37" s="96">
        <f t="shared" si="7"/>
        <v>367</v>
      </c>
      <c r="J37" s="96">
        <f t="shared" si="7"/>
        <v>9506</v>
      </c>
      <c r="K37" s="96">
        <f t="shared" si="7"/>
        <v>1829</v>
      </c>
      <c r="L37" s="96">
        <f t="shared" si="7"/>
        <v>668</v>
      </c>
      <c r="M37" s="96">
        <f t="shared" si="7"/>
        <v>2497</v>
      </c>
      <c r="N37" s="97">
        <f t="shared" si="7"/>
        <v>851</v>
      </c>
    </row>
    <row r="38" spans="2:14" ht="24.75" customHeight="1">
      <c r="B38" s="85"/>
      <c r="C38" s="17" t="s">
        <v>81</v>
      </c>
      <c r="D38" s="86"/>
      <c r="E38" s="87">
        <v>13</v>
      </c>
      <c r="F38" s="102">
        <f>SUM('TSE:TRE-AP'!F38)</f>
        <v>7</v>
      </c>
      <c r="G38" s="102">
        <f>SUM('TSE:TRE-AP'!G38)</f>
        <v>0</v>
      </c>
      <c r="H38" s="102">
        <f t="shared" ref="H38:H50" si="8">F38+G38</f>
        <v>7</v>
      </c>
      <c r="I38" s="103"/>
      <c r="J38" s="104">
        <f t="shared" ref="J38:J50" si="9">H38+I38</f>
        <v>7</v>
      </c>
      <c r="K38" s="102">
        <f>SUM('TSE:TRE-AP'!K38)</f>
        <v>2</v>
      </c>
      <c r="L38" s="102">
        <f>SUM('TSE:TRE-AP'!L38)</f>
        <v>1</v>
      </c>
      <c r="M38" s="105">
        <f t="shared" ref="M38:M50" si="10">K38+L38</f>
        <v>3</v>
      </c>
      <c r="N38" s="106">
        <f>SUM('TSE:TRE-AP'!N38)</f>
        <v>1</v>
      </c>
    </row>
    <row r="39" spans="2:14" ht="24.75" customHeight="1">
      <c r="B39" s="85"/>
      <c r="C39" s="32"/>
      <c r="D39" s="94" t="s">
        <v>99</v>
      </c>
      <c r="E39" s="93">
        <v>12</v>
      </c>
      <c r="F39" s="88">
        <f>SUM('TSE:TRE-AP'!F39)</f>
        <v>0</v>
      </c>
      <c r="G39" s="88">
        <f>SUM('TSE:TRE-AP'!G39)</f>
        <v>0</v>
      </c>
      <c r="H39" s="88">
        <f t="shared" si="8"/>
        <v>0</v>
      </c>
      <c r="I39" s="89"/>
      <c r="J39" s="90">
        <f t="shared" si="9"/>
        <v>0</v>
      </c>
      <c r="K39" s="88">
        <f>SUM('TSE:TRE-AP'!K39)</f>
        <v>0</v>
      </c>
      <c r="L39" s="88">
        <f>SUM('TSE:TRE-AP'!L39)</f>
        <v>0</v>
      </c>
      <c r="M39" s="91">
        <f t="shared" si="10"/>
        <v>0</v>
      </c>
      <c r="N39" s="92">
        <f>SUM('TSE:TRE-AP'!N39)</f>
        <v>0</v>
      </c>
    </row>
    <row r="40" spans="2:14" ht="24.75" customHeight="1">
      <c r="B40" s="85" t="s">
        <v>82</v>
      </c>
      <c r="C40" s="32"/>
      <c r="D40" s="94" t="s">
        <v>86</v>
      </c>
      <c r="E40" s="93">
        <v>11</v>
      </c>
      <c r="F40" s="88">
        <f>SUM('TSE:TRE-AP'!F40)</f>
        <v>0</v>
      </c>
      <c r="G40" s="88">
        <f>SUM('TSE:TRE-AP'!G40)</f>
        <v>0</v>
      </c>
      <c r="H40" s="88">
        <f t="shared" si="8"/>
        <v>0</v>
      </c>
      <c r="I40" s="89"/>
      <c r="J40" s="90">
        <f t="shared" si="9"/>
        <v>0</v>
      </c>
      <c r="K40" s="88">
        <f>SUM('TSE:TRE-AP'!K40)</f>
        <v>0</v>
      </c>
      <c r="L40" s="88">
        <f>SUM('TSE:TRE-AP'!L40)</f>
        <v>0</v>
      </c>
      <c r="M40" s="91">
        <f t="shared" si="10"/>
        <v>0</v>
      </c>
      <c r="N40" s="92">
        <f>SUM('TSE:TRE-AP'!N40)</f>
        <v>0</v>
      </c>
    </row>
    <row r="41" spans="2:14" ht="24.75" customHeight="1">
      <c r="B41" s="85" t="s">
        <v>86</v>
      </c>
      <c r="C41" s="32" t="s">
        <v>85</v>
      </c>
      <c r="D41" s="94" t="s">
        <v>84</v>
      </c>
      <c r="E41" s="93">
        <v>10</v>
      </c>
      <c r="F41" s="88">
        <f>SUM('TSE:TRE-AP'!F41)</f>
        <v>0</v>
      </c>
      <c r="G41" s="88">
        <f>SUM('TSE:TRE-AP'!G41)</f>
        <v>0</v>
      </c>
      <c r="H41" s="88">
        <f t="shared" si="8"/>
        <v>0</v>
      </c>
      <c r="I41" s="89"/>
      <c r="J41" s="90">
        <f t="shared" si="9"/>
        <v>0</v>
      </c>
      <c r="K41" s="88">
        <f>SUM('TSE:TRE-AP'!K41)</f>
        <v>0</v>
      </c>
      <c r="L41" s="88">
        <f>SUM('TSE:TRE-AP'!L41)</f>
        <v>0</v>
      </c>
      <c r="M41" s="91">
        <f t="shared" si="10"/>
        <v>0</v>
      </c>
      <c r="N41" s="92">
        <f>SUM('TSE:TRE-AP'!N41)</f>
        <v>0</v>
      </c>
    </row>
    <row r="42" spans="2:14" ht="24.75" customHeight="1">
      <c r="B42" s="85" t="s">
        <v>100</v>
      </c>
      <c r="C42" s="32"/>
      <c r="D42" s="94" t="s">
        <v>97</v>
      </c>
      <c r="E42" s="93">
        <v>9</v>
      </c>
      <c r="F42" s="88">
        <f>SUM('TSE:TRE-AP'!F42)</f>
        <v>0</v>
      </c>
      <c r="G42" s="88">
        <f>SUM('TSE:TRE-AP'!G42)</f>
        <v>0</v>
      </c>
      <c r="H42" s="88">
        <f t="shared" si="8"/>
        <v>0</v>
      </c>
      <c r="I42" s="89"/>
      <c r="J42" s="90">
        <f t="shared" si="9"/>
        <v>0</v>
      </c>
      <c r="K42" s="88">
        <f>SUM('TSE:TRE-AP'!K42)</f>
        <v>0</v>
      </c>
      <c r="L42" s="88">
        <f>SUM('TSE:TRE-AP'!L42)</f>
        <v>0</v>
      </c>
      <c r="M42" s="91">
        <f t="shared" si="10"/>
        <v>0</v>
      </c>
      <c r="N42" s="92">
        <f>SUM('TSE:TRE-AP'!N42)</f>
        <v>0</v>
      </c>
    </row>
    <row r="43" spans="2:14" ht="24.75" customHeight="1">
      <c r="B43" s="85" t="s">
        <v>90</v>
      </c>
      <c r="C43" s="32"/>
      <c r="D43" s="94" t="s">
        <v>82</v>
      </c>
      <c r="E43" s="93">
        <v>8</v>
      </c>
      <c r="F43" s="88">
        <f>SUM('TSE:TRE-AP'!F43)</f>
        <v>0</v>
      </c>
      <c r="G43" s="88">
        <f>SUM('TSE:TRE-AP'!G43)</f>
        <v>0</v>
      </c>
      <c r="H43" s="88">
        <f t="shared" si="8"/>
        <v>0</v>
      </c>
      <c r="I43" s="89"/>
      <c r="J43" s="90">
        <f t="shared" si="9"/>
        <v>0</v>
      </c>
      <c r="K43" s="88">
        <f>SUM('TSE:TRE-AP'!K43)</f>
        <v>0</v>
      </c>
      <c r="L43" s="88">
        <f>SUM('TSE:TRE-AP'!L43)</f>
        <v>0</v>
      </c>
      <c r="M43" s="91">
        <f t="shared" si="10"/>
        <v>0</v>
      </c>
      <c r="N43" s="92">
        <f>SUM('TSE:TRE-AP'!N43)</f>
        <v>0</v>
      </c>
    </row>
    <row r="44" spans="2:14" ht="24.75" customHeight="1">
      <c r="B44" s="85" t="s">
        <v>88</v>
      </c>
      <c r="C44" s="32"/>
      <c r="D44" s="94" t="s">
        <v>96</v>
      </c>
      <c r="E44" s="93">
        <v>7</v>
      </c>
      <c r="F44" s="88">
        <f>SUM('TSE:TRE-AP'!F44)</f>
        <v>0</v>
      </c>
      <c r="G44" s="88">
        <f>SUM('TSE:TRE-AP'!G44)</f>
        <v>0</v>
      </c>
      <c r="H44" s="88">
        <f t="shared" si="8"/>
        <v>0</v>
      </c>
      <c r="I44" s="89"/>
      <c r="J44" s="90">
        <f t="shared" si="9"/>
        <v>0</v>
      </c>
      <c r="K44" s="88">
        <f>SUM('TSE:TRE-AP'!K44)</f>
        <v>0</v>
      </c>
      <c r="L44" s="88">
        <f>SUM('TSE:TRE-AP'!L44)</f>
        <v>0</v>
      </c>
      <c r="M44" s="91">
        <f t="shared" si="10"/>
        <v>0</v>
      </c>
      <c r="N44" s="92">
        <f>SUM('TSE:TRE-AP'!N44)</f>
        <v>0</v>
      </c>
    </row>
    <row r="45" spans="2:14" ht="24.75" customHeight="1">
      <c r="B45" s="85" t="s">
        <v>90</v>
      </c>
      <c r="C45" s="32"/>
      <c r="D45" s="94" t="s">
        <v>89</v>
      </c>
      <c r="E45" s="93">
        <v>6</v>
      </c>
      <c r="F45" s="88">
        <f>SUM('TSE:TRE-AP'!F45)</f>
        <v>0</v>
      </c>
      <c r="G45" s="88">
        <f>SUM('TSE:TRE-AP'!G45)</f>
        <v>0</v>
      </c>
      <c r="H45" s="88">
        <f t="shared" si="8"/>
        <v>0</v>
      </c>
      <c r="I45" s="89"/>
      <c r="J45" s="90">
        <f t="shared" si="9"/>
        <v>0</v>
      </c>
      <c r="K45" s="88">
        <f>SUM('TSE:TRE-AP'!K45)</f>
        <v>0</v>
      </c>
      <c r="L45" s="88">
        <f>SUM('TSE:TRE-AP'!L45)</f>
        <v>0</v>
      </c>
      <c r="M45" s="91">
        <f t="shared" si="10"/>
        <v>0</v>
      </c>
      <c r="N45" s="92">
        <f>SUM('TSE:TRE-AP'!N45)</f>
        <v>0</v>
      </c>
    </row>
    <row r="46" spans="2:14" ht="24.75" customHeight="1">
      <c r="B46" s="85" t="s">
        <v>82</v>
      </c>
      <c r="C46" s="32" t="s">
        <v>82</v>
      </c>
      <c r="D46" s="94" t="s">
        <v>84</v>
      </c>
      <c r="E46" s="93">
        <v>5</v>
      </c>
      <c r="F46" s="88">
        <f>SUM('TSE:TRE-AP'!F46)</f>
        <v>0</v>
      </c>
      <c r="G46" s="88">
        <f>SUM('TSE:TRE-AP'!G46)</f>
        <v>0</v>
      </c>
      <c r="H46" s="88">
        <f t="shared" si="8"/>
        <v>0</v>
      </c>
      <c r="I46" s="89"/>
      <c r="J46" s="90">
        <f t="shared" si="9"/>
        <v>0</v>
      </c>
      <c r="K46" s="88">
        <f>SUM('TSE:TRE-AP'!K46)</f>
        <v>0</v>
      </c>
      <c r="L46" s="88">
        <f>SUM('TSE:TRE-AP'!L46)</f>
        <v>0</v>
      </c>
      <c r="M46" s="91">
        <f t="shared" si="10"/>
        <v>0</v>
      </c>
      <c r="N46" s="92">
        <f>SUM('TSE:TRE-AP'!N46)</f>
        <v>0</v>
      </c>
    </row>
    <row r="47" spans="2:14" ht="24.75" customHeight="1">
      <c r="B47" s="85" t="s">
        <v>91</v>
      </c>
      <c r="C47" s="32"/>
      <c r="D47" s="94" t="s">
        <v>92</v>
      </c>
      <c r="E47" s="93">
        <v>4</v>
      </c>
      <c r="F47" s="88">
        <f>SUM('TSE:TRE-AP'!F47)</f>
        <v>0</v>
      </c>
      <c r="G47" s="88">
        <f>SUM('TSE:TRE-AP'!G47)</f>
        <v>0</v>
      </c>
      <c r="H47" s="88">
        <f t="shared" si="8"/>
        <v>0</v>
      </c>
      <c r="I47" s="89"/>
      <c r="J47" s="90">
        <f t="shared" si="9"/>
        <v>0</v>
      </c>
      <c r="K47" s="88">
        <f>SUM('TSE:TRE-AP'!K47)</f>
        <v>0</v>
      </c>
      <c r="L47" s="88">
        <f>SUM('TSE:TRE-AP'!L47)</f>
        <v>0</v>
      </c>
      <c r="M47" s="91">
        <f t="shared" si="10"/>
        <v>0</v>
      </c>
      <c r="N47" s="92">
        <f>SUM('TSE:TRE-AP'!N47)</f>
        <v>0</v>
      </c>
    </row>
    <row r="48" spans="2:14" ht="24.75" customHeight="1">
      <c r="B48" s="85"/>
      <c r="C48" s="32"/>
      <c r="D48" s="94" t="s">
        <v>82</v>
      </c>
      <c r="E48" s="93">
        <v>3</v>
      </c>
      <c r="F48" s="88">
        <f>SUM('TSE:TRE-AP'!F48)</f>
        <v>0</v>
      </c>
      <c r="G48" s="88">
        <f>SUM('TSE:TRE-AP'!G48)</f>
        <v>0</v>
      </c>
      <c r="H48" s="88">
        <f t="shared" si="8"/>
        <v>0</v>
      </c>
      <c r="I48" s="89"/>
      <c r="J48" s="90">
        <f t="shared" si="9"/>
        <v>0</v>
      </c>
      <c r="K48" s="88">
        <f>SUM('TSE:TRE-AP'!K48)</f>
        <v>0</v>
      </c>
      <c r="L48" s="88">
        <f>SUM('TSE:TRE-AP'!L48)</f>
        <v>0</v>
      </c>
      <c r="M48" s="91">
        <f t="shared" si="10"/>
        <v>0</v>
      </c>
      <c r="N48" s="92">
        <f>SUM('TSE:TRE-AP'!N48)</f>
        <v>0</v>
      </c>
    </row>
    <row r="49" spans="2:14" ht="24.75" customHeight="1">
      <c r="B49" s="85"/>
      <c r="C49" s="32"/>
      <c r="D49" s="94" t="s">
        <v>88</v>
      </c>
      <c r="E49" s="93">
        <v>2</v>
      </c>
      <c r="F49" s="88">
        <f>SUM('TSE:TRE-AP'!F49)</f>
        <v>0</v>
      </c>
      <c r="G49" s="88">
        <f>SUM('TSE:TRE-AP'!G49)</f>
        <v>0</v>
      </c>
      <c r="H49" s="88">
        <f t="shared" si="8"/>
        <v>0</v>
      </c>
      <c r="I49" s="89"/>
      <c r="J49" s="90">
        <f t="shared" si="9"/>
        <v>0</v>
      </c>
      <c r="K49" s="88">
        <f>SUM('TSE:TRE-AP'!K49)</f>
        <v>0</v>
      </c>
      <c r="L49" s="88">
        <f>SUM('TSE:TRE-AP'!L49)</f>
        <v>0</v>
      </c>
      <c r="M49" s="91">
        <f t="shared" si="10"/>
        <v>0</v>
      </c>
      <c r="N49" s="92">
        <f>SUM('TSE:TRE-AP'!N49)</f>
        <v>0</v>
      </c>
    </row>
    <row r="50" spans="2:14" ht="24.75" customHeight="1">
      <c r="B50" s="85"/>
      <c r="C50" s="22"/>
      <c r="D50" s="86"/>
      <c r="E50" s="95">
        <v>1</v>
      </c>
      <c r="F50" s="88">
        <f>SUM('TSE:TRE-AP'!F50)</f>
        <v>0</v>
      </c>
      <c r="G50" s="88">
        <f>SUM('TSE:TRE-AP'!G50)</f>
        <v>0</v>
      </c>
      <c r="H50" s="88">
        <f t="shared" si="8"/>
        <v>0</v>
      </c>
      <c r="I50" s="89"/>
      <c r="J50" s="90">
        <f t="shared" si="9"/>
        <v>0</v>
      </c>
      <c r="K50" s="88">
        <f>SUM('TSE:TRE-AP'!K50)</f>
        <v>0</v>
      </c>
      <c r="L50" s="88">
        <f>SUM('TSE:TRE-AP'!L50)</f>
        <v>0</v>
      </c>
      <c r="M50" s="91">
        <f t="shared" si="10"/>
        <v>0</v>
      </c>
      <c r="N50" s="92">
        <f>SUM('TSE:TRE-AP'!N50)</f>
        <v>0</v>
      </c>
    </row>
    <row r="51" spans="2:14" s="79" customFormat="1" ht="24.75" customHeight="1">
      <c r="B51" s="19" t="s">
        <v>101</v>
      </c>
      <c r="C51" s="11"/>
      <c r="D51" s="11"/>
      <c r="E51" s="11"/>
      <c r="F51" s="96">
        <f t="shared" ref="F51:N51" si="11">SUM(F38:F50)</f>
        <v>7</v>
      </c>
      <c r="G51" s="96">
        <f t="shared" si="11"/>
        <v>0</v>
      </c>
      <c r="H51" s="96">
        <f t="shared" si="11"/>
        <v>7</v>
      </c>
      <c r="I51" s="96">
        <f t="shared" si="11"/>
        <v>0</v>
      </c>
      <c r="J51" s="96">
        <f t="shared" si="11"/>
        <v>7</v>
      </c>
      <c r="K51" s="96">
        <f t="shared" si="11"/>
        <v>2</v>
      </c>
      <c r="L51" s="96">
        <f t="shared" si="11"/>
        <v>1</v>
      </c>
      <c r="M51" s="96">
        <f t="shared" si="11"/>
        <v>3</v>
      </c>
      <c r="N51" s="97">
        <f t="shared" si="11"/>
        <v>1</v>
      </c>
    </row>
    <row r="52" spans="2:14" ht="24.75" customHeight="1">
      <c r="B52" s="19" t="s">
        <v>102</v>
      </c>
      <c r="C52" s="11"/>
      <c r="D52" s="11"/>
      <c r="E52" s="11"/>
      <c r="F52" s="107"/>
      <c r="G52" s="107"/>
      <c r="H52" s="107"/>
      <c r="I52" s="89"/>
      <c r="J52" s="90"/>
      <c r="K52" s="88">
        <f>SUM('TSE:TRE-AP'!K52)</f>
        <v>14</v>
      </c>
      <c r="L52" s="88">
        <f>SUM('TSE:TRE-AP'!L52)</f>
        <v>48</v>
      </c>
      <c r="M52" s="91">
        <f>K52+L52</f>
        <v>62</v>
      </c>
      <c r="N52" s="92">
        <f>SUM('TSE:TRE-AP'!N52)</f>
        <v>53</v>
      </c>
    </row>
    <row r="53" spans="2:14" s="79" customFormat="1" ht="24.75" customHeight="1">
      <c r="B53" s="20" t="s">
        <v>103</v>
      </c>
      <c r="C53" s="12"/>
      <c r="D53" s="12"/>
      <c r="E53" s="27"/>
      <c r="F53" s="77">
        <f t="shared" ref="F53:N53" si="12">+F23+F37+F51+F52</f>
        <v>14553</v>
      </c>
      <c r="G53" s="77">
        <f t="shared" si="12"/>
        <v>993</v>
      </c>
      <c r="H53" s="77">
        <f t="shared" si="12"/>
        <v>15546</v>
      </c>
      <c r="I53" s="77">
        <f t="shared" si="12"/>
        <v>547</v>
      </c>
      <c r="J53" s="77">
        <f t="shared" si="12"/>
        <v>16093</v>
      </c>
      <c r="K53" s="77">
        <f t="shared" si="12"/>
        <v>3473</v>
      </c>
      <c r="L53" s="77">
        <f t="shared" si="12"/>
        <v>1221</v>
      </c>
      <c r="M53" s="77">
        <f t="shared" si="12"/>
        <v>4694</v>
      </c>
      <c r="N53" s="108">
        <f t="shared" si="12"/>
        <v>1482</v>
      </c>
    </row>
    <row r="54" spans="2:14" ht="24.75" customHeight="1"/>
    <row r="55" spans="2:14" ht="24.75" customHeight="1"/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/>
  <headerFooter>
    <oddHeader>&amp;L&amp;"Arial,Normal"&amp;8Tribunal Superior Eleitoral
SEGEC/CODEC/SOF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55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142</v>
      </c>
      <c r="G10" s="88">
        <v>0</v>
      </c>
      <c r="H10" s="88">
        <f t="shared" ref="H10:H22" si="0">F10+G10</f>
        <v>142</v>
      </c>
      <c r="I10" s="89">
        <v>0</v>
      </c>
      <c r="J10" s="90">
        <f t="shared" ref="J10:J22" si="1">H10+I10</f>
        <v>142</v>
      </c>
      <c r="K10" s="88">
        <v>33</v>
      </c>
      <c r="L10" s="88">
        <v>11</v>
      </c>
      <c r="M10" s="91">
        <f t="shared" ref="M10:M22" si="2">K10+L10</f>
        <v>44</v>
      </c>
      <c r="N10" s="92">
        <v>12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5</v>
      </c>
      <c r="G11" s="88">
        <v>0</v>
      </c>
      <c r="H11" s="88">
        <f t="shared" si="0"/>
        <v>5</v>
      </c>
      <c r="I11" s="89">
        <v>0</v>
      </c>
      <c r="J11" s="90">
        <f t="shared" si="1"/>
        <v>5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4</v>
      </c>
      <c r="G12" s="88">
        <v>0</v>
      </c>
      <c r="H12" s="88">
        <f t="shared" si="0"/>
        <v>4</v>
      </c>
      <c r="I12" s="89">
        <v>0</v>
      </c>
      <c r="J12" s="90">
        <f t="shared" si="1"/>
        <v>4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3</v>
      </c>
      <c r="G13" s="88">
        <v>0</v>
      </c>
      <c r="H13" s="88">
        <f t="shared" si="0"/>
        <v>3</v>
      </c>
      <c r="I13" s="89">
        <v>0</v>
      </c>
      <c r="J13" s="90">
        <f t="shared" si="1"/>
        <v>3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2</v>
      </c>
      <c r="G14" s="88">
        <v>0</v>
      </c>
      <c r="H14" s="88">
        <f t="shared" si="0"/>
        <v>2</v>
      </c>
      <c r="I14" s="89">
        <v>0</v>
      </c>
      <c r="J14" s="90">
        <f t="shared" si="1"/>
        <v>2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5</v>
      </c>
      <c r="G15" s="88">
        <v>0</v>
      </c>
      <c r="H15" s="88">
        <f t="shared" si="0"/>
        <v>5</v>
      </c>
      <c r="I15" s="89">
        <v>0</v>
      </c>
      <c r="J15" s="90">
        <f t="shared" si="1"/>
        <v>5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6</v>
      </c>
      <c r="G16" s="88">
        <v>0</v>
      </c>
      <c r="H16" s="88">
        <f t="shared" si="0"/>
        <v>6</v>
      </c>
      <c r="I16" s="89">
        <v>0</v>
      </c>
      <c r="J16" s="90">
        <f t="shared" si="1"/>
        <v>6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2</v>
      </c>
      <c r="G17" s="88">
        <v>0</v>
      </c>
      <c r="H17" s="88">
        <f t="shared" si="0"/>
        <v>2</v>
      </c>
      <c r="I17" s="89">
        <v>0</v>
      </c>
      <c r="J17" s="90">
        <f t="shared" si="1"/>
        <v>2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0</v>
      </c>
      <c r="G19" s="88">
        <v>0</v>
      </c>
      <c r="H19" s="88">
        <f t="shared" si="0"/>
        <v>0</v>
      </c>
      <c r="I19" s="89">
        <v>0</v>
      </c>
      <c r="J19" s="90">
        <f t="shared" si="1"/>
        <v>0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0</v>
      </c>
      <c r="H22" s="88">
        <f t="shared" si="0"/>
        <v>0</v>
      </c>
      <c r="I22" s="88">
        <v>4</v>
      </c>
      <c r="J22" s="90">
        <f t="shared" si="1"/>
        <v>4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169</v>
      </c>
      <c r="G23" s="96">
        <f t="shared" si="3"/>
        <v>0</v>
      </c>
      <c r="H23" s="96">
        <f t="shared" si="3"/>
        <v>169</v>
      </c>
      <c r="I23" s="96">
        <f t="shared" si="3"/>
        <v>4</v>
      </c>
      <c r="J23" s="96">
        <f t="shared" si="3"/>
        <v>173</v>
      </c>
      <c r="K23" s="96">
        <f t="shared" si="3"/>
        <v>33</v>
      </c>
      <c r="L23" s="96">
        <f t="shared" si="3"/>
        <v>11</v>
      </c>
      <c r="M23" s="96">
        <f t="shared" si="3"/>
        <v>44</v>
      </c>
      <c r="N23" s="97">
        <f t="shared" si="3"/>
        <v>12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191</v>
      </c>
      <c r="G24" s="88">
        <v>0</v>
      </c>
      <c r="H24" s="88">
        <f t="shared" ref="H24:H36" si="4">F24+G24</f>
        <v>191</v>
      </c>
      <c r="I24" s="89">
        <v>0</v>
      </c>
      <c r="J24" s="90">
        <f t="shared" ref="J24:J36" si="5">H24+I24</f>
        <v>191</v>
      </c>
      <c r="K24" s="88">
        <v>38</v>
      </c>
      <c r="L24" s="88">
        <v>13</v>
      </c>
      <c r="M24" s="91">
        <f t="shared" ref="M24:M36" si="6">K24+L24</f>
        <v>51</v>
      </c>
      <c r="N24" s="92">
        <v>18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5</v>
      </c>
      <c r="G25" s="88">
        <v>0</v>
      </c>
      <c r="H25" s="88">
        <f t="shared" si="4"/>
        <v>5</v>
      </c>
      <c r="I25" s="89">
        <v>0</v>
      </c>
      <c r="J25" s="90">
        <f t="shared" si="5"/>
        <v>5</v>
      </c>
      <c r="K25" s="88">
        <v>0</v>
      </c>
      <c r="L25" s="88">
        <v>0</v>
      </c>
      <c r="M25" s="91">
        <f t="shared" si="6"/>
        <v>0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3</v>
      </c>
      <c r="G26" s="88">
        <v>0</v>
      </c>
      <c r="H26" s="88">
        <f t="shared" si="4"/>
        <v>3</v>
      </c>
      <c r="I26" s="89">
        <v>0</v>
      </c>
      <c r="J26" s="90">
        <f t="shared" si="5"/>
        <v>3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1</v>
      </c>
      <c r="G27" s="88">
        <v>0</v>
      </c>
      <c r="H27" s="88">
        <f t="shared" si="4"/>
        <v>1</v>
      </c>
      <c r="I27" s="89">
        <v>0</v>
      </c>
      <c r="J27" s="90">
        <f t="shared" si="5"/>
        <v>1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0</v>
      </c>
      <c r="G28" s="88">
        <v>0</v>
      </c>
      <c r="H28" s="88">
        <f t="shared" si="4"/>
        <v>0</v>
      </c>
      <c r="I28" s="89">
        <v>0</v>
      </c>
      <c r="J28" s="90">
        <f t="shared" si="5"/>
        <v>0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10</v>
      </c>
      <c r="G29" s="88">
        <v>0</v>
      </c>
      <c r="H29" s="88">
        <f t="shared" si="4"/>
        <v>10</v>
      </c>
      <c r="I29" s="89">
        <v>0</v>
      </c>
      <c r="J29" s="90">
        <f t="shared" si="5"/>
        <v>10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7</v>
      </c>
      <c r="G30" s="88">
        <v>0</v>
      </c>
      <c r="H30" s="88">
        <f t="shared" si="4"/>
        <v>7</v>
      </c>
      <c r="I30" s="89">
        <v>0</v>
      </c>
      <c r="J30" s="90">
        <f t="shared" si="5"/>
        <v>7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8</v>
      </c>
      <c r="G32" s="88">
        <v>0</v>
      </c>
      <c r="H32" s="88">
        <f t="shared" si="4"/>
        <v>8</v>
      </c>
      <c r="I32" s="89">
        <v>0</v>
      </c>
      <c r="J32" s="90">
        <f t="shared" si="5"/>
        <v>8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4</v>
      </c>
      <c r="G33" s="88">
        <v>0</v>
      </c>
      <c r="H33" s="88">
        <f t="shared" si="4"/>
        <v>4</v>
      </c>
      <c r="I33" s="89">
        <v>0</v>
      </c>
      <c r="J33" s="90">
        <f t="shared" si="5"/>
        <v>4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2</v>
      </c>
      <c r="H34" s="88">
        <f t="shared" si="4"/>
        <v>2</v>
      </c>
      <c r="I34" s="89">
        <v>0</v>
      </c>
      <c r="J34" s="90">
        <f t="shared" si="5"/>
        <v>2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0</v>
      </c>
      <c r="H36" s="98">
        <f t="shared" si="4"/>
        <v>0</v>
      </c>
      <c r="I36" s="98">
        <v>7</v>
      </c>
      <c r="J36" s="99">
        <f t="shared" si="5"/>
        <v>7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229</v>
      </c>
      <c r="G37" s="96">
        <f t="shared" si="7"/>
        <v>2</v>
      </c>
      <c r="H37" s="96">
        <f t="shared" si="7"/>
        <v>231</v>
      </c>
      <c r="I37" s="96">
        <f t="shared" si="7"/>
        <v>7</v>
      </c>
      <c r="J37" s="96">
        <f t="shared" si="7"/>
        <v>238</v>
      </c>
      <c r="K37" s="96">
        <f t="shared" si="7"/>
        <v>38</v>
      </c>
      <c r="L37" s="96">
        <f t="shared" si="7"/>
        <v>13</v>
      </c>
      <c r="M37" s="96">
        <f t="shared" si="7"/>
        <v>51</v>
      </c>
      <c r="N37" s="97">
        <f t="shared" si="7"/>
        <v>18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398</v>
      </c>
      <c r="G53" s="77">
        <f t="shared" si="12"/>
        <v>2</v>
      </c>
      <c r="H53" s="77">
        <f t="shared" si="12"/>
        <v>400</v>
      </c>
      <c r="I53" s="77">
        <f t="shared" si="12"/>
        <v>11</v>
      </c>
      <c r="J53" s="77">
        <f t="shared" si="12"/>
        <v>411</v>
      </c>
      <c r="K53" s="77">
        <f t="shared" si="12"/>
        <v>71</v>
      </c>
      <c r="L53" s="77">
        <f t="shared" si="12"/>
        <v>24</v>
      </c>
      <c r="M53" s="77">
        <f t="shared" si="12"/>
        <v>95</v>
      </c>
      <c r="N53" s="108">
        <f t="shared" si="12"/>
        <v>30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145"/>
      <c r="B1" s="31" t="s">
        <v>0</v>
      </c>
      <c r="C1" s="31"/>
      <c r="D1" s="31"/>
      <c r="E1" s="31"/>
      <c r="F1" s="145"/>
      <c r="G1" s="145"/>
      <c r="H1" s="145"/>
      <c r="I1" s="145"/>
      <c r="J1" s="145"/>
      <c r="K1" s="145"/>
      <c r="L1" s="145"/>
      <c r="M1" s="145"/>
      <c r="N1" s="145"/>
      <c r="O1" s="145"/>
    </row>
    <row r="2" spans="1:15" ht="30" customHeight="1">
      <c r="A2" s="146"/>
      <c r="B2" s="30" t="s">
        <v>1</v>
      </c>
      <c r="C2" s="30"/>
      <c r="D2" s="30"/>
      <c r="E2" s="30"/>
      <c r="F2" s="147" t="s">
        <v>2</v>
      </c>
      <c r="G2" s="146"/>
      <c r="H2" s="146"/>
      <c r="I2" s="146"/>
      <c r="J2" s="146"/>
      <c r="K2" s="146"/>
      <c r="L2" s="146"/>
      <c r="M2" s="146"/>
      <c r="N2" s="146"/>
      <c r="O2" s="146"/>
    </row>
    <row r="3" spans="1:15" ht="30" customHeight="1">
      <c r="A3" s="146"/>
      <c r="B3" s="30" t="s">
        <v>3</v>
      </c>
      <c r="C3" s="30"/>
      <c r="D3" s="30"/>
      <c r="E3" s="30"/>
      <c r="F3" s="148" t="s">
        <v>57</v>
      </c>
      <c r="G3" s="148"/>
      <c r="H3" s="146"/>
      <c r="I3" s="146"/>
      <c r="J3" s="146"/>
      <c r="K3" s="146"/>
      <c r="L3" s="146"/>
      <c r="M3" s="146"/>
      <c r="N3" s="146"/>
      <c r="O3" s="146"/>
    </row>
    <row r="4" spans="1:15" ht="30" customHeight="1">
      <c r="A4" s="146"/>
      <c r="B4" s="30" t="s">
        <v>5</v>
      </c>
      <c r="C4" s="30"/>
      <c r="D4" s="30"/>
      <c r="E4" s="30"/>
      <c r="F4" s="149" t="s">
        <v>77</v>
      </c>
      <c r="G4" s="150">
        <v>2023</v>
      </c>
      <c r="H4" s="146"/>
      <c r="I4" s="146"/>
      <c r="J4" s="146"/>
      <c r="K4" s="146"/>
      <c r="L4" s="146"/>
      <c r="M4" s="146"/>
      <c r="N4" s="146"/>
      <c r="O4" s="146"/>
    </row>
    <row r="5" spans="1:15" ht="49.5" customHeight="1">
      <c r="A5" s="146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6"/>
    </row>
    <row r="6" spans="1:15" ht="49.5" customHeight="1">
      <c r="A6" s="146"/>
      <c r="B6" s="147" t="s">
        <v>7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</row>
    <row r="7" spans="1:15" ht="30" customHeight="1">
      <c r="A7" s="151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51"/>
    </row>
    <row r="8" spans="1:15" ht="30" customHeight="1">
      <c r="A8" s="151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51"/>
    </row>
    <row r="9" spans="1:15" ht="30" customHeight="1">
      <c r="A9" s="151"/>
      <c r="B9" s="19"/>
      <c r="C9" s="11"/>
      <c r="D9" s="11"/>
      <c r="E9" s="11"/>
      <c r="F9" s="152" t="s">
        <v>17</v>
      </c>
      <c r="G9" s="152" t="s">
        <v>18</v>
      </c>
      <c r="H9" s="152" t="s">
        <v>19</v>
      </c>
      <c r="I9" s="12"/>
      <c r="J9" s="12"/>
      <c r="K9" s="12"/>
      <c r="L9" s="12"/>
      <c r="M9" s="12"/>
      <c r="N9" s="27"/>
      <c r="O9" s="151"/>
    </row>
    <row r="10" spans="1:15" ht="24.75" customHeight="1">
      <c r="A10" s="151"/>
      <c r="B10" s="153"/>
      <c r="C10" s="17" t="s">
        <v>81</v>
      </c>
      <c r="D10" s="154"/>
      <c r="E10" s="155">
        <v>13</v>
      </c>
      <c r="F10" s="156">
        <v>383</v>
      </c>
      <c r="G10" s="156">
        <v>0</v>
      </c>
      <c r="H10" s="156">
        <f t="shared" ref="H10:H22" si="0">F10+G10</f>
        <v>383</v>
      </c>
      <c r="I10" s="157">
        <v>0</v>
      </c>
      <c r="J10" s="158">
        <f t="shared" ref="J10:J22" si="1">H10+I10</f>
        <v>383</v>
      </c>
      <c r="K10" s="156">
        <v>192</v>
      </c>
      <c r="L10" s="156">
        <v>98</v>
      </c>
      <c r="M10" s="159">
        <f t="shared" ref="M10:M22" si="2">K10+L10</f>
        <v>290</v>
      </c>
      <c r="N10" s="160">
        <v>109</v>
      </c>
      <c r="O10" s="151"/>
    </row>
    <row r="11" spans="1:15" ht="24.75" customHeight="1">
      <c r="A11" s="151"/>
      <c r="B11" s="153"/>
      <c r="C11" s="32"/>
      <c r="D11" s="154"/>
      <c r="E11" s="161">
        <v>12</v>
      </c>
      <c r="F11" s="156">
        <v>3</v>
      </c>
      <c r="G11" s="156">
        <v>0</v>
      </c>
      <c r="H11" s="156">
        <f t="shared" si="0"/>
        <v>3</v>
      </c>
      <c r="I11" s="157">
        <v>0</v>
      </c>
      <c r="J11" s="158">
        <f t="shared" si="1"/>
        <v>3</v>
      </c>
      <c r="K11" s="156">
        <v>1</v>
      </c>
      <c r="L11" s="156">
        <v>0</v>
      </c>
      <c r="M11" s="159">
        <f t="shared" si="2"/>
        <v>1</v>
      </c>
      <c r="N11" s="160">
        <v>0</v>
      </c>
      <c r="O11" s="151"/>
    </row>
    <row r="12" spans="1:15" ht="24.75" customHeight="1">
      <c r="A12" s="151"/>
      <c r="B12" s="153" t="s">
        <v>82</v>
      </c>
      <c r="C12" s="32"/>
      <c r="D12" s="162" t="s">
        <v>83</v>
      </c>
      <c r="E12" s="161">
        <v>11</v>
      </c>
      <c r="F12" s="156">
        <v>11</v>
      </c>
      <c r="G12" s="156">
        <v>0</v>
      </c>
      <c r="H12" s="156">
        <f t="shared" si="0"/>
        <v>11</v>
      </c>
      <c r="I12" s="157">
        <v>0</v>
      </c>
      <c r="J12" s="158">
        <f t="shared" si="1"/>
        <v>11</v>
      </c>
      <c r="K12" s="156">
        <v>1</v>
      </c>
      <c r="L12" s="156">
        <v>0</v>
      </c>
      <c r="M12" s="159">
        <f t="shared" si="2"/>
        <v>1</v>
      </c>
      <c r="N12" s="160">
        <v>0</v>
      </c>
      <c r="O12" s="151"/>
    </row>
    <row r="13" spans="1:15" ht="24.75" customHeight="1">
      <c r="A13" s="151"/>
      <c r="B13" s="153" t="s">
        <v>84</v>
      </c>
      <c r="C13" s="32" t="s">
        <v>85</v>
      </c>
      <c r="D13" s="162" t="s">
        <v>86</v>
      </c>
      <c r="E13" s="161">
        <v>10</v>
      </c>
      <c r="F13" s="156">
        <v>11</v>
      </c>
      <c r="G13" s="156">
        <v>0</v>
      </c>
      <c r="H13" s="156">
        <f t="shared" si="0"/>
        <v>11</v>
      </c>
      <c r="I13" s="157">
        <v>0</v>
      </c>
      <c r="J13" s="158">
        <f t="shared" si="1"/>
        <v>11</v>
      </c>
      <c r="K13" s="156">
        <v>0</v>
      </c>
      <c r="L13" s="156">
        <v>0</v>
      </c>
      <c r="M13" s="159">
        <f t="shared" si="2"/>
        <v>0</v>
      </c>
      <c r="N13" s="160">
        <v>0</v>
      </c>
      <c r="O13" s="151"/>
    </row>
    <row r="14" spans="1:15" ht="24.75" customHeight="1">
      <c r="A14" s="151"/>
      <c r="B14" s="153" t="s">
        <v>82</v>
      </c>
      <c r="C14" s="32"/>
      <c r="D14" s="162" t="s">
        <v>87</v>
      </c>
      <c r="E14" s="161">
        <v>9</v>
      </c>
      <c r="F14" s="156">
        <v>9</v>
      </c>
      <c r="G14" s="156">
        <v>0</v>
      </c>
      <c r="H14" s="156">
        <f t="shared" si="0"/>
        <v>9</v>
      </c>
      <c r="I14" s="157">
        <v>0</v>
      </c>
      <c r="J14" s="158">
        <f t="shared" si="1"/>
        <v>9</v>
      </c>
      <c r="K14" s="156">
        <v>0</v>
      </c>
      <c r="L14" s="156">
        <v>0</v>
      </c>
      <c r="M14" s="159">
        <f t="shared" si="2"/>
        <v>0</v>
      </c>
      <c r="N14" s="160">
        <v>0</v>
      </c>
      <c r="O14" s="151"/>
    </row>
    <row r="15" spans="1:15" ht="24.75" customHeight="1">
      <c r="A15" s="151"/>
      <c r="B15" s="153" t="s">
        <v>88</v>
      </c>
      <c r="C15" s="32"/>
      <c r="D15" s="162" t="s">
        <v>89</v>
      </c>
      <c r="E15" s="161">
        <v>8</v>
      </c>
      <c r="F15" s="156">
        <v>23</v>
      </c>
      <c r="G15" s="156">
        <v>0</v>
      </c>
      <c r="H15" s="156">
        <f t="shared" si="0"/>
        <v>23</v>
      </c>
      <c r="I15" s="157">
        <v>0</v>
      </c>
      <c r="J15" s="158">
        <f t="shared" si="1"/>
        <v>23</v>
      </c>
      <c r="K15" s="156">
        <v>0</v>
      </c>
      <c r="L15" s="156">
        <v>0</v>
      </c>
      <c r="M15" s="159">
        <f t="shared" si="2"/>
        <v>0</v>
      </c>
      <c r="N15" s="160">
        <v>0</v>
      </c>
      <c r="O15" s="151"/>
    </row>
    <row r="16" spans="1:15" ht="24.75" customHeight="1">
      <c r="A16" s="151"/>
      <c r="B16" s="153" t="s">
        <v>90</v>
      </c>
      <c r="C16" s="32"/>
      <c r="D16" s="162" t="s">
        <v>91</v>
      </c>
      <c r="E16" s="161">
        <v>7</v>
      </c>
      <c r="F16" s="156">
        <v>8</v>
      </c>
      <c r="G16" s="156">
        <v>0</v>
      </c>
      <c r="H16" s="156">
        <f t="shared" si="0"/>
        <v>8</v>
      </c>
      <c r="I16" s="157">
        <v>0</v>
      </c>
      <c r="J16" s="158">
        <f t="shared" si="1"/>
        <v>8</v>
      </c>
      <c r="K16" s="156">
        <v>0</v>
      </c>
      <c r="L16" s="156">
        <v>0</v>
      </c>
      <c r="M16" s="159">
        <f t="shared" si="2"/>
        <v>0</v>
      </c>
      <c r="N16" s="160">
        <v>0</v>
      </c>
      <c r="O16" s="151"/>
    </row>
    <row r="17" spans="1:15" ht="24.75" customHeight="1">
      <c r="A17" s="151"/>
      <c r="B17" s="153" t="s">
        <v>83</v>
      </c>
      <c r="C17" s="32"/>
      <c r="D17" s="162" t="s">
        <v>90</v>
      </c>
      <c r="E17" s="161">
        <v>6</v>
      </c>
      <c r="F17" s="156">
        <v>0</v>
      </c>
      <c r="G17" s="156">
        <v>0</v>
      </c>
      <c r="H17" s="156">
        <f t="shared" si="0"/>
        <v>0</v>
      </c>
      <c r="I17" s="157">
        <v>0</v>
      </c>
      <c r="J17" s="158">
        <f t="shared" si="1"/>
        <v>0</v>
      </c>
      <c r="K17" s="156">
        <v>0</v>
      </c>
      <c r="L17" s="156">
        <v>0</v>
      </c>
      <c r="M17" s="159">
        <f t="shared" si="2"/>
        <v>0</v>
      </c>
      <c r="N17" s="160">
        <v>0</v>
      </c>
      <c r="O17" s="151"/>
    </row>
    <row r="18" spans="1:15" ht="24.75" customHeight="1">
      <c r="A18" s="151"/>
      <c r="B18" s="153" t="s">
        <v>92</v>
      </c>
      <c r="C18" s="32" t="s">
        <v>82</v>
      </c>
      <c r="D18" s="162" t="s">
        <v>93</v>
      </c>
      <c r="E18" s="161">
        <v>5</v>
      </c>
      <c r="F18" s="156">
        <v>8</v>
      </c>
      <c r="G18" s="156">
        <v>0</v>
      </c>
      <c r="H18" s="156">
        <f t="shared" si="0"/>
        <v>8</v>
      </c>
      <c r="I18" s="157">
        <v>0</v>
      </c>
      <c r="J18" s="158">
        <f t="shared" si="1"/>
        <v>8</v>
      </c>
      <c r="K18" s="156">
        <v>0</v>
      </c>
      <c r="L18" s="156">
        <v>0</v>
      </c>
      <c r="M18" s="159">
        <f t="shared" si="2"/>
        <v>0</v>
      </c>
      <c r="N18" s="160">
        <v>0</v>
      </c>
      <c r="O18" s="151"/>
    </row>
    <row r="19" spans="1:15" ht="24.75" customHeight="1">
      <c r="A19" s="151"/>
      <c r="B19" s="153" t="s">
        <v>82</v>
      </c>
      <c r="C19" s="32"/>
      <c r="D19" s="162" t="s">
        <v>91</v>
      </c>
      <c r="E19" s="161">
        <v>4</v>
      </c>
      <c r="F19" s="156">
        <v>11</v>
      </c>
      <c r="G19" s="156">
        <v>0</v>
      </c>
      <c r="H19" s="156">
        <f t="shared" si="0"/>
        <v>11</v>
      </c>
      <c r="I19" s="157">
        <v>0</v>
      </c>
      <c r="J19" s="158">
        <f t="shared" si="1"/>
        <v>11</v>
      </c>
      <c r="K19" s="156">
        <v>0</v>
      </c>
      <c r="L19" s="156">
        <v>0</v>
      </c>
      <c r="M19" s="159">
        <f t="shared" si="2"/>
        <v>0</v>
      </c>
      <c r="N19" s="160">
        <v>0</v>
      </c>
      <c r="O19" s="151"/>
    </row>
    <row r="20" spans="1:15" ht="24.75" customHeight="1">
      <c r="A20" s="151"/>
      <c r="B20" s="153"/>
      <c r="C20" s="32"/>
      <c r="D20" s="154"/>
      <c r="E20" s="161">
        <v>3</v>
      </c>
      <c r="F20" s="156">
        <v>0</v>
      </c>
      <c r="G20" s="156">
        <v>12</v>
      </c>
      <c r="H20" s="156">
        <f t="shared" si="0"/>
        <v>12</v>
      </c>
      <c r="I20" s="157">
        <v>0</v>
      </c>
      <c r="J20" s="158">
        <f t="shared" si="1"/>
        <v>12</v>
      </c>
      <c r="K20" s="156">
        <v>0</v>
      </c>
      <c r="L20" s="156">
        <v>1</v>
      </c>
      <c r="M20" s="159">
        <f t="shared" si="2"/>
        <v>1</v>
      </c>
      <c r="N20" s="160">
        <v>1</v>
      </c>
      <c r="O20" s="151"/>
    </row>
    <row r="21" spans="1:15" ht="24.75" customHeight="1">
      <c r="A21" s="151"/>
      <c r="B21" s="153"/>
      <c r="C21" s="32"/>
      <c r="D21" s="154"/>
      <c r="E21" s="161">
        <v>2</v>
      </c>
      <c r="F21" s="156">
        <v>0</v>
      </c>
      <c r="G21" s="156">
        <v>10</v>
      </c>
      <c r="H21" s="156">
        <f t="shared" si="0"/>
        <v>10</v>
      </c>
      <c r="I21" s="157">
        <v>0</v>
      </c>
      <c r="J21" s="158">
        <f t="shared" si="1"/>
        <v>10</v>
      </c>
      <c r="K21" s="156">
        <v>0</v>
      </c>
      <c r="L21" s="156">
        <v>1</v>
      </c>
      <c r="M21" s="159">
        <f t="shared" si="2"/>
        <v>1</v>
      </c>
      <c r="N21" s="160">
        <v>1</v>
      </c>
      <c r="O21" s="151"/>
    </row>
    <row r="22" spans="1:15" ht="24.75" customHeight="1">
      <c r="A22" s="151"/>
      <c r="B22" s="153"/>
      <c r="C22" s="22"/>
      <c r="D22" s="154"/>
      <c r="E22" s="163">
        <v>1</v>
      </c>
      <c r="F22" s="156">
        <v>0</v>
      </c>
      <c r="G22" s="156">
        <v>17</v>
      </c>
      <c r="H22" s="156">
        <f t="shared" si="0"/>
        <v>17</v>
      </c>
      <c r="I22" s="156">
        <v>5</v>
      </c>
      <c r="J22" s="158">
        <f t="shared" si="1"/>
        <v>22</v>
      </c>
      <c r="K22" s="156">
        <v>0</v>
      </c>
      <c r="L22" s="156">
        <v>0</v>
      </c>
      <c r="M22" s="159">
        <f t="shared" si="2"/>
        <v>0</v>
      </c>
      <c r="N22" s="160">
        <v>0</v>
      </c>
      <c r="O22" s="151"/>
    </row>
    <row r="23" spans="1:15" ht="24.75" customHeight="1">
      <c r="A23" s="164"/>
      <c r="B23" s="19" t="s">
        <v>94</v>
      </c>
      <c r="C23" s="11"/>
      <c r="D23" s="11"/>
      <c r="E23" s="11"/>
      <c r="F23" s="165">
        <f t="shared" ref="F23:N23" si="3">SUM(F10:F22)</f>
        <v>467</v>
      </c>
      <c r="G23" s="165">
        <f t="shared" si="3"/>
        <v>39</v>
      </c>
      <c r="H23" s="165">
        <f t="shared" si="3"/>
        <v>506</v>
      </c>
      <c r="I23" s="165">
        <f t="shared" si="3"/>
        <v>5</v>
      </c>
      <c r="J23" s="165">
        <f t="shared" si="3"/>
        <v>511</v>
      </c>
      <c r="K23" s="165">
        <f t="shared" si="3"/>
        <v>194</v>
      </c>
      <c r="L23" s="165">
        <f t="shared" si="3"/>
        <v>100</v>
      </c>
      <c r="M23" s="165">
        <f t="shared" si="3"/>
        <v>294</v>
      </c>
      <c r="N23" s="166">
        <f t="shared" si="3"/>
        <v>111</v>
      </c>
      <c r="O23" s="164"/>
    </row>
    <row r="24" spans="1:15" ht="24.75" customHeight="1">
      <c r="A24" s="151"/>
      <c r="B24" s="153"/>
      <c r="C24" s="17" t="s">
        <v>81</v>
      </c>
      <c r="D24" s="154"/>
      <c r="E24" s="155">
        <v>13</v>
      </c>
      <c r="F24" s="156">
        <v>589</v>
      </c>
      <c r="G24" s="156">
        <v>0</v>
      </c>
      <c r="H24" s="156">
        <f t="shared" ref="H24:H36" si="4">F24+G24</f>
        <v>589</v>
      </c>
      <c r="I24" s="157">
        <v>0</v>
      </c>
      <c r="J24" s="158">
        <f t="shared" ref="J24:J36" si="5">H24+I24</f>
        <v>589</v>
      </c>
      <c r="K24" s="156">
        <v>142</v>
      </c>
      <c r="L24" s="156">
        <v>111</v>
      </c>
      <c r="M24" s="159">
        <f t="shared" ref="M24:M36" si="6">K24+L24</f>
        <v>253</v>
      </c>
      <c r="N24" s="160">
        <v>134</v>
      </c>
      <c r="O24" s="151"/>
    </row>
    <row r="25" spans="1:15" ht="24.75" customHeight="1">
      <c r="A25" s="151"/>
      <c r="B25" s="153"/>
      <c r="C25" s="32"/>
      <c r="D25" s="154"/>
      <c r="E25" s="161">
        <v>12</v>
      </c>
      <c r="F25" s="156">
        <v>1</v>
      </c>
      <c r="G25" s="156">
        <v>0</v>
      </c>
      <c r="H25" s="156">
        <f t="shared" si="4"/>
        <v>1</v>
      </c>
      <c r="I25" s="157">
        <v>0</v>
      </c>
      <c r="J25" s="158">
        <f t="shared" si="5"/>
        <v>1</v>
      </c>
      <c r="K25" s="156">
        <v>0</v>
      </c>
      <c r="L25" s="156">
        <v>0</v>
      </c>
      <c r="M25" s="159">
        <f t="shared" si="6"/>
        <v>0</v>
      </c>
      <c r="N25" s="160">
        <v>0</v>
      </c>
      <c r="O25" s="151"/>
    </row>
    <row r="26" spans="1:15" ht="24.75" customHeight="1">
      <c r="A26" s="151"/>
      <c r="B26" s="153" t="s">
        <v>92</v>
      </c>
      <c r="C26" s="32"/>
      <c r="D26" s="162"/>
      <c r="E26" s="161">
        <v>11</v>
      </c>
      <c r="F26" s="156">
        <v>14</v>
      </c>
      <c r="G26" s="156">
        <v>0</v>
      </c>
      <c r="H26" s="156">
        <f t="shared" si="4"/>
        <v>14</v>
      </c>
      <c r="I26" s="157">
        <v>0</v>
      </c>
      <c r="J26" s="158">
        <f t="shared" si="5"/>
        <v>14</v>
      </c>
      <c r="K26" s="156">
        <v>3</v>
      </c>
      <c r="L26" s="156">
        <v>1</v>
      </c>
      <c r="M26" s="159">
        <f t="shared" si="6"/>
        <v>4</v>
      </c>
      <c r="N26" s="160">
        <v>2</v>
      </c>
      <c r="O26" s="151"/>
    </row>
    <row r="27" spans="1:15" ht="24.75" customHeight="1">
      <c r="A27" s="151"/>
      <c r="B27" s="153" t="s">
        <v>95</v>
      </c>
      <c r="C27" s="32" t="s">
        <v>85</v>
      </c>
      <c r="D27" s="162" t="s">
        <v>96</v>
      </c>
      <c r="E27" s="161">
        <v>10</v>
      </c>
      <c r="F27" s="156">
        <v>19</v>
      </c>
      <c r="G27" s="156">
        <v>0</v>
      </c>
      <c r="H27" s="156">
        <f t="shared" si="4"/>
        <v>19</v>
      </c>
      <c r="I27" s="157">
        <v>0</v>
      </c>
      <c r="J27" s="158">
        <f t="shared" si="5"/>
        <v>19</v>
      </c>
      <c r="K27" s="156">
        <v>1</v>
      </c>
      <c r="L27" s="156">
        <v>0</v>
      </c>
      <c r="M27" s="159">
        <f t="shared" si="6"/>
        <v>1</v>
      </c>
      <c r="N27" s="160">
        <v>0</v>
      </c>
      <c r="O27" s="151"/>
    </row>
    <row r="28" spans="1:15" ht="24.75" customHeight="1">
      <c r="A28" s="151"/>
      <c r="B28" s="153" t="s">
        <v>81</v>
      </c>
      <c r="C28" s="32"/>
      <c r="D28" s="162" t="s">
        <v>95</v>
      </c>
      <c r="E28" s="161">
        <v>9</v>
      </c>
      <c r="F28" s="156">
        <v>13</v>
      </c>
      <c r="G28" s="156">
        <v>0</v>
      </c>
      <c r="H28" s="156">
        <f t="shared" si="4"/>
        <v>13</v>
      </c>
      <c r="I28" s="157">
        <v>0</v>
      </c>
      <c r="J28" s="158">
        <f t="shared" si="5"/>
        <v>13</v>
      </c>
      <c r="K28" s="156">
        <v>2</v>
      </c>
      <c r="L28" s="156">
        <v>0</v>
      </c>
      <c r="M28" s="159">
        <f t="shared" si="6"/>
        <v>2</v>
      </c>
      <c r="N28" s="160">
        <v>0</v>
      </c>
      <c r="O28" s="151"/>
    </row>
    <row r="29" spans="1:15" ht="24.75" customHeight="1">
      <c r="A29" s="151"/>
      <c r="B29" s="153" t="s">
        <v>84</v>
      </c>
      <c r="C29" s="32"/>
      <c r="D29" s="162" t="s">
        <v>97</v>
      </c>
      <c r="E29" s="161">
        <v>8</v>
      </c>
      <c r="F29" s="156">
        <v>30</v>
      </c>
      <c r="G29" s="156">
        <v>0</v>
      </c>
      <c r="H29" s="156">
        <f t="shared" si="4"/>
        <v>30</v>
      </c>
      <c r="I29" s="157">
        <v>0</v>
      </c>
      <c r="J29" s="158">
        <f t="shared" si="5"/>
        <v>30</v>
      </c>
      <c r="K29" s="156">
        <v>0</v>
      </c>
      <c r="L29" s="156">
        <v>0</v>
      </c>
      <c r="M29" s="159">
        <f t="shared" si="6"/>
        <v>0</v>
      </c>
      <c r="N29" s="160">
        <v>0</v>
      </c>
      <c r="O29" s="151"/>
    </row>
    <row r="30" spans="1:15" ht="24.75" customHeight="1">
      <c r="A30" s="151"/>
      <c r="B30" s="153" t="s">
        <v>90</v>
      </c>
      <c r="C30" s="32"/>
      <c r="D30" s="162" t="s">
        <v>90</v>
      </c>
      <c r="E30" s="161">
        <v>7</v>
      </c>
      <c r="F30" s="156">
        <v>4</v>
      </c>
      <c r="G30" s="156">
        <v>0</v>
      </c>
      <c r="H30" s="156">
        <f t="shared" si="4"/>
        <v>4</v>
      </c>
      <c r="I30" s="157">
        <v>0</v>
      </c>
      <c r="J30" s="158">
        <f t="shared" si="5"/>
        <v>4</v>
      </c>
      <c r="K30" s="156">
        <v>0</v>
      </c>
      <c r="L30" s="156">
        <v>0</v>
      </c>
      <c r="M30" s="159">
        <f t="shared" si="6"/>
        <v>0</v>
      </c>
      <c r="N30" s="160">
        <v>0</v>
      </c>
      <c r="O30" s="151"/>
    </row>
    <row r="31" spans="1:15" ht="24.75" customHeight="1">
      <c r="A31" s="151"/>
      <c r="B31" s="153" t="s">
        <v>81</v>
      </c>
      <c r="C31" s="32"/>
      <c r="D31" s="162" t="s">
        <v>93</v>
      </c>
      <c r="E31" s="161">
        <v>6</v>
      </c>
      <c r="F31" s="156">
        <v>0</v>
      </c>
      <c r="G31" s="156">
        <v>0</v>
      </c>
      <c r="H31" s="156">
        <f t="shared" si="4"/>
        <v>0</v>
      </c>
      <c r="I31" s="157">
        <v>0</v>
      </c>
      <c r="J31" s="158">
        <f t="shared" si="5"/>
        <v>0</v>
      </c>
      <c r="K31" s="156">
        <v>0</v>
      </c>
      <c r="L31" s="156">
        <v>0</v>
      </c>
      <c r="M31" s="159">
        <f t="shared" si="6"/>
        <v>0</v>
      </c>
      <c r="N31" s="160">
        <v>0</v>
      </c>
      <c r="O31" s="151"/>
    </row>
    <row r="32" spans="1:15" ht="24.75" customHeight="1">
      <c r="A32" s="151"/>
      <c r="B32" s="153" t="s">
        <v>93</v>
      </c>
      <c r="C32" s="32" t="s">
        <v>82</v>
      </c>
      <c r="D32" s="162"/>
      <c r="E32" s="161">
        <v>5</v>
      </c>
      <c r="F32" s="156">
        <v>8</v>
      </c>
      <c r="G32" s="156">
        <v>0</v>
      </c>
      <c r="H32" s="156">
        <f t="shared" si="4"/>
        <v>8</v>
      </c>
      <c r="I32" s="157">
        <v>0</v>
      </c>
      <c r="J32" s="158">
        <f t="shared" si="5"/>
        <v>8</v>
      </c>
      <c r="K32" s="156">
        <v>0</v>
      </c>
      <c r="L32" s="156">
        <v>0</v>
      </c>
      <c r="M32" s="159">
        <f t="shared" si="6"/>
        <v>0</v>
      </c>
      <c r="N32" s="160">
        <v>0</v>
      </c>
      <c r="O32" s="151"/>
    </row>
    <row r="33" spans="1:15" ht="24.75" customHeight="1">
      <c r="A33" s="151"/>
      <c r="B33" s="153"/>
      <c r="C33" s="32"/>
      <c r="D33" s="162"/>
      <c r="E33" s="161">
        <v>4</v>
      </c>
      <c r="F33" s="156">
        <v>24</v>
      </c>
      <c r="G33" s="156">
        <v>0</v>
      </c>
      <c r="H33" s="156">
        <f t="shared" si="4"/>
        <v>24</v>
      </c>
      <c r="I33" s="157">
        <v>0</v>
      </c>
      <c r="J33" s="158">
        <f t="shared" si="5"/>
        <v>24</v>
      </c>
      <c r="K33" s="156">
        <v>0</v>
      </c>
      <c r="L33" s="156">
        <v>0</v>
      </c>
      <c r="M33" s="159">
        <f t="shared" si="6"/>
        <v>0</v>
      </c>
      <c r="N33" s="160">
        <v>0</v>
      </c>
      <c r="O33" s="151"/>
    </row>
    <row r="34" spans="1:15" ht="24.75" customHeight="1">
      <c r="A34" s="151"/>
      <c r="B34" s="153"/>
      <c r="C34" s="32"/>
      <c r="D34" s="154"/>
      <c r="E34" s="161">
        <v>3</v>
      </c>
      <c r="F34" s="156">
        <v>0</v>
      </c>
      <c r="G34" s="156">
        <v>28</v>
      </c>
      <c r="H34" s="156">
        <f t="shared" si="4"/>
        <v>28</v>
      </c>
      <c r="I34" s="157">
        <v>0</v>
      </c>
      <c r="J34" s="158">
        <f t="shared" si="5"/>
        <v>28</v>
      </c>
      <c r="K34" s="156">
        <v>0</v>
      </c>
      <c r="L34" s="156">
        <v>0</v>
      </c>
      <c r="M34" s="159">
        <f t="shared" si="6"/>
        <v>0</v>
      </c>
      <c r="N34" s="160">
        <v>0</v>
      </c>
      <c r="O34" s="151"/>
    </row>
    <row r="35" spans="1:15" ht="24.75" customHeight="1">
      <c r="A35" s="151"/>
      <c r="B35" s="153"/>
      <c r="C35" s="32"/>
      <c r="D35" s="154"/>
      <c r="E35" s="161">
        <v>2</v>
      </c>
      <c r="F35" s="156">
        <v>0</v>
      </c>
      <c r="G35" s="156">
        <v>11</v>
      </c>
      <c r="H35" s="156">
        <f t="shared" si="4"/>
        <v>11</v>
      </c>
      <c r="I35" s="157">
        <v>0</v>
      </c>
      <c r="J35" s="158">
        <f t="shared" si="5"/>
        <v>11</v>
      </c>
      <c r="K35" s="156">
        <v>0</v>
      </c>
      <c r="L35" s="156">
        <v>1</v>
      </c>
      <c r="M35" s="159">
        <f t="shared" si="6"/>
        <v>1</v>
      </c>
      <c r="N35" s="160">
        <v>1</v>
      </c>
      <c r="O35" s="151"/>
    </row>
    <row r="36" spans="1:15" ht="24.75" customHeight="1">
      <c r="A36" s="151"/>
      <c r="B36" s="153"/>
      <c r="C36" s="22"/>
      <c r="D36" s="154"/>
      <c r="E36" s="163">
        <v>1</v>
      </c>
      <c r="F36" s="167">
        <v>0</v>
      </c>
      <c r="G36" s="167">
        <v>35</v>
      </c>
      <c r="H36" s="167">
        <f t="shared" si="4"/>
        <v>35</v>
      </c>
      <c r="I36" s="167">
        <v>5</v>
      </c>
      <c r="J36" s="168">
        <f t="shared" si="5"/>
        <v>40</v>
      </c>
      <c r="K36" s="167">
        <v>0</v>
      </c>
      <c r="L36" s="167">
        <v>0</v>
      </c>
      <c r="M36" s="169">
        <f t="shared" si="6"/>
        <v>0</v>
      </c>
      <c r="N36" s="170">
        <v>0</v>
      </c>
      <c r="O36" s="151"/>
    </row>
    <row r="37" spans="1:15" ht="24.75" customHeight="1">
      <c r="A37" s="164"/>
      <c r="B37" s="19" t="s">
        <v>98</v>
      </c>
      <c r="C37" s="11"/>
      <c r="D37" s="11"/>
      <c r="E37" s="11"/>
      <c r="F37" s="165">
        <f t="shared" ref="F37:N37" si="7">SUM(F24:F36)</f>
        <v>702</v>
      </c>
      <c r="G37" s="165">
        <f t="shared" si="7"/>
        <v>74</v>
      </c>
      <c r="H37" s="165">
        <f t="shared" si="7"/>
        <v>776</v>
      </c>
      <c r="I37" s="165">
        <f t="shared" si="7"/>
        <v>5</v>
      </c>
      <c r="J37" s="165">
        <f t="shared" si="7"/>
        <v>781</v>
      </c>
      <c r="K37" s="165">
        <f t="shared" si="7"/>
        <v>148</v>
      </c>
      <c r="L37" s="165">
        <f t="shared" si="7"/>
        <v>113</v>
      </c>
      <c r="M37" s="165">
        <f t="shared" si="7"/>
        <v>261</v>
      </c>
      <c r="N37" s="166">
        <f t="shared" si="7"/>
        <v>137</v>
      </c>
      <c r="O37" s="164"/>
    </row>
    <row r="38" spans="1:15" ht="24.75" customHeight="1">
      <c r="A38" s="151"/>
      <c r="B38" s="153"/>
      <c r="C38" s="17" t="s">
        <v>81</v>
      </c>
      <c r="D38" s="154"/>
      <c r="E38" s="155">
        <v>13</v>
      </c>
      <c r="F38" s="171">
        <v>7</v>
      </c>
      <c r="G38" s="171">
        <v>0</v>
      </c>
      <c r="H38" s="171">
        <f t="shared" ref="H38:H50" si="8">F38+G38</f>
        <v>7</v>
      </c>
      <c r="I38" s="172">
        <v>0</v>
      </c>
      <c r="J38" s="173">
        <f t="shared" ref="J38:J50" si="9">H38+I38</f>
        <v>7</v>
      </c>
      <c r="K38" s="171">
        <v>1</v>
      </c>
      <c r="L38" s="171">
        <v>0</v>
      </c>
      <c r="M38" s="174">
        <f t="shared" ref="M38:M50" si="10">K38+L38</f>
        <v>1</v>
      </c>
      <c r="N38" s="175">
        <v>0</v>
      </c>
      <c r="O38" s="151"/>
    </row>
    <row r="39" spans="1:15" ht="24.75" customHeight="1">
      <c r="A39" s="151"/>
      <c r="B39" s="153"/>
      <c r="C39" s="32"/>
      <c r="D39" s="162" t="s">
        <v>99</v>
      </c>
      <c r="E39" s="161">
        <v>12</v>
      </c>
      <c r="F39" s="156">
        <v>0</v>
      </c>
      <c r="G39" s="156">
        <v>0</v>
      </c>
      <c r="H39" s="156">
        <f t="shared" si="8"/>
        <v>0</v>
      </c>
      <c r="I39" s="157">
        <v>0</v>
      </c>
      <c r="J39" s="158">
        <f t="shared" si="9"/>
        <v>0</v>
      </c>
      <c r="K39" s="156">
        <v>0</v>
      </c>
      <c r="L39" s="156">
        <v>0</v>
      </c>
      <c r="M39" s="159">
        <f t="shared" si="10"/>
        <v>0</v>
      </c>
      <c r="N39" s="160">
        <v>0</v>
      </c>
      <c r="O39" s="151"/>
    </row>
    <row r="40" spans="1:15" ht="24.75" customHeight="1">
      <c r="A40" s="151"/>
      <c r="B40" s="153" t="s">
        <v>82</v>
      </c>
      <c r="C40" s="32"/>
      <c r="D40" s="162" t="s">
        <v>86</v>
      </c>
      <c r="E40" s="161">
        <v>11</v>
      </c>
      <c r="F40" s="156">
        <v>0</v>
      </c>
      <c r="G40" s="156">
        <v>0</v>
      </c>
      <c r="H40" s="156">
        <f t="shared" si="8"/>
        <v>0</v>
      </c>
      <c r="I40" s="157">
        <v>0</v>
      </c>
      <c r="J40" s="158">
        <f t="shared" si="9"/>
        <v>0</v>
      </c>
      <c r="K40" s="156">
        <v>0</v>
      </c>
      <c r="L40" s="156">
        <v>0</v>
      </c>
      <c r="M40" s="159">
        <f t="shared" si="10"/>
        <v>0</v>
      </c>
      <c r="N40" s="160">
        <v>0</v>
      </c>
      <c r="O40" s="151"/>
    </row>
    <row r="41" spans="1:15" ht="24.75" customHeight="1">
      <c r="A41" s="151"/>
      <c r="B41" s="153" t="s">
        <v>86</v>
      </c>
      <c r="C41" s="32" t="s">
        <v>85</v>
      </c>
      <c r="D41" s="162" t="s">
        <v>84</v>
      </c>
      <c r="E41" s="161">
        <v>10</v>
      </c>
      <c r="F41" s="156">
        <v>0</v>
      </c>
      <c r="G41" s="156">
        <v>0</v>
      </c>
      <c r="H41" s="156">
        <f t="shared" si="8"/>
        <v>0</v>
      </c>
      <c r="I41" s="157">
        <v>0</v>
      </c>
      <c r="J41" s="158">
        <f t="shared" si="9"/>
        <v>0</v>
      </c>
      <c r="K41" s="156">
        <v>0</v>
      </c>
      <c r="L41" s="156">
        <v>0</v>
      </c>
      <c r="M41" s="159">
        <f t="shared" si="10"/>
        <v>0</v>
      </c>
      <c r="N41" s="160">
        <v>0</v>
      </c>
      <c r="O41" s="151"/>
    </row>
    <row r="42" spans="1:15" ht="24.75" customHeight="1">
      <c r="A42" s="151"/>
      <c r="B42" s="153" t="s">
        <v>100</v>
      </c>
      <c r="C42" s="32"/>
      <c r="D42" s="162" t="s">
        <v>97</v>
      </c>
      <c r="E42" s="161">
        <v>9</v>
      </c>
      <c r="F42" s="156">
        <v>0</v>
      </c>
      <c r="G42" s="156">
        <v>0</v>
      </c>
      <c r="H42" s="156">
        <f t="shared" si="8"/>
        <v>0</v>
      </c>
      <c r="I42" s="157">
        <v>0</v>
      </c>
      <c r="J42" s="158">
        <f t="shared" si="9"/>
        <v>0</v>
      </c>
      <c r="K42" s="156">
        <v>0</v>
      </c>
      <c r="L42" s="156">
        <v>0</v>
      </c>
      <c r="M42" s="159">
        <f t="shared" si="10"/>
        <v>0</v>
      </c>
      <c r="N42" s="160">
        <v>0</v>
      </c>
      <c r="O42" s="151"/>
    </row>
    <row r="43" spans="1:15" ht="24.75" customHeight="1">
      <c r="A43" s="151"/>
      <c r="B43" s="153" t="s">
        <v>90</v>
      </c>
      <c r="C43" s="32"/>
      <c r="D43" s="162" t="s">
        <v>82</v>
      </c>
      <c r="E43" s="161">
        <v>8</v>
      </c>
      <c r="F43" s="156">
        <v>0</v>
      </c>
      <c r="G43" s="156">
        <v>0</v>
      </c>
      <c r="H43" s="156">
        <f t="shared" si="8"/>
        <v>0</v>
      </c>
      <c r="I43" s="157">
        <v>0</v>
      </c>
      <c r="J43" s="158">
        <f t="shared" si="9"/>
        <v>0</v>
      </c>
      <c r="K43" s="156">
        <v>0</v>
      </c>
      <c r="L43" s="156">
        <v>0</v>
      </c>
      <c r="M43" s="159">
        <f t="shared" si="10"/>
        <v>0</v>
      </c>
      <c r="N43" s="160">
        <v>0</v>
      </c>
      <c r="O43" s="151"/>
    </row>
    <row r="44" spans="1:15" ht="24.75" customHeight="1">
      <c r="A44" s="151"/>
      <c r="B44" s="153" t="s">
        <v>88</v>
      </c>
      <c r="C44" s="32"/>
      <c r="D44" s="162" t="s">
        <v>96</v>
      </c>
      <c r="E44" s="161">
        <v>7</v>
      </c>
      <c r="F44" s="156">
        <v>0</v>
      </c>
      <c r="G44" s="156">
        <v>0</v>
      </c>
      <c r="H44" s="156">
        <f t="shared" si="8"/>
        <v>0</v>
      </c>
      <c r="I44" s="157">
        <v>0</v>
      </c>
      <c r="J44" s="158">
        <f t="shared" si="9"/>
        <v>0</v>
      </c>
      <c r="K44" s="156">
        <v>0</v>
      </c>
      <c r="L44" s="156">
        <v>0</v>
      </c>
      <c r="M44" s="159">
        <f t="shared" si="10"/>
        <v>0</v>
      </c>
      <c r="N44" s="160">
        <v>0</v>
      </c>
      <c r="O44" s="151"/>
    </row>
    <row r="45" spans="1:15" ht="24.75" customHeight="1">
      <c r="A45" s="151"/>
      <c r="B45" s="153" t="s">
        <v>90</v>
      </c>
      <c r="C45" s="32"/>
      <c r="D45" s="162" t="s">
        <v>89</v>
      </c>
      <c r="E45" s="161">
        <v>6</v>
      </c>
      <c r="F45" s="156">
        <v>0</v>
      </c>
      <c r="G45" s="156">
        <v>0</v>
      </c>
      <c r="H45" s="156">
        <f t="shared" si="8"/>
        <v>0</v>
      </c>
      <c r="I45" s="157">
        <v>0</v>
      </c>
      <c r="J45" s="158">
        <f t="shared" si="9"/>
        <v>0</v>
      </c>
      <c r="K45" s="156">
        <v>0</v>
      </c>
      <c r="L45" s="156">
        <v>0</v>
      </c>
      <c r="M45" s="159">
        <f t="shared" si="10"/>
        <v>0</v>
      </c>
      <c r="N45" s="160">
        <v>0</v>
      </c>
      <c r="O45" s="151"/>
    </row>
    <row r="46" spans="1:15" ht="24.75" customHeight="1">
      <c r="A46" s="151"/>
      <c r="B46" s="153" t="s">
        <v>82</v>
      </c>
      <c r="C46" s="32" t="s">
        <v>82</v>
      </c>
      <c r="D46" s="162" t="s">
        <v>84</v>
      </c>
      <c r="E46" s="161">
        <v>5</v>
      </c>
      <c r="F46" s="156">
        <v>0</v>
      </c>
      <c r="G46" s="156">
        <v>0</v>
      </c>
      <c r="H46" s="156">
        <f t="shared" si="8"/>
        <v>0</v>
      </c>
      <c r="I46" s="157">
        <v>0</v>
      </c>
      <c r="J46" s="158">
        <f t="shared" si="9"/>
        <v>0</v>
      </c>
      <c r="K46" s="156">
        <v>0</v>
      </c>
      <c r="L46" s="156">
        <v>0</v>
      </c>
      <c r="M46" s="159">
        <f t="shared" si="10"/>
        <v>0</v>
      </c>
      <c r="N46" s="160">
        <v>0</v>
      </c>
      <c r="O46" s="151"/>
    </row>
    <row r="47" spans="1:15" ht="24.75" customHeight="1">
      <c r="A47" s="151"/>
      <c r="B47" s="153" t="s">
        <v>91</v>
      </c>
      <c r="C47" s="32"/>
      <c r="D47" s="162" t="s">
        <v>92</v>
      </c>
      <c r="E47" s="161">
        <v>4</v>
      </c>
      <c r="F47" s="156">
        <v>0</v>
      </c>
      <c r="G47" s="156">
        <v>0</v>
      </c>
      <c r="H47" s="156">
        <f t="shared" si="8"/>
        <v>0</v>
      </c>
      <c r="I47" s="157">
        <v>0</v>
      </c>
      <c r="J47" s="158">
        <f t="shared" si="9"/>
        <v>0</v>
      </c>
      <c r="K47" s="156">
        <v>0</v>
      </c>
      <c r="L47" s="156">
        <v>0</v>
      </c>
      <c r="M47" s="159">
        <f t="shared" si="10"/>
        <v>0</v>
      </c>
      <c r="N47" s="160">
        <v>0</v>
      </c>
      <c r="O47" s="151"/>
    </row>
    <row r="48" spans="1:15" ht="24.75" customHeight="1">
      <c r="A48" s="151"/>
      <c r="B48" s="153"/>
      <c r="C48" s="32"/>
      <c r="D48" s="162" t="s">
        <v>82</v>
      </c>
      <c r="E48" s="161">
        <v>3</v>
      </c>
      <c r="F48" s="156">
        <v>0</v>
      </c>
      <c r="G48" s="156">
        <v>0</v>
      </c>
      <c r="H48" s="156">
        <f t="shared" si="8"/>
        <v>0</v>
      </c>
      <c r="I48" s="157">
        <v>0</v>
      </c>
      <c r="J48" s="158">
        <f t="shared" si="9"/>
        <v>0</v>
      </c>
      <c r="K48" s="156">
        <v>0</v>
      </c>
      <c r="L48" s="156">
        <v>0</v>
      </c>
      <c r="M48" s="159">
        <f t="shared" si="10"/>
        <v>0</v>
      </c>
      <c r="N48" s="160">
        <v>0</v>
      </c>
      <c r="O48" s="151"/>
    </row>
    <row r="49" spans="1:15" ht="24.75" customHeight="1">
      <c r="A49" s="151"/>
      <c r="B49" s="153"/>
      <c r="C49" s="32"/>
      <c r="D49" s="162" t="s">
        <v>88</v>
      </c>
      <c r="E49" s="161">
        <v>2</v>
      </c>
      <c r="F49" s="156">
        <v>0</v>
      </c>
      <c r="G49" s="156">
        <v>0</v>
      </c>
      <c r="H49" s="156">
        <f t="shared" si="8"/>
        <v>0</v>
      </c>
      <c r="I49" s="157">
        <v>0</v>
      </c>
      <c r="J49" s="158">
        <f t="shared" si="9"/>
        <v>0</v>
      </c>
      <c r="K49" s="156">
        <v>0</v>
      </c>
      <c r="L49" s="156">
        <v>0</v>
      </c>
      <c r="M49" s="159">
        <f t="shared" si="10"/>
        <v>0</v>
      </c>
      <c r="N49" s="160">
        <v>0</v>
      </c>
      <c r="O49" s="151"/>
    </row>
    <row r="50" spans="1:15" ht="24.75" customHeight="1">
      <c r="A50" s="151"/>
      <c r="B50" s="153"/>
      <c r="C50" s="22"/>
      <c r="D50" s="154"/>
      <c r="E50" s="163">
        <v>1</v>
      </c>
      <c r="F50" s="156">
        <v>0</v>
      </c>
      <c r="G50" s="156">
        <v>0</v>
      </c>
      <c r="H50" s="156">
        <f t="shared" si="8"/>
        <v>0</v>
      </c>
      <c r="I50" s="157">
        <v>0</v>
      </c>
      <c r="J50" s="158">
        <f t="shared" si="9"/>
        <v>0</v>
      </c>
      <c r="K50" s="156">
        <v>0</v>
      </c>
      <c r="L50" s="156">
        <v>0</v>
      </c>
      <c r="M50" s="159">
        <f t="shared" si="10"/>
        <v>0</v>
      </c>
      <c r="N50" s="160">
        <v>0</v>
      </c>
      <c r="O50" s="151"/>
    </row>
    <row r="51" spans="1:15" ht="24.75" customHeight="1">
      <c r="A51" s="164"/>
      <c r="B51" s="19" t="s">
        <v>101</v>
      </c>
      <c r="C51" s="11"/>
      <c r="D51" s="11"/>
      <c r="E51" s="11"/>
      <c r="F51" s="165">
        <f t="shared" ref="F51:N51" si="11">SUM(F38:F50)</f>
        <v>7</v>
      </c>
      <c r="G51" s="165">
        <f t="shared" si="11"/>
        <v>0</v>
      </c>
      <c r="H51" s="165">
        <f t="shared" si="11"/>
        <v>7</v>
      </c>
      <c r="I51" s="165">
        <f t="shared" si="11"/>
        <v>0</v>
      </c>
      <c r="J51" s="165">
        <f t="shared" si="11"/>
        <v>7</v>
      </c>
      <c r="K51" s="165">
        <f t="shared" si="11"/>
        <v>1</v>
      </c>
      <c r="L51" s="165">
        <f t="shared" si="11"/>
        <v>0</v>
      </c>
      <c r="M51" s="165">
        <f t="shared" si="11"/>
        <v>1</v>
      </c>
      <c r="N51" s="166">
        <f t="shared" si="11"/>
        <v>0</v>
      </c>
      <c r="O51" s="164"/>
    </row>
    <row r="52" spans="1:15" ht="24.75" customHeight="1">
      <c r="A52" s="151"/>
      <c r="B52" s="19" t="s">
        <v>102</v>
      </c>
      <c r="C52" s="11"/>
      <c r="D52" s="11"/>
      <c r="E52" s="11"/>
      <c r="F52" s="176">
        <v>0</v>
      </c>
      <c r="G52" s="176">
        <v>0</v>
      </c>
      <c r="H52" s="176">
        <f>F52+G52</f>
        <v>0</v>
      </c>
      <c r="I52" s="157">
        <v>0</v>
      </c>
      <c r="J52" s="158">
        <f>H52+I52</f>
        <v>0</v>
      </c>
      <c r="K52" s="156">
        <v>1</v>
      </c>
      <c r="L52" s="156">
        <v>7</v>
      </c>
      <c r="M52" s="159">
        <f>K52+L52</f>
        <v>8</v>
      </c>
      <c r="N52" s="160">
        <v>8</v>
      </c>
      <c r="O52" s="151"/>
    </row>
    <row r="53" spans="1:15" ht="24.75" customHeight="1">
      <c r="A53" s="164"/>
      <c r="B53" s="20" t="s">
        <v>103</v>
      </c>
      <c r="C53" s="12"/>
      <c r="D53" s="12"/>
      <c r="E53" s="27"/>
      <c r="F53" s="177">
        <f t="shared" ref="F53:N53" si="12">+F23+F37+F51+F52</f>
        <v>1176</v>
      </c>
      <c r="G53" s="177">
        <f t="shared" si="12"/>
        <v>113</v>
      </c>
      <c r="H53" s="177">
        <f t="shared" si="12"/>
        <v>1289</v>
      </c>
      <c r="I53" s="177">
        <f t="shared" si="12"/>
        <v>10</v>
      </c>
      <c r="J53" s="177">
        <f t="shared" si="12"/>
        <v>1299</v>
      </c>
      <c r="K53" s="177">
        <f t="shared" si="12"/>
        <v>344</v>
      </c>
      <c r="L53" s="177">
        <f t="shared" si="12"/>
        <v>220</v>
      </c>
      <c r="M53" s="177">
        <f t="shared" si="12"/>
        <v>564</v>
      </c>
      <c r="N53" s="178">
        <f t="shared" si="12"/>
        <v>256</v>
      </c>
      <c r="O53" s="164"/>
    </row>
    <row r="54" spans="1:15" ht="24.75" customHeight="1">
      <c r="A54" s="151"/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</row>
    <row r="55" spans="1:15" ht="24.75" customHeight="1">
      <c r="A55" s="151"/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179"/>
      <c r="B1" s="31" t="s">
        <v>0</v>
      </c>
      <c r="C1" s="31"/>
      <c r="D1" s="31"/>
      <c r="E1" s="31"/>
      <c r="F1" s="179"/>
      <c r="G1" s="179"/>
      <c r="H1" s="179"/>
      <c r="I1" s="179"/>
      <c r="J1" s="179"/>
      <c r="K1" s="179"/>
      <c r="L1" s="179"/>
      <c r="M1" s="179"/>
      <c r="N1" s="179"/>
      <c r="O1" s="179"/>
    </row>
    <row r="2" spans="1:15" ht="30" customHeight="1">
      <c r="A2" s="180"/>
      <c r="B2" s="30" t="s">
        <v>1</v>
      </c>
      <c r="C2" s="30"/>
      <c r="D2" s="30"/>
      <c r="E2" s="30"/>
      <c r="F2" s="181" t="s">
        <v>2</v>
      </c>
      <c r="G2" s="180"/>
      <c r="H2" s="180"/>
      <c r="I2" s="180"/>
      <c r="J2" s="180"/>
      <c r="K2" s="180"/>
      <c r="L2" s="180"/>
      <c r="M2" s="180"/>
      <c r="N2" s="180"/>
      <c r="O2" s="180"/>
    </row>
    <row r="3" spans="1:15" ht="30" customHeight="1">
      <c r="A3" s="180"/>
      <c r="B3" s="30" t="s">
        <v>3</v>
      </c>
      <c r="C3" s="30"/>
      <c r="D3" s="30"/>
      <c r="E3" s="30"/>
      <c r="F3" s="182" t="s">
        <v>59</v>
      </c>
      <c r="G3" s="182"/>
      <c r="H3" s="180"/>
      <c r="I3" s="180"/>
      <c r="J3" s="180"/>
      <c r="K3" s="180"/>
      <c r="L3" s="180"/>
      <c r="M3" s="180"/>
      <c r="N3" s="180"/>
      <c r="O3" s="180"/>
    </row>
    <row r="4" spans="1:15" ht="30" customHeight="1">
      <c r="A4" s="180"/>
      <c r="B4" s="30" t="s">
        <v>5</v>
      </c>
      <c r="C4" s="30"/>
      <c r="D4" s="30"/>
      <c r="E4" s="30"/>
      <c r="F4" s="183" t="s">
        <v>77</v>
      </c>
      <c r="G4" s="184">
        <v>2023</v>
      </c>
      <c r="H4" s="180"/>
      <c r="I4" s="180"/>
      <c r="J4" s="180"/>
      <c r="K4" s="180"/>
      <c r="L4" s="180"/>
      <c r="M4" s="180"/>
      <c r="N4" s="180"/>
      <c r="O4" s="180"/>
    </row>
    <row r="5" spans="1:15" ht="49.5" customHeight="1">
      <c r="A5" s="180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80"/>
    </row>
    <row r="6" spans="1:15" ht="49.5" customHeight="1">
      <c r="A6" s="180"/>
      <c r="B6" s="181" t="s">
        <v>7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</row>
    <row r="7" spans="1:15" ht="30" customHeight="1">
      <c r="A7" s="185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85"/>
    </row>
    <row r="8" spans="1:15" ht="30" customHeight="1">
      <c r="A8" s="185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85"/>
    </row>
    <row r="9" spans="1:15" ht="30" customHeight="1">
      <c r="A9" s="185"/>
      <c r="B9" s="19"/>
      <c r="C9" s="11"/>
      <c r="D9" s="11"/>
      <c r="E9" s="11"/>
      <c r="F9" s="186" t="s">
        <v>17</v>
      </c>
      <c r="G9" s="186" t="s">
        <v>18</v>
      </c>
      <c r="H9" s="186" t="s">
        <v>19</v>
      </c>
      <c r="I9" s="12"/>
      <c r="J9" s="12"/>
      <c r="K9" s="12"/>
      <c r="L9" s="12"/>
      <c r="M9" s="12"/>
      <c r="N9" s="27"/>
      <c r="O9" s="185"/>
    </row>
    <row r="10" spans="1:15" ht="24.75" customHeight="1">
      <c r="A10" s="185"/>
      <c r="B10" s="187"/>
      <c r="C10" s="17" t="s">
        <v>81</v>
      </c>
      <c r="D10" s="188"/>
      <c r="E10" s="189">
        <v>13</v>
      </c>
      <c r="F10" s="190">
        <v>119</v>
      </c>
      <c r="G10" s="190">
        <v>0</v>
      </c>
      <c r="H10" s="190">
        <f t="shared" ref="H10:H22" si="0">F10+G10</f>
        <v>119</v>
      </c>
      <c r="I10" s="191">
        <v>0</v>
      </c>
      <c r="J10" s="192">
        <f t="shared" ref="J10:J22" si="1">H10+I10</f>
        <v>119</v>
      </c>
      <c r="K10" s="190">
        <v>38</v>
      </c>
      <c r="L10" s="190">
        <v>15</v>
      </c>
      <c r="M10" s="193">
        <f t="shared" ref="M10:M22" si="2">K10+L10</f>
        <v>53</v>
      </c>
      <c r="N10" s="194">
        <v>15</v>
      </c>
      <c r="O10" s="185"/>
    </row>
    <row r="11" spans="1:15" ht="24.75" customHeight="1">
      <c r="A11" s="185"/>
      <c r="B11" s="187"/>
      <c r="C11" s="32"/>
      <c r="D11" s="188"/>
      <c r="E11" s="195">
        <v>12</v>
      </c>
      <c r="F11" s="190">
        <v>1</v>
      </c>
      <c r="G11" s="190">
        <v>0</v>
      </c>
      <c r="H11" s="190">
        <f t="shared" si="0"/>
        <v>1</v>
      </c>
      <c r="I11" s="191">
        <v>0</v>
      </c>
      <c r="J11" s="192">
        <f t="shared" si="1"/>
        <v>1</v>
      </c>
      <c r="K11" s="190">
        <v>0</v>
      </c>
      <c r="L11" s="190">
        <v>0</v>
      </c>
      <c r="M11" s="193">
        <f t="shared" si="2"/>
        <v>0</v>
      </c>
      <c r="N11" s="194">
        <v>0</v>
      </c>
      <c r="O11" s="185"/>
    </row>
    <row r="12" spans="1:15" ht="24.75" customHeight="1">
      <c r="A12" s="185"/>
      <c r="B12" s="187" t="s">
        <v>82</v>
      </c>
      <c r="C12" s="32"/>
      <c r="D12" s="196" t="s">
        <v>83</v>
      </c>
      <c r="E12" s="195">
        <v>11</v>
      </c>
      <c r="F12" s="190">
        <v>3</v>
      </c>
      <c r="G12" s="190">
        <v>0</v>
      </c>
      <c r="H12" s="190">
        <f t="shared" si="0"/>
        <v>3</v>
      </c>
      <c r="I12" s="191">
        <v>0</v>
      </c>
      <c r="J12" s="192">
        <f t="shared" si="1"/>
        <v>3</v>
      </c>
      <c r="K12" s="190">
        <v>1</v>
      </c>
      <c r="L12" s="190">
        <v>0</v>
      </c>
      <c r="M12" s="193">
        <f t="shared" si="2"/>
        <v>1</v>
      </c>
      <c r="N12" s="194">
        <v>0</v>
      </c>
      <c r="O12" s="185"/>
    </row>
    <row r="13" spans="1:15" ht="24.75" customHeight="1">
      <c r="A13" s="185"/>
      <c r="B13" s="187" t="s">
        <v>84</v>
      </c>
      <c r="C13" s="32" t="s">
        <v>85</v>
      </c>
      <c r="D13" s="196" t="s">
        <v>86</v>
      </c>
      <c r="E13" s="195">
        <v>10</v>
      </c>
      <c r="F13" s="190">
        <v>1</v>
      </c>
      <c r="G13" s="190">
        <v>0</v>
      </c>
      <c r="H13" s="190">
        <f t="shared" si="0"/>
        <v>1</v>
      </c>
      <c r="I13" s="191">
        <v>0</v>
      </c>
      <c r="J13" s="192">
        <f t="shared" si="1"/>
        <v>1</v>
      </c>
      <c r="K13" s="190">
        <v>1</v>
      </c>
      <c r="L13" s="190">
        <v>0</v>
      </c>
      <c r="M13" s="193">
        <f t="shared" si="2"/>
        <v>1</v>
      </c>
      <c r="N13" s="194">
        <v>0</v>
      </c>
      <c r="O13" s="185"/>
    </row>
    <row r="14" spans="1:15" ht="24.75" customHeight="1">
      <c r="A14" s="185"/>
      <c r="B14" s="187" t="s">
        <v>82</v>
      </c>
      <c r="C14" s="32"/>
      <c r="D14" s="196" t="s">
        <v>87</v>
      </c>
      <c r="E14" s="195">
        <v>9</v>
      </c>
      <c r="F14" s="190">
        <v>3</v>
      </c>
      <c r="G14" s="190">
        <v>0</v>
      </c>
      <c r="H14" s="190">
        <f t="shared" si="0"/>
        <v>3</v>
      </c>
      <c r="I14" s="191">
        <v>0</v>
      </c>
      <c r="J14" s="192">
        <f t="shared" si="1"/>
        <v>3</v>
      </c>
      <c r="K14" s="190">
        <v>0</v>
      </c>
      <c r="L14" s="190">
        <v>0</v>
      </c>
      <c r="M14" s="193">
        <f t="shared" si="2"/>
        <v>0</v>
      </c>
      <c r="N14" s="194">
        <v>0</v>
      </c>
      <c r="O14" s="185"/>
    </row>
    <row r="15" spans="1:15" ht="24.75" customHeight="1">
      <c r="A15" s="185"/>
      <c r="B15" s="187" t="s">
        <v>88</v>
      </c>
      <c r="C15" s="32"/>
      <c r="D15" s="196" t="s">
        <v>89</v>
      </c>
      <c r="E15" s="195">
        <v>8</v>
      </c>
      <c r="F15" s="190">
        <v>6</v>
      </c>
      <c r="G15" s="190">
        <v>0</v>
      </c>
      <c r="H15" s="190">
        <f t="shared" si="0"/>
        <v>6</v>
      </c>
      <c r="I15" s="191">
        <v>0</v>
      </c>
      <c r="J15" s="192">
        <f t="shared" si="1"/>
        <v>6</v>
      </c>
      <c r="K15" s="190">
        <v>0</v>
      </c>
      <c r="L15" s="190">
        <v>0</v>
      </c>
      <c r="M15" s="193">
        <f t="shared" si="2"/>
        <v>0</v>
      </c>
      <c r="N15" s="194">
        <v>0</v>
      </c>
      <c r="O15" s="185"/>
    </row>
    <row r="16" spans="1:15" ht="24.75" customHeight="1">
      <c r="A16" s="185"/>
      <c r="B16" s="187" t="s">
        <v>90</v>
      </c>
      <c r="C16" s="32"/>
      <c r="D16" s="196" t="s">
        <v>91</v>
      </c>
      <c r="E16" s="195">
        <v>7</v>
      </c>
      <c r="F16" s="190">
        <v>3</v>
      </c>
      <c r="G16" s="190">
        <v>0</v>
      </c>
      <c r="H16" s="190">
        <f t="shared" si="0"/>
        <v>3</v>
      </c>
      <c r="I16" s="191">
        <v>0</v>
      </c>
      <c r="J16" s="192">
        <f t="shared" si="1"/>
        <v>3</v>
      </c>
      <c r="K16" s="190">
        <v>0</v>
      </c>
      <c r="L16" s="190">
        <v>0</v>
      </c>
      <c r="M16" s="193">
        <f t="shared" si="2"/>
        <v>0</v>
      </c>
      <c r="N16" s="194">
        <v>0</v>
      </c>
      <c r="O16" s="185"/>
    </row>
    <row r="17" spans="1:15" ht="24.75" customHeight="1">
      <c r="A17" s="185"/>
      <c r="B17" s="187" t="s">
        <v>83</v>
      </c>
      <c r="C17" s="32"/>
      <c r="D17" s="196" t="s">
        <v>90</v>
      </c>
      <c r="E17" s="195">
        <v>6</v>
      </c>
      <c r="F17" s="190">
        <v>0</v>
      </c>
      <c r="G17" s="190">
        <v>0</v>
      </c>
      <c r="H17" s="190">
        <f t="shared" si="0"/>
        <v>0</v>
      </c>
      <c r="I17" s="191">
        <v>0</v>
      </c>
      <c r="J17" s="192">
        <f t="shared" si="1"/>
        <v>0</v>
      </c>
      <c r="K17" s="190">
        <v>0</v>
      </c>
      <c r="L17" s="190">
        <v>0</v>
      </c>
      <c r="M17" s="193">
        <f t="shared" si="2"/>
        <v>0</v>
      </c>
      <c r="N17" s="194">
        <v>0</v>
      </c>
      <c r="O17" s="185"/>
    </row>
    <row r="18" spans="1:15" ht="24.75" customHeight="1">
      <c r="A18" s="185"/>
      <c r="B18" s="187" t="s">
        <v>92</v>
      </c>
      <c r="C18" s="32" t="s">
        <v>82</v>
      </c>
      <c r="D18" s="196" t="s">
        <v>93</v>
      </c>
      <c r="E18" s="195">
        <v>5</v>
      </c>
      <c r="F18" s="190">
        <v>0</v>
      </c>
      <c r="G18" s="190">
        <v>0</v>
      </c>
      <c r="H18" s="190">
        <f t="shared" si="0"/>
        <v>0</v>
      </c>
      <c r="I18" s="191">
        <v>0</v>
      </c>
      <c r="J18" s="192">
        <f t="shared" si="1"/>
        <v>0</v>
      </c>
      <c r="K18" s="190">
        <v>0</v>
      </c>
      <c r="L18" s="190">
        <v>0</v>
      </c>
      <c r="M18" s="193">
        <f t="shared" si="2"/>
        <v>0</v>
      </c>
      <c r="N18" s="194">
        <v>0</v>
      </c>
      <c r="O18" s="185"/>
    </row>
    <row r="19" spans="1:15" ht="24.75" customHeight="1">
      <c r="A19" s="185"/>
      <c r="B19" s="187" t="s">
        <v>82</v>
      </c>
      <c r="C19" s="32"/>
      <c r="D19" s="196" t="s">
        <v>91</v>
      </c>
      <c r="E19" s="195">
        <v>4</v>
      </c>
      <c r="F19" s="190">
        <v>1</v>
      </c>
      <c r="G19" s="190">
        <v>0</v>
      </c>
      <c r="H19" s="190">
        <f t="shared" si="0"/>
        <v>1</v>
      </c>
      <c r="I19" s="191">
        <v>0</v>
      </c>
      <c r="J19" s="192">
        <f t="shared" si="1"/>
        <v>1</v>
      </c>
      <c r="K19" s="190">
        <v>0</v>
      </c>
      <c r="L19" s="190">
        <v>0</v>
      </c>
      <c r="M19" s="193">
        <f t="shared" si="2"/>
        <v>0</v>
      </c>
      <c r="N19" s="194">
        <v>0</v>
      </c>
      <c r="O19" s="185"/>
    </row>
    <row r="20" spans="1:15" ht="24.75" customHeight="1">
      <c r="A20" s="185"/>
      <c r="B20" s="187"/>
      <c r="C20" s="32"/>
      <c r="D20" s="188"/>
      <c r="E20" s="195">
        <v>3</v>
      </c>
      <c r="F20" s="190">
        <v>0</v>
      </c>
      <c r="G20" s="190">
        <v>0</v>
      </c>
      <c r="H20" s="190">
        <f t="shared" si="0"/>
        <v>0</v>
      </c>
      <c r="I20" s="191">
        <v>0</v>
      </c>
      <c r="J20" s="192">
        <f t="shared" si="1"/>
        <v>0</v>
      </c>
      <c r="K20" s="190">
        <v>0</v>
      </c>
      <c r="L20" s="190">
        <v>0</v>
      </c>
      <c r="M20" s="193">
        <f t="shared" si="2"/>
        <v>0</v>
      </c>
      <c r="N20" s="194">
        <v>0</v>
      </c>
      <c r="O20" s="185"/>
    </row>
    <row r="21" spans="1:15" ht="24.75" customHeight="1">
      <c r="A21" s="185"/>
      <c r="B21" s="187"/>
      <c r="C21" s="32"/>
      <c r="D21" s="188"/>
      <c r="E21" s="195">
        <v>2</v>
      </c>
      <c r="F21" s="190">
        <v>0</v>
      </c>
      <c r="G21" s="190">
        <v>2</v>
      </c>
      <c r="H21" s="190">
        <f t="shared" si="0"/>
        <v>2</v>
      </c>
      <c r="I21" s="191">
        <v>0</v>
      </c>
      <c r="J21" s="192">
        <f t="shared" si="1"/>
        <v>2</v>
      </c>
      <c r="K21" s="190">
        <v>0</v>
      </c>
      <c r="L21" s="190">
        <v>0</v>
      </c>
      <c r="M21" s="193">
        <f t="shared" si="2"/>
        <v>0</v>
      </c>
      <c r="N21" s="194">
        <v>0</v>
      </c>
      <c r="O21" s="185"/>
    </row>
    <row r="22" spans="1:15" ht="24.75" customHeight="1">
      <c r="A22" s="185"/>
      <c r="B22" s="187"/>
      <c r="C22" s="22"/>
      <c r="D22" s="188"/>
      <c r="E22" s="197">
        <v>1</v>
      </c>
      <c r="F22" s="190">
        <v>0</v>
      </c>
      <c r="G22" s="190">
        <v>2</v>
      </c>
      <c r="H22" s="190">
        <f t="shared" si="0"/>
        <v>2</v>
      </c>
      <c r="I22" s="190">
        <v>3</v>
      </c>
      <c r="J22" s="192">
        <f t="shared" si="1"/>
        <v>5</v>
      </c>
      <c r="K22" s="190">
        <v>0</v>
      </c>
      <c r="L22" s="190">
        <v>0</v>
      </c>
      <c r="M22" s="193">
        <f t="shared" si="2"/>
        <v>0</v>
      </c>
      <c r="N22" s="194">
        <v>0</v>
      </c>
      <c r="O22" s="185"/>
    </row>
    <row r="23" spans="1:15" ht="24.75" customHeight="1">
      <c r="A23" s="198"/>
      <c r="B23" s="19" t="s">
        <v>94</v>
      </c>
      <c r="C23" s="11"/>
      <c r="D23" s="11"/>
      <c r="E23" s="11"/>
      <c r="F23" s="199">
        <f t="shared" ref="F23:N23" si="3">SUM(F10:F22)</f>
        <v>137</v>
      </c>
      <c r="G23" s="199">
        <f t="shared" si="3"/>
        <v>4</v>
      </c>
      <c r="H23" s="199">
        <f t="shared" si="3"/>
        <v>141</v>
      </c>
      <c r="I23" s="199">
        <f t="shared" si="3"/>
        <v>3</v>
      </c>
      <c r="J23" s="199">
        <f t="shared" si="3"/>
        <v>144</v>
      </c>
      <c r="K23" s="199">
        <f t="shared" si="3"/>
        <v>40</v>
      </c>
      <c r="L23" s="199">
        <f t="shared" si="3"/>
        <v>15</v>
      </c>
      <c r="M23" s="199">
        <f t="shared" si="3"/>
        <v>55</v>
      </c>
      <c r="N23" s="200">
        <f t="shared" si="3"/>
        <v>15</v>
      </c>
      <c r="O23" s="198"/>
    </row>
    <row r="24" spans="1:15" ht="24.75" customHeight="1">
      <c r="A24" s="185"/>
      <c r="B24" s="187"/>
      <c r="C24" s="17" t="s">
        <v>81</v>
      </c>
      <c r="D24" s="188"/>
      <c r="E24" s="189">
        <v>13</v>
      </c>
      <c r="F24" s="190">
        <v>176</v>
      </c>
      <c r="G24" s="190">
        <v>0</v>
      </c>
      <c r="H24" s="190">
        <f t="shared" ref="H24:H36" si="4">F24+G24</f>
        <v>176</v>
      </c>
      <c r="I24" s="191">
        <v>0</v>
      </c>
      <c r="J24" s="192">
        <f t="shared" ref="J24:J36" si="5">H24+I24</f>
        <v>176</v>
      </c>
      <c r="K24" s="190">
        <v>23</v>
      </c>
      <c r="L24" s="190">
        <v>14</v>
      </c>
      <c r="M24" s="193">
        <f t="shared" ref="M24:M36" si="6">K24+L24</f>
        <v>37</v>
      </c>
      <c r="N24" s="194">
        <v>25</v>
      </c>
      <c r="O24" s="185"/>
    </row>
    <row r="25" spans="1:15" ht="24.75" customHeight="1">
      <c r="A25" s="185"/>
      <c r="B25" s="187"/>
      <c r="C25" s="32"/>
      <c r="D25" s="188"/>
      <c r="E25" s="195">
        <v>12</v>
      </c>
      <c r="F25" s="190">
        <v>5</v>
      </c>
      <c r="G25" s="190">
        <v>0</v>
      </c>
      <c r="H25" s="190">
        <f t="shared" si="4"/>
        <v>5</v>
      </c>
      <c r="I25" s="191">
        <v>0</v>
      </c>
      <c r="J25" s="192">
        <f t="shared" si="5"/>
        <v>5</v>
      </c>
      <c r="K25" s="190">
        <v>0</v>
      </c>
      <c r="L25" s="190">
        <v>0</v>
      </c>
      <c r="M25" s="193">
        <f t="shared" si="6"/>
        <v>0</v>
      </c>
      <c r="N25" s="194">
        <v>0</v>
      </c>
      <c r="O25" s="185"/>
    </row>
    <row r="26" spans="1:15" ht="24.75" customHeight="1">
      <c r="A26" s="185"/>
      <c r="B26" s="187" t="s">
        <v>92</v>
      </c>
      <c r="C26" s="32"/>
      <c r="D26" s="196"/>
      <c r="E26" s="195">
        <v>11</v>
      </c>
      <c r="F26" s="190">
        <v>4</v>
      </c>
      <c r="G26" s="190">
        <v>0</v>
      </c>
      <c r="H26" s="190">
        <f t="shared" si="4"/>
        <v>4</v>
      </c>
      <c r="I26" s="191">
        <v>0</v>
      </c>
      <c r="J26" s="192">
        <f t="shared" si="5"/>
        <v>4</v>
      </c>
      <c r="K26" s="190">
        <v>0</v>
      </c>
      <c r="L26" s="190">
        <v>1</v>
      </c>
      <c r="M26" s="193">
        <f t="shared" si="6"/>
        <v>1</v>
      </c>
      <c r="N26" s="194">
        <v>3</v>
      </c>
      <c r="O26" s="185"/>
    </row>
    <row r="27" spans="1:15" ht="24.75" customHeight="1">
      <c r="A27" s="185"/>
      <c r="B27" s="187" t="s">
        <v>95</v>
      </c>
      <c r="C27" s="32" t="s">
        <v>85</v>
      </c>
      <c r="D27" s="196" t="s">
        <v>96</v>
      </c>
      <c r="E27" s="195">
        <v>10</v>
      </c>
      <c r="F27" s="190">
        <v>3</v>
      </c>
      <c r="G27" s="190">
        <v>0</v>
      </c>
      <c r="H27" s="190">
        <f t="shared" si="4"/>
        <v>3</v>
      </c>
      <c r="I27" s="191">
        <v>0</v>
      </c>
      <c r="J27" s="192">
        <f t="shared" si="5"/>
        <v>3</v>
      </c>
      <c r="K27" s="190">
        <v>1</v>
      </c>
      <c r="L27" s="190">
        <v>0</v>
      </c>
      <c r="M27" s="193">
        <f t="shared" si="6"/>
        <v>1</v>
      </c>
      <c r="N27" s="194">
        <v>0</v>
      </c>
      <c r="O27" s="185"/>
    </row>
    <row r="28" spans="1:15" ht="24.75" customHeight="1">
      <c r="A28" s="185"/>
      <c r="B28" s="187" t="s">
        <v>81</v>
      </c>
      <c r="C28" s="32"/>
      <c r="D28" s="196" t="s">
        <v>95</v>
      </c>
      <c r="E28" s="195">
        <v>9</v>
      </c>
      <c r="F28" s="190">
        <v>5</v>
      </c>
      <c r="G28" s="190">
        <v>0</v>
      </c>
      <c r="H28" s="190">
        <f t="shared" si="4"/>
        <v>5</v>
      </c>
      <c r="I28" s="191">
        <v>0</v>
      </c>
      <c r="J28" s="192">
        <f t="shared" si="5"/>
        <v>5</v>
      </c>
      <c r="K28" s="190">
        <v>0</v>
      </c>
      <c r="L28" s="190">
        <v>0</v>
      </c>
      <c r="M28" s="193">
        <f t="shared" si="6"/>
        <v>0</v>
      </c>
      <c r="N28" s="194">
        <v>0</v>
      </c>
      <c r="O28" s="185"/>
    </row>
    <row r="29" spans="1:15" ht="24.75" customHeight="1">
      <c r="A29" s="185"/>
      <c r="B29" s="187" t="s">
        <v>84</v>
      </c>
      <c r="C29" s="32"/>
      <c r="D29" s="196" t="s">
        <v>97</v>
      </c>
      <c r="E29" s="195">
        <v>8</v>
      </c>
      <c r="F29" s="190">
        <v>3</v>
      </c>
      <c r="G29" s="190">
        <v>0</v>
      </c>
      <c r="H29" s="190">
        <f t="shared" si="4"/>
        <v>3</v>
      </c>
      <c r="I29" s="191">
        <v>0</v>
      </c>
      <c r="J29" s="192">
        <f t="shared" si="5"/>
        <v>3</v>
      </c>
      <c r="K29" s="190">
        <v>0</v>
      </c>
      <c r="L29" s="190">
        <v>0</v>
      </c>
      <c r="M29" s="193">
        <f t="shared" si="6"/>
        <v>0</v>
      </c>
      <c r="N29" s="194">
        <v>0</v>
      </c>
      <c r="O29" s="185"/>
    </row>
    <row r="30" spans="1:15" ht="24.75" customHeight="1">
      <c r="A30" s="185"/>
      <c r="B30" s="187" t="s">
        <v>90</v>
      </c>
      <c r="C30" s="32"/>
      <c r="D30" s="196" t="s">
        <v>90</v>
      </c>
      <c r="E30" s="195">
        <v>7</v>
      </c>
      <c r="F30" s="190">
        <v>1</v>
      </c>
      <c r="G30" s="190">
        <v>0</v>
      </c>
      <c r="H30" s="190">
        <f t="shared" si="4"/>
        <v>1</v>
      </c>
      <c r="I30" s="191">
        <v>0</v>
      </c>
      <c r="J30" s="192">
        <f t="shared" si="5"/>
        <v>1</v>
      </c>
      <c r="K30" s="190">
        <v>0</v>
      </c>
      <c r="L30" s="190">
        <v>0</v>
      </c>
      <c r="M30" s="193">
        <f t="shared" si="6"/>
        <v>0</v>
      </c>
      <c r="N30" s="194">
        <v>0</v>
      </c>
      <c r="O30" s="185"/>
    </row>
    <row r="31" spans="1:15" ht="24.75" customHeight="1">
      <c r="A31" s="185"/>
      <c r="B31" s="187" t="s">
        <v>81</v>
      </c>
      <c r="C31" s="32"/>
      <c r="D31" s="196" t="s">
        <v>93</v>
      </c>
      <c r="E31" s="195">
        <v>6</v>
      </c>
      <c r="F31" s="190">
        <v>0</v>
      </c>
      <c r="G31" s="190">
        <v>0</v>
      </c>
      <c r="H31" s="190">
        <f t="shared" si="4"/>
        <v>0</v>
      </c>
      <c r="I31" s="191">
        <v>0</v>
      </c>
      <c r="J31" s="192">
        <f t="shared" si="5"/>
        <v>0</v>
      </c>
      <c r="K31" s="190">
        <v>0</v>
      </c>
      <c r="L31" s="190">
        <v>0</v>
      </c>
      <c r="M31" s="193">
        <f t="shared" si="6"/>
        <v>0</v>
      </c>
      <c r="N31" s="194">
        <v>0</v>
      </c>
      <c r="O31" s="185"/>
    </row>
    <row r="32" spans="1:15" ht="24.75" customHeight="1">
      <c r="A32" s="185"/>
      <c r="B32" s="187" t="s">
        <v>93</v>
      </c>
      <c r="C32" s="32" t="s">
        <v>82</v>
      </c>
      <c r="D32" s="196"/>
      <c r="E32" s="195">
        <v>5</v>
      </c>
      <c r="F32" s="190">
        <v>0</v>
      </c>
      <c r="G32" s="190">
        <v>0</v>
      </c>
      <c r="H32" s="190">
        <f t="shared" si="4"/>
        <v>0</v>
      </c>
      <c r="I32" s="191">
        <v>0</v>
      </c>
      <c r="J32" s="192">
        <f t="shared" si="5"/>
        <v>0</v>
      </c>
      <c r="K32" s="190">
        <v>0</v>
      </c>
      <c r="L32" s="190">
        <v>0</v>
      </c>
      <c r="M32" s="193">
        <f t="shared" si="6"/>
        <v>0</v>
      </c>
      <c r="N32" s="194">
        <v>0</v>
      </c>
      <c r="O32" s="185"/>
    </row>
    <row r="33" spans="1:15" ht="24.75" customHeight="1">
      <c r="A33" s="185"/>
      <c r="B33" s="187"/>
      <c r="C33" s="32"/>
      <c r="D33" s="196"/>
      <c r="E33" s="195">
        <v>4</v>
      </c>
      <c r="F33" s="190">
        <v>0</v>
      </c>
      <c r="G33" s="190">
        <v>0</v>
      </c>
      <c r="H33" s="190">
        <f t="shared" si="4"/>
        <v>0</v>
      </c>
      <c r="I33" s="191">
        <v>0</v>
      </c>
      <c r="J33" s="192">
        <f t="shared" si="5"/>
        <v>0</v>
      </c>
      <c r="K33" s="190">
        <v>0</v>
      </c>
      <c r="L33" s="190">
        <v>0</v>
      </c>
      <c r="M33" s="193">
        <f t="shared" si="6"/>
        <v>0</v>
      </c>
      <c r="N33" s="194">
        <v>0</v>
      </c>
      <c r="O33" s="185"/>
    </row>
    <row r="34" spans="1:15" ht="24.75" customHeight="1">
      <c r="A34" s="185"/>
      <c r="B34" s="187"/>
      <c r="C34" s="32"/>
      <c r="D34" s="188"/>
      <c r="E34" s="195">
        <v>3</v>
      </c>
      <c r="F34" s="190">
        <v>0</v>
      </c>
      <c r="G34" s="190">
        <v>0</v>
      </c>
      <c r="H34" s="190">
        <f t="shared" si="4"/>
        <v>0</v>
      </c>
      <c r="I34" s="191">
        <v>0</v>
      </c>
      <c r="J34" s="192">
        <f t="shared" si="5"/>
        <v>0</v>
      </c>
      <c r="K34" s="190">
        <v>0</v>
      </c>
      <c r="L34" s="190">
        <v>0</v>
      </c>
      <c r="M34" s="193">
        <f t="shared" si="6"/>
        <v>0</v>
      </c>
      <c r="N34" s="194">
        <v>0</v>
      </c>
      <c r="O34" s="185"/>
    </row>
    <row r="35" spans="1:15" ht="24.75" customHeight="1">
      <c r="A35" s="185"/>
      <c r="B35" s="187"/>
      <c r="C35" s="32"/>
      <c r="D35" s="188"/>
      <c r="E35" s="195">
        <v>2</v>
      </c>
      <c r="F35" s="190">
        <v>0</v>
      </c>
      <c r="G35" s="190">
        <v>4</v>
      </c>
      <c r="H35" s="190">
        <f t="shared" si="4"/>
        <v>4</v>
      </c>
      <c r="I35" s="191">
        <v>0</v>
      </c>
      <c r="J35" s="192">
        <f t="shared" si="5"/>
        <v>4</v>
      </c>
      <c r="K35" s="190">
        <v>0</v>
      </c>
      <c r="L35" s="190">
        <v>0</v>
      </c>
      <c r="M35" s="193">
        <f t="shared" si="6"/>
        <v>0</v>
      </c>
      <c r="N35" s="194">
        <v>0</v>
      </c>
      <c r="O35" s="185"/>
    </row>
    <row r="36" spans="1:15" ht="24.75" customHeight="1">
      <c r="A36" s="185"/>
      <c r="B36" s="187"/>
      <c r="C36" s="22"/>
      <c r="D36" s="188"/>
      <c r="E36" s="197">
        <v>1</v>
      </c>
      <c r="F36" s="201">
        <v>0</v>
      </c>
      <c r="G36" s="201">
        <v>2</v>
      </c>
      <c r="H36" s="201">
        <f t="shared" si="4"/>
        <v>2</v>
      </c>
      <c r="I36" s="201">
        <v>6</v>
      </c>
      <c r="J36" s="202">
        <f t="shared" si="5"/>
        <v>8</v>
      </c>
      <c r="K36" s="201">
        <v>0</v>
      </c>
      <c r="L36" s="201">
        <v>0</v>
      </c>
      <c r="M36" s="203">
        <f t="shared" si="6"/>
        <v>0</v>
      </c>
      <c r="N36" s="204">
        <v>0</v>
      </c>
      <c r="O36" s="185"/>
    </row>
    <row r="37" spans="1:15" ht="24.75" customHeight="1">
      <c r="A37" s="198"/>
      <c r="B37" s="19" t="s">
        <v>98</v>
      </c>
      <c r="C37" s="11"/>
      <c r="D37" s="11"/>
      <c r="E37" s="11"/>
      <c r="F37" s="199">
        <f t="shared" ref="F37:N37" si="7">SUM(F24:F36)</f>
        <v>197</v>
      </c>
      <c r="G37" s="199">
        <f t="shared" si="7"/>
        <v>6</v>
      </c>
      <c r="H37" s="199">
        <f t="shared" si="7"/>
        <v>203</v>
      </c>
      <c r="I37" s="199">
        <f t="shared" si="7"/>
        <v>6</v>
      </c>
      <c r="J37" s="199">
        <f t="shared" si="7"/>
        <v>209</v>
      </c>
      <c r="K37" s="199">
        <f t="shared" si="7"/>
        <v>24</v>
      </c>
      <c r="L37" s="199">
        <f t="shared" si="7"/>
        <v>15</v>
      </c>
      <c r="M37" s="199">
        <f t="shared" si="7"/>
        <v>39</v>
      </c>
      <c r="N37" s="200">
        <f t="shared" si="7"/>
        <v>28</v>
      </c>
      <c r="O37" s="198"/>
    </row>
    <row r="38" spans="1:15" ht="24.75" customHeight="1">
      <c r="A38" s="185"/>
      <c r="B38" s="187"/>
      <c r="C38" s="17" t="s">
        <v>81</v>
      </c>
      <c r="D38" s="188"/>
      <c r="E38" s="189">
        <v>13</v>
      </c>
      <c r="F38" s="205">
        <v>0</v>
      </c>
      <c r="G38" s="205">
        <v>0</v>
      </c>
      <c r="H38" s="205">
        <f t="shared" ref="H38:H50" si="8">F38+G38</f>
        <v>0</v>
      </c>
      <c r="I38" s="206">
        <v>0</v>
      </c>
      <c r="J38" s="207">
        <f t="shared" ref="J38:J50" si="9">H38+I38</f>
        <v>0</v>
      </c>
      <c r="K38" s="205">
        <v>0</v>
      </c>
      <c r="L38" s="205">
        <v>0</v>
      </c>
      <c r="M38" s="208">
        <f t="shared" ref="M38:M50" si="10">K38+L38</f>
        <v>0</v>
      </c>
      <c r="N38" s="209">
        <v>0</v>
      </c>
      <c r="O38" s="185"/>
    </row>
    <row r="39" spans="1:15" ht="24.75" customHeight="1">
      <c r="A39" s="185"/>
      <c r="B39" s="187"/>
      <c r="C39" s="32"/>
      <c r="D39" s="196" t="s">
        <v>99</v>
      </c>
      <c r="E39" s="195">
        <v>12</v>
      </c>
      <c r="F39" s="190">
        <v>0</v>
      </c>
      <c r="G39" s="190">
        <v>0</v>
      </c>
      <c r="H39" s="190">
        <f t="shared" si="8"/>
        <v>0</v>
      </c>
      <c r="I39" s="191">
        <v>0</v>
      </c>
      <c r="J39" s="192">
        <f t="shared" si="9"/>
        <v>0</v>
      </c>
      <c r="K39" s="190">
        <v>0</v>
      </c>
      <c r="L39" s="190">
        <v>0</v>
      </c>
      <c r="M39" s="193">
        <f t="shared" si="10"/>
        <v>0</v>
      </c>
      <c r="N39" s="194">
        <v>0</v>
      </c>
      <c r="O39" s="185"/>
    </row>
    <row r="40" spans="1:15" ht="24.75" customHeight="1">
      <c r="A40" s="185"/>
      <c r="B40" s="187" t="s">
        <v>82</v>
      </c>
      <c r="C40" s="32"/>
      <c r="D40" s="196" t="s">
        <v>86</v>
      </c>
      <c r="E40" s="195">
        <v>11</v>
      </c>
      <c r="F40" s="190">
        <v>0</v>
      </c>
      <c r="G40" s="190">
        <v>0</v>
      </c>
      <c r="H40" s="190">
        <f t="shared" si="8"/>
        <v>0</v>
      </c>
      <c r="I40" s="191">
        <v>0</v>
      </c>
      <c r="J40" s="192">
        <f t="shared" si="9"/>
        <v>0</v>
      </c>
      <c r="K40" s="190">
        <v>0</v>
      </c>
      <c r="L40" s="190">
        <v>0</v>
      </c>
      <c r="M40" s="193">
        <f t="shared" si="10"/>
        <v>0</v>
      </c>
      <c r="N40" s="194">
        <v>0</v>
      </c>
      <c r="O40" s="185"/>
    </row>
    <row r="41" spans="1:15" ht="24.75" customHeight="1">
      <c r="A41" s="185"/>
      <c r="B41" s="187" t="s">
        <v>86</v>
      </c>
      <c r="C41" s="32" t="s">
        <v>85</v>
      </c>
      <c r="D41" s="196" t="s">
        <v>84</v>
      </c>
      <c r="E41" s="195">
        <v>10</v>
      </c>
      <c r="F41" s="190">
        <v>0</v>
      </c>
      <c r="G41" s="190">
        <v>0</v>
      </c>
      <c r="H41" s="190">
        <f t="shared" si="8"/>
        <v>0</v>
      </c>
      <c r="I41" s="191">
        <v>0</v>
      </c>
      <c r="J41" s="192">
        <f t="shared" si="9"/>
        <v>0</v>
      </c>
      <c r="K41" s="190">
        <v>0</v>
      </c>
      <c r="L41" s="190">
        <v>0</v>
      </c>
      <c r="M41" s="193">
        <f t="shared" si="10"/>
        <v>0</v>
      </c>
      <c r="N41" s="194">
        <v>0</v>
      </c>
      <c r="O41" s="185"/>
    </row>
    <row r="42" spans="1:15" ht="24.75" customHeight="1">
      <c r="A42" s="185"/>
      <c r="B42" s="187" t="s">
        <v>100</v>
      </c>
      <c r="C42" s="32"/>
      <c r="D42" s="196" t="s">
        <v>97</v>
      </c>
      <c r="E42" s="195">
        <v>9</v>
      </c>
      <c r="F42" s="190">
        <v>0</v>
      </c>
      <c r="G42" s="190">
        <v>0</v>
      </c>
      <c r="H42" s="190">
        <f t="shared" si="8"/>
        <v>0</v>
      </c>
      <c r="I42" s="191">
        <v>0</v>
      </c>
      <c r="J42" s="192">
        <f t="shared" si="9"/>
        <v>0</v>
      </c>
      <c r="K42" s="190">
        <v>0</v>
      </c>
      <c r="L42" s="190">
        <v>0</v>
      </c>
      <c r="M42" s="193">
        <f t="shared" si="10"/>
        <v>0</v>
      </c>
      <c r="N42" s="194">
        <v>0</v>
      </c>
      <c r="O42" s="185"/>
    </row>
    <row r="43" spans="1:15" ht="24.75" customHeight="1">
      <c r="A43" s="185"/>
      <c r="B43" s="187" t="s">
        <v>90</v>
      </c>
      <c r="C43" s="32"/>
      <c r="D43" s="196" t="s">
        <v>82</v>
      </c>
      <c r="E43" s="195">
        <v>8</v>
      </c>
      <c r="F43" s="190">
        <v>0</v>
      </c>
      <c r="G43" s="190">
        <v>0</v>
      </c>
      <c r="H43" s="190">
        <f t="shared" si="8"/>
        <v>0</v>
      </c>
      <c r="I43" s="191">
        <v>0</v>
      </c>
      <c r="J43" s="192">
        <f t="shared" si="9"/>
        <v>0</v>
      </c>
      <c r="K43" s="190">
        <v>0</v>
      </c>
      <c r="L43" s="190">
        <v>0</v>
      </c>
      <c r="M43" s="193">
        <f t="shared" si="10"/>
        <v>0</v>
      </c>
      <c r="N43" s="194">
        <v>0</v>
      </c>
      <c r="O43" s="185"/>
    </row>
    <row r="44" spans="1:15" ht="24.75" customHeight="1">
      <c r="A44" s="185"/>
      <c r="B44" s="187" t="s">
        <v>88</v>
      </c>
      <c r="C44" s="32"/>
      <c r="D44" s="196" t="s">
        <v>96</v>
      </c>
      <c r="E44" s="195">
        <v>7</v>
      </c>
      <c r="F44" s="190">
        <v>0</v>
      </c>
      <c r="G44" s="190">
        <v>0</v>
      </c>
      <c r="H44" s="190">
        <f t="shared" si="8"/>
        <v>0</v>
      </c>
      <c r="I44" s="191">
        <v>0</v>
      </c>
      <c r="J44" s="192">
        <f t="shared" si="9"/>
        <v>0</v>
      </c>
      <c r="K44" s="190">
        <v>0</v>
      </c>
      <c r="L44" s="190">
        <v>0</v>
      </c>
      <c r="M44" s="193">
        <f t="shared" si="10"/>
        <v>0</v>
      </c>
      <c r="N44" s="194">
        <v>0</v>
      </c>
      <c r="O44" s="185"/>
    </row>
    <row r="45" spans="1:15" ht="24.75" customHeight="1">
      <c r="A45" s="185"/>
      <c r="B45" s="187" t="s">
        <v>90</v>
      </c>
      <c r="C45" s="32"/>
      <c r="D45" s="196" t="s">
        <v>89</v>
      </c>
      <c r="E45" s="195">
        <v>6</v>
      </c>
      <c r="F45" s="190">
        <v>0</v>
      </c>
      <c r="G45" s="190">
        <v>0</v>
      </c>
      <c r="H45" s="190">
        <f t="shared" si="8"/>
        <v>0</v>
      </c>
      <c r="I45" s="191">
        <v>0</v>
      </c>
      <c r="J45" s="192">
        <f t="shared" si="9"/>
        <v>0</v>
      </c>
      <c r="K45" s="190">
        <v>0</v>
      </c>
      <c r="L45" s="190">
        <v>0</v>
      </c>
      <c r="M45" s="193">
        <f t="shared" si="10"/>
        <v>0</v>
      </c>
      <c r="N45" s="194">
        <v>0</v>
      </c>
      <c r="O45" s="185"/>
    </row>
    <row r="46" spans="1:15" ht="24.75" customHeight="1">
      <c r="A46" s="185"/>
      <c r="B46" s="187" t="s">
        <v>82</v>
      </c>
      <c r="C46" s="32" t="s">
        <v>82</v>
      </c>
      <c r="D46" s="196" t="s">
        <v>84</v>
      </c>
      <c r="E46" s="195">
        <v>5</v>
      </c>
      <c r="F46" s="190">
        <v>0</v>
      </c>
      <c r="G46" s="190">
        <v>0</v>
      </c>
      <c r="H46" s="190">
        <f t="shared" si="8"/>
        <v>0</v>
      </c>
      <c r="I46" s="191">
        <v>0</v>
      </c>
      <c r="J46" s="192">
        <f t="shared" si="9"/>
        <v>0</v>
      </c>
      <c r="K46" s="190">
        <v>0</v>
      </c>
      <c r="L46" s="190">
        <v>0</v>
      </c>
      <c r="M46" s="193">
        <f t="shared" si="10"/>
        <v>0</v>
      </c>
      <c r="N46" s="194">
        <v>0</v>
      </c>
      <c r="O46" s="185"/>
    </row>
    <row r="47" spans="1:15" ht="24.75" customHeight="1">
      <c r="A47" s="185"/>
      <c r="B47" s="187" t="s">
        <v>91</v>
      </c>
      <c r="C47" s="32"/>
      <c r="D47" s="196" t="s">
        <v>92</v>
      </c>
      <c r="E47" s="195">
        <v>4</v>
      </c>
      <c r="F47" s="190">
        <v>0</v>
      </c>
      <c r="G47" s="190">
        <v>0</v>
      </c>
      <c r="H47" s="190">
        <f t="shared" si="8"/>
        <v>0</v>
      </c>
      <c r="I47" s="191">
        <v>0</v>
      </c>
      <c r="J47" s="192">
        <f t="shared" si="9"/>
        <v>0</v>
      </c>
      <c r="K47" s="190">
        <v>0</v>
      </c>
      <c r="L47" s="190">
        <v>0</v>
      </c>
      <c r="M47" s="193">
        <f t="shared" si="10"/>
        <v>0</v>
      </c>
      <c r="N47" s="194">
        <v>0</v>
      </c>
      <c r="O47" s="185"/>
    </row>
    <row r="48" spans="1:15" ht="24.75" customHeight="1">
      <c r="A48" s="185"/>
      <c r="B48" s="187"/>
      <c r="C48" s="32"/>
      <c r="D48" s="196" t="s">
        <v>82</v>
      </c>
      <c r="E48" s="195">
        <v>3</v>
      </c>
      <c r="F48" s="190">
        <v>0</v>
      </c>
      <c r="G48" s="190">
        <v>0</v>
      </c>
      <c r="H48" s="190">
        <f t="shared" si="8"/>
        <v>0</v>
      </c>
      <c r="I48" s="191">
        <v>0</v>
      </c>
      <c r="J48" s="192">
        <f t="shared" si="9"/>
        <v>0</v>
      </c>
      <c r="K48" s="190">
        <v>0</v>
      </c>
      <c r="L48" s="190">
        <v>0</v>
      </c>
      <c r="M48" s="193">
        <f t="shared" si="10"/>
        <v>0</v>
      </c>
      <c r="N48" s="194">
        <v>0</v>
      </c>
      <c r="O48" s="185"/>
    </row>
    <row r="49" spans="1:15" ht="24.75" customHeight="1">
      <c r="A49" s="185"/>
      <c r="B49" s="187"/>
      <c r="C49" s="32"/>
      <c r="D49" s="196" t="s">
        <v>88</v>
      </c>
      <c r="E49" s="195">
        <v>2</v>
      </c>
      <c r="F49" s="190">
        <v>0</v>
      </c>
      <c r="G49" s="190">
        <v>0</v>
      </c>
      <c r="H49" s="190">
        <f t="shared" si="8"/>
        <v>0</v>
      </c>
      <c r="I49" s="191">
        <v>0</v>
      </c>
      <c r="J49" s="192">
        <f t="shared" si="9"/>
        <v>0</v>
      </c>
      <c r="K49" s="190">
        <v>0</v>
      </c>
      <c r="L49" s="190">
        <v>0</v>
      </c>
      <c r="M49" s="193">
        <f t="shared" si="10"/>
        <v>0</v>
      </c>
      <c r="N49" s="194">
        <v>0</v>
      </c>
      <c r="O49" s="185"/>
    </row>
    <row r="50" spans="1:15" ht="24.75" customHeight="1">
      <c r="A50" s="185"/>
      <c r="B50" s="187"/>
      <c r="C50" s="22"/>
      <c r="D50" s="188"/>
      <c r="E50" s="197">
        <v>1</v>
      </c>
      <c r="F50" s="190">
        <v>0</v>
      </c>
      <c r="G50" s="190">
        <v>0</v>
      </c>
      <c r="H50" s="190">
        <f t="shared" si="8"/>
        <v>0</v>
      </c>
      <c r="I50" s="191">
        <v>0</v>
      </c>
      <c r="J50" s="192">
        <f t="shared" si="9"/>
        <v>0</v>
      </c>
      <c r="K50" s="190">
        <v>0</v>
      </c>
      <c r="L50" s="190">
        <v>0</v>
      </c>
      <c r="M50" s="193">
        <f t="shared" si="10"/>
        <v>0</v>
      </c>
      <c r="N50" s="194">
        <v>0</v>
      </c>
      <c r="O50" s="185"/>
    </row>
    <row r="51" spans="1:15" ht="24.75" customHeight="1">
      <c r="A51" s="198"/>
      <c r="B51" s="19" t="s">
        <v>101</v>
      </c>
      <c r="C51" s="11"/>
      <c r="D51" s="11"/>
      <c r="E51" s="11"/>
      <c r="F51" s="199">
        <f t="shared" ref="F51:N51" si="11">SUM(F38:F50)</f>
        <v>0</v>
      </c>
      <c r="G51" s="199">
        <f t="shared" si="11"/>
        <v>0</v>
      </c>
      <c r="H51" s="199">
        <f t="shared" si="11"/>
        <v>0</v>
      </c>
      <c r="I51" s="199">
        <f t="shared" si="11"/>
        <v>0</v>
      </c>
      <c r="J51" s="199">
        <f t="shared" si="11"/>
        <v>0</v>
      </c>
      <c r="K51" s="199">
        <f t="shared" si="11"/>
        <v>0</v>
      </c>
      <c r="L51" s="199">
        <f t="shared" si="11"/>
        <v>0</v>
      </c>
      <c r="M51" s="199">
        <f t="shared" si="11"/>
        <v>0</v>
      </c>
      <c r="N51" s="200">
        <f t="shared" si="11"/>
        <v>0</v>
      </c>
      <c r="O51" s="198"/>
    </row>
    <row r="52" spans="1:15" ht="24.75" customHeight="1">
      <c r="A52" s="185"/>
      <c r="B52" s="19" t="s">
        <v>102</v>
      </c>
      <c r="C52" s="11"/>
      <c r="D52" s="11"/>
      <c r="E52" s="11"/>
      <c r="F52" s="210">
        <v>0</v>
      </c>
      <c r="G52" s="210">
        <v>0</v>
      </c>
      <c r="H52" s="210">
        <f>F52+G52</f>
        <v>0</v>
      </c>
      <c r="I52" s="191">
        <v>0</v>
      </c>
      <c r="J52" s="192">
        <f>H52+I52</f>
        <v>0</v>
      </c>
      <c r="K52" s="190">
        <v>1</v>
      </c>
      <c r="L52" s="190">
        <v>2</v>
      </c>
      <c r="M52" s="193">
        <f>K52+L52</f>
        <v>3</v>
      </c>
      <c r="N52" s="194">
        <v>2</v>
      </c>
      <c r="O52" s="185"/>
    </row>
    <row r="53" spans="1:15" ht="24.75" customHeight="1">
      <c r="A53" s="198"/>
      <c r="B53" s="20" t="s">
        <v>103</v>
      </c>
      <c r="C53" s="12"/>
      <c r="D53" s="12"/>
      <c r="E53" s="27"/>
      <c r="F53" s="211">
        <f t="shared" ref="F53:N53" si="12">+F23+F37+F51+F52</f>
        <v>334</v>
      </c>
      <c r="G53" s="211">
        <f t="shared" si="12"/>
        <v>10</v>
      </c>
      <c r="H53" s="211">
        <f t="shared" si="12"/>
        <v>344</v>
      </c>
      <c r="I53" s="211">
        <f t="shared" si="12"/>
        <v>9</v>
      </c>
      <c r="J53" s="211">
        <f t="shared" si="12"/>
        <v>353</v>
      </c>
      <c r="K53" s="211">
        <f t="shared" si="12"/>
        <v>65</v>
      </c>
      <c r="L53" s="211">
        <f t="shared" si="12"/>
        <v>32</v>
      </c>
      <c r="M53" s="211">
        <f t="shared" si="12"/>
        <v>97</v>
      </c>
      <c r="N53" s="212">
        <f t="shared" si="12"/>
        <v>45</v>
      </c>
      <c r="O53" s="198"/>
    </row>
    <row r="54" spans="1:15" ht="24.75" customHeight="1">
      <c r="A54" s="185"/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</row>
    <row r="55" spans="1:15" ht="24.75" customHeight="1">
      <c r="A55" s="185"/>
      <c r="B55" s="185"/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213"/>
      <c r="B1" s="31" t="s">
        <v>0</v>
      </c>
      <c r="C1" s="31"/>
      <c r="D1" s="31"/>
      <c r="E1" s="31"/>
      <c r="F1" s="213"/>
      <c r="G1" s="213"/>
      <c r="H1" s="213"/>
      <c r="I1" s="213"/>
      <c r="J1" s="213"/>
      <c r="K1" s="213"/>
      <c r="L1" s="213"/>
      <c r="M1" s="213"/>
      <c r="N1" s="213"/>
      <c r="O1" s="213"/>
    </row>
    <row r="2" spans="1:15" ht="30" customHeight="1">
      <c r="A2" s="214"/>
      <c r="B2" s="30" t="s">
        <v>1</v>
      </c>
      <c r="C2" s="30"/>
      <c r="D2" s="30"/>
      <c r="E2" s="30"/>
      <c r="F2" s="215" t="s">
        <v>2</v>
      </c>
      <c r="G2" s="214"/>
      <c r="H2" s="214"/>
      <c r="I2" s="214"/>
      <c r="J2" s="214"/>
      <c r="K2" s="214"/>
      <c r="L2" s="214"/>
      <c r="M2" s="214"/>
      <c r="N2" s="214"/>
      <c r="O2" s="214"/>
    </row>
    <row r="3" spans="1:15" ht="30" customHeight="1">
      <c r="A3" s="214"/>
      <c r="B3" s="30" t="s">
        <v>3</v>
      </c>
      <c r="C3" s="30"/>
      <c r="D3" s="30"/>
      <c r="E3" s="30"/>
      <c r="F3" s="216" t="s">
        <v>61</v>
      </c>
      <c r="G3" s="216"/>
      <c r="H3" s="214"/>
      <c r="I3" s="214"/>
      <c r="J3" s="214"/>
      <c r="K3" s="214"/>
      <c r="L3" s="214"/>
      <c r="M3" s="214"/>
      <c r="N3" s="214"/>
      <c r="O3" s="214"/>
    </row>
    <row r="4" spans="1:15" ht="30" customHeight="1">
      <c r="A4" s="214"/>
      <c r="B4" s="30" t="s">
        <v>5</v>
      </c>
      <c r="C4" s="30"/>
      <c r="D4" s="30"/>
      <c r="E4" s="30"/>
      <c r="F4" s="217" t="s">
        <v>77</v>
      </c>
      <c r="G4" s="218">
        <v>2023</v>
      </c>
      <c r="H4" s="214"/>
      <c r="I4" s="214"/>
      <c r="J4" s="214"/>
      <c r="K4" s="214"/>
      <c r="L4" s="214"/>
      <c r="M4" s="214"/>
      <c r="N4" s="214"/>
      <c r="O4" s="214"/>
    </row>
    <row r="5" spans="1:15" ht="49.5" customHeight="1">
      <c r="A5" s="214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214"/>
    </row>
    <row r="6" spans="1:15" ht="49.5" customHeight="1">
      <c r="A6" s="214"/>
      <c r="B6" s="215" t="s">
        <v>7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</row>
    <row r="7" spans="1:15" ht="30" customHeight="1">
      <c r="A7" s="21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219"/>
    </row>
    <row r="8" spans="1:15" ht="30" customHeight="1">
      <c r="A8" s="21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219"/>
    </row>
    <row r="9" spans="1:15" ht="30" customHeight="1">
      <c r="A9" s="219"/>
      <c r="B9" s="19"/>
      <c r="C9" s="11"/>
      <c r="D9" s="11"/>
      <c r="E9" s="11"/>
      <c r="F9" s="220" t="s">
        <v>17</v>
      </c>
      <c r="G9" s="220" t="s">
        <v>18</v>
      </c>
      <c r="H9" s="220" t="s">
        <v>19</v>
      </c>
      <c r="I9" s="12"/>
      <c r="J9" s="12"/>
      <c r="K9" s="12"/>
      <c r="L9" s="12"/>
      <c r="M9" s="12"/>
      <c r="N9" s="27"/>
      <c r="O9" s="219"/>
    </row>
    <row r="10" spans="1:15" ht="24.75" customHeight="1">
      <c r="A10" s="219"/>
      <c r="B10" s="221"/>
      <c r="C10" s="17" t="s">
        <v>81</v>
      </c>
      <c r="D10" s="222"/>
      <c r="E10" s="223">
        <v>13</v>
      </c>
      <c r="F10" s="224">
        <v>244</v>
      </c>
      <c r="G10" s="224">
        <v>0</v>
      </c>
      <c r="H10" s="224">
        <f t="shared" ref="H10:H22" si="0">F10+G10</f>
        <v>244</v>
      </c>
      <c r="I10" s="225">
        <v>0</v>
      </c>
      <c r="J10" s="226">
        <f t="shared" ref="J10:J22" si="1">H10+I10</f>
        <v>244</v>
      </c>
      <c r="K10" s="224">
        <v>99</v>
      </c>
      <c r="L10" s="224">
        <v>20</v>
      </c>
      <c r="M10" s="227">
        <f t="shared" ref="M10:M22" si="2">K10+L10</f>
        <v>119</v>
      </c>
      <c r="N10" s="228">
        <v>20</v>
      </c>
      <c r="O10" s="219"/>
    </row>
    <row r="11" spans="1:15" ht="24.75" customHeight="1">
      <c r="A11" s="219"/>
      <c r="B11" s="221"/>
      <c r="C11" s="32"/>
      <c r="D11" s="222"/>
      <c r="E11" s="229">
        <v>12</v>
      </c>
      <c r="F11" s="224">
        <v>6</v>
      </c>
      <c r="G11" s="224">
        <v>0</v>
      </c>
      <c r="H11" s="224">
        <f t="shared" si="0"/>
        <v>6</v>
      </c>
      <c r="I11" s="225">
        <v>0</v>
      </c>
      <c r="J11" s="226">
        <f t="shared" si="1"/>
        <v>6</v>
      </c>
      <c r="K11" s="224">
        <v>2</v>
      </c>
      <c r="L11" s="224">
        <v>0</v>
      </c>
      <c r="M11" s="227">
        <f t="shared" si="2"/>
        <v>2</v>
      </c>
      <c r="N11" s="228">
        <v>0</v>
      </c>
      <c r="O11" s="219"/>
    </row>
    <row r="12" spans="1:15" ht="24.75" customHeight="1">
      <c r="A12" s="219"/>
      <c r="B12" s="221" t="s">
        <v>82</v>
      </c>
      <c r="C12" s="32"/>
      <c r="D12" s="230" t="s">
        <v>83</v>
      </c>
      <c r="E12" s="229">
        <v>11</v>
      </c>
      <c r="F12" s="224">
        <v>11</v>
      </c>
      <c r="G12" s="224">
        <v>0</v>
      </c>
      <c r="H12" s="224">
        <f t="shared" si="0"/>
        <v>11</v>
      </c>
      <c r="I12" s="225">
        <v>0</v>
      </c>
      <c r="J12" s="226">
        <f t="shared" si="1"/>
        <v>11</v>
      </c>
      <c r="K12" s="224">
        <v>2</v>
      </c>
      <c r="L12" s="224">
        <v>0</v>
      </c>
      <c r="M12" s="227">
        <f t="shared" si="2"/>
        <v>2</v>
      </c>
      <c r="N12" s="228">
        <v>0</v>
      </c>
      <c r="O12" s="219"/>
    </row>
    <row r="13" spans="1:15" ht="24.75" customHeight="1">
      <c r="A13" s="219"/>
      <c r="B13" s="221" t="s">
        <v>84</v>
      </c>
      <c r="C13" s="32" t="s">
        <v>85</v>
      </c>
      <c r="D13" s="230" t="s">
        <v>86</v>
      </c>
      <c r="E13" s="229">
        <v>10</v>
      </c>
      <c r="F13" s="224">
        <v>10</v>
      </c>
      <c r="G13" s="224">
        <v>0</v>
      </c>
      <c r="H13" s="224">
        <f t="shared" si="0"/>
        <v>10</v>
      </c>
      <c r="I13" s="225">
        <v>0</v>
      </c>
      <c r="J13" s="226">
        <f t="shared" si="1"/>
        <v>10</v>
      </c>
      <c r="K13" s="224">
        <v>0</v>
      </c>
      <c r="L13" s="224">
        <v>0</v>
      </c>
      <c r="M13" s="227">
        <f t="shared" si="2"/>
        <v>0</v>
      </c>
      <c r="N13" s="228">
        <v>0</v>
      </c>
      <c r="O13" s="219"/>
    </row>
    <row r="14" spans="1:15" ht="24.75" customHeight="1">
      <c r="A14" s="219"/>
      <c r="B14" s="221" t="s">
        <v>82</v>
      </c>
      <c r="C14" s="32"/>
      <c r="D14" s="230" t="s">
        <v>87</v>
      </c>
      <c r="E14" s="229">
        <v>9</v>
      </c>
      <c r="F14" s="224">
        <v>3</v>
      </c>
      <c r="G14" s="224">
        <v>0</v>
      </c>
      <c r="H14" s="224">
        <f t="shared" si="0"/>
        <v>3</v>
      </c>
      <c r="I14" s="225">
        <v>0</v>
      </c>
      <c r="J14" s="226">
        <f t="shared" si="1"/>
        <v>3</v>
      </c>
      <c r="K14" s="224">
        <v>0</v>
      </c>
      <c r="L14" s="224">
        <v>1</v>
      </c>
      <c r="M14" s="227">
        <f t="shared" si="2"/>
        <v>1</v>
      </c>
      <c r="N14" s="228">
        <v>1</v>
      </c>
      <c r="O14" s="219"/>
    </row>
    <row r="15" spans="1:15" ht="24.75" customHeight="1">
      <c r="A15" s="219"/>
      <c r="B15" s="221" t="s">
        <v>88</v>
      </c>
      <c r="C15" s="32"/>
      <c r="D15" s="230" t="s">
        <v>89</v>
      </c>
      <c r="E15" s="229">
        <v>8</v>
      </c>
      <c r="F15" s="224">
        <v>8</v>
      </c>
      <c r="G15" s="224">
        <v>0</v>
      </c>
      <c r="H15" s="224">
        <f t="shared" si="0"/>
        <v>8</v>
      </c>
      <c r="I15" s="225">
        <v>0</v>
      </c>
      <c r="J15" s="226">
        <f t="shared" si="1"/>
        <v>8</v>
      </c>
      <c r="K15" s="224">
        <v>1</v>
      </c>
      <c r="L15" s="224">
        <v>0</v>
      </c>
      <c r="M15" s="227">
        <f t="shared" si="2"/>
        <v>1</v>
      </c>
      <c r="N15" s="228">
        <v>0</v>
      </c>
      <c r="O15" s="219"/>
    </row>
    <row r="16" spans="1:15" ht="24.75" customHeight="1">
      <c r="A16" s="219"/>
      <c r="B16" s="221" t="s">
        <v>90</v>
      </c>
      <c r="C16" s="32"/>
      <c r="D16" s="230" t="s">
        <v>91</v>
      </c>
      <c r="E16" s="229">
        <v>7</v>
      </c>
      <c r="F16" s="224">
        <v>9</v>
      </c>
      <c r="G16" s="224">
        <v>0</v>
      </c>
      <c r="H16" s="224">
        <f t="shared" si="0"/>
        <v>9</v>
      </c>
      <c r="I16" s="225">
        <v>0</v>
      </c>
      <c r="J16" s="226">
        <f t="shared" si="1"/>
        <v>9</v>
      </c>
      <c r="K16" s="224">
        <v>0</v>
      </c>
      <c r="L16" s="224">
        <v>1</v>
      </c>
      <c r="M16" s="227">
        <f t="shared" si="2"/>
        <v>1</v>
      </c>
      <c r="N16" s="228">
        <v>1</v>
      </c>
      <c r="O16" s="219"/>
    </row>
    <row r="17" spans="1:15" ht="24.75" customHeight="1">
      <c r="A17" s="219"/>
      <c r="B17" s="221" t="s">
        <v>83</v>
      </c>
      <c r="C17" s="32"/>
      <c r="D17" s="230" t="s">
        <v>90</v>
      </c>
      <c r="E17" s="229">
        <v>6</v>
      </c>
      <c r="F17" s="224">
        <v>1</v>
      </c>
      <c r="G17" s="224">
        <v>0</v>
      </c>
      <c r="H17" s="224">
        <f t="shared" si="0"/>
        <v>1</v>
      </c>
      <c r="I17" s="225">
        <v>0</v>
      </c>
      <c r="J17" s="226">
        <f t="shared" si="1"/>
        <v>1</v>
      </c>
      <c r="K17" s="224">
        <v>0</v>
      </c>
      <c r="L17" s="224">
        <v>0</v>
      </c>
      <c r="M17" s="227">
        <f t="shared" si="2"/>
        <v>0</v>
      </c>
      <c r="N17" s="228">
        <v>0</v>
      </c>
      <c r="O17" s="219"/>
    </row>
    <row r="18" spans="1:15" ht="24.75" customHeight="1">
      <c r="A18" s="219"/>
      <c r="B18" s="221" t="s">
        <v>92</v>
      </c>
      <c r="C18" s="32" t="s">
        <v>82</v>
      </c>
      <c r="D18" s="230" t="s">
        <v>93</v>
      </c>
      <c r="E18" s="229">
        <v>5</v>
      </c>
      <c r="F18" s="224">
        <v>1</v>
      </c>
      <c r="G18" s="224">
        <v>0</v>
      </c>
      <c r="H18" s="224">
        <f t="shared" si="0"/>
        <v>1</v>
      </c>
      <c r="I18" s="225">
        <v>0</v>
      </c>
      <c r="J18" s="226">
        <f t="shared" si="1"/>
        <v>1</v>
      </c>
      <c r="K18" s="224">
        <v>0</v>
      </c>
      <c r="L18" s="224">
        <v>0</v>
      </c>
      <c r="M18" s="227">
        <f t="shared" si="2"/>
        <v>0</v>
      </c>
      <c r="N18" s="228">
        <v>0</v>
      </c>
      <c r="O18" s="219"/>
    </row>
    <row r="19" spans="1:15" ht="24.75" customHeight="1">
      <c r="A19" s="219"/>
      <c r="B19" s="221" t="s">
        <v>82</v>
      </c>
      <c r="C19" s="32"/>
      <c r="D19" s="230" t="s">
        <v>91</v>
      </c>
      <c r="E19" s="229">
        <v>4</v>
      </c>
      <c r="F19" s="224">
        <v>10</v>
      </c>
      <c r="G19" s="224">
        <v>0</v>
      </c>
      <c r="H19" s="224">
        <f t="shared" si="0"/>
        <v>10</v>
      </c>
      <c r="I19" s="225">
        <v>0</v>
      </c>
      <c r="J19" s="226">
        <f t="shared" si="1"/>
        <v>10</v>
      </c>
      <c r="K19" s="224">
        <v>0</v>
      </c>
      <c r="L19" s="224">
        <v>1</v>
      </c>
      <c r="M19" s="227">
        <f t="shared" si="2"/>
        <v>1</v>
      </c>
      <c r="N19" s="228">
        <v>1</v>
      </c>
      <c r="O19" s="219"/>
    </row>
    <row r="20" spans="1:15" ht="24.75" customHeight="1">
      <c r="A20" s="219"/>
      <c r="B20" s="221"/>
      <c r="C20" s="32"/>
      <c r="D20" s="222"/>
      <c r="E20" s="229">
        <v>3</v>
      </c>
      <c r="F20" s="224">
        <v>0</v>
      </c>
      <c r="G20" s="224">
        <v>0</v>
      </c>
      <c r="H20" s="224">
        <f t="shared" si="0"/>
        <v>0</v>
      </c>
      <c r="I20" s="225">
        <v>0</v>
      </c>
      <c r="J20" s="226">
        <f t="shared" si="1"/>
        <v>0</v>
      </c>
      <c r="K20" s="224">
        <v>0</v>
      </c>
      <c r="L20" s="224">
        <v>2</v>
      </c>
      <c r="M20" s="227">
        <f t="shared" si="2"/>
        <v>2</v>
      </c>
      <c r="N20" s="228">
        <v>2</v>
      </c>
      <c r="O20" s="219"/>
    </row>
    <row r="21" spans="1:15" ht="24.75" customHeight="1">
      <c r="A21" s="219"/>
      <c r="B21" s="221"/>
      <c r="C21" s="32"/>
      <c r="D21" s="222"/>
      <c r="E21" s="229">
        <v>2</v>
      </c>
      <c r="F21" s="224">
        <v>0</v>
      </c>
      <c r="G21" s="224">
        <v>13</v>
      </c>
      <c r="H21" s="224">
        <f t="shared" si="0"/>
        <v>13</v>
      </c>
      <c r="I21" s="225">
        <v>0</v>
      </c>
      <c r="J21" s="226">
        <f t="shared" si="1"/>
        <v>13</v>
      </c>
      <c r="K21" s="224">
        <v>0</v>
      </c>
      <c r="L21" s="224">
        <v>0</v>
      </c>
      <c r="M21" s="227">
        <f t="shared" si="2"/>
        <v>0</v>
      </c>
      <c r="N21" s="228">
        <v>0</v>
      </c>
      <c r="O21" s="219"/>
    </row>
    <row r="22" spans="1:15" ht="24.75" customHeight="1">
      <c r="A22" s="219"/>
      <c r="B22" s="221"/>
      <c r="C22" s="22"/>
      <c r="D22" s="222"/>
      <c r="E22" s="231">
        <v>1</v>
      </c>
      <c r="F22" s="224">
        <v>0</v>
      </c>
      <c r="G22" s="224">
        <v>8</v>
      </c>
      <c r="H22" s="224">
        <f t="shared" si="0"/>
        <v>8</v>
      </c>
      <c r="I22" s="224">
        <v>9</v>
      </c>
      <c r="J22" s="226">
        <f t="shared" si="1"/>
        <v>17</v>
      </c>
      <c r="K22" s="224">
        <v>0</v>
      </c>
      <c r="L22" s="224">
        <v>0</v>
      </c>
      <c r="M22" s="227">
        <f t="shared" si="2"/>
        <v>0</v>
      </c>
      <c r="N22" s="228">
        <v>0</v>
      </c>
      <c r="O22" s="219"/>
    </row>
    <row r="23" spans="1:15" ht="24.75" customHeight="1">
      <c r="A23" s="232"/>
      <c r="B23" s="19" t="s">
        <v>94</v>
      </c>
      <c r="C23" s="11"/>
      <c r="D23" s="11"/>
      <c r="E23" s="11"/>
      <c r="F23" s="233">
        <f t="shared" ref="F23:N23" si="3">SUM(F10:F22)</f>
        <v>303</v>
      </c>
      <c r="G23" s="233">
        <f t="shared" si="3"/>
        <v>21</v>
      </c>
      <c r="H23" s="233">
        <f t="shared" si="3"/>
        <v>324</v>
      </c>
      <c r="I23" s="233">
        <f t="shared" si="3"/>
        <v>9</v>
      </c>
      <c r="J23" s="233">
        <f t="shared" si="3"/>
        <v>333</v>
      </c>
      <c r="K23" s="233">
        <f t="shared" si="3"/>
        <v>104</v>
      </c>
      <c r="L23" s="233">
        <f t="shared" si="3"/>
        <v>25</v>
      </c>
      <c r="M23" s="233">
        <f t="shared" si="3"/>
        <v>129</v>
      </c>
      <c r="N23" s="234">
        <f t="shared" si="3"/>
        <v>25</v>
      </c>
      <c r="O23" s="232"/>
    </row>
    <row r="24" spans="1:15" ht="24.75" customHeight="1">
      <c r="A24" s="219"/>
      <c r="B24" s="221"/>
      <c r="C24" s="17" t="s">
        <v>81</v>
      </c>
      <c r="D24" s="222"/>
      <c r="E24" s="223">
        <v>13</v>
      </c>
      <c r="F24" s="224">
        <v>339</v>
      </c>
      <c r="G24" s="224">
        <v>0</v>
      </c>
      <c r="H24" s="224">
        <f t="shared" ref="H24:H36" si="4">F24+G24</f>
        <v>339</v>
      </c>
      <c r="I24" s="225">
        <v>0</v>
      </c>
      <c r="J24" s="226">
        <f t="shared" ref="J24:J36" si="5">H24+I24</f>
        <v>339</v>
      </c>
      <c r="K24" s="224">
        <v>97</v>
      </c>
      <c r="L24" s="224">
        <v>29</v>
      </c>
      <c r="M24" s="227">
        <f t="shared" ref="M24:M36" si="6">K24+L24</f>
        <v>126</v>
      </c>
      <c r="N24" s="228">
        <v>36</v>
      </c>
      <c r="O24" s="219"/>
    </row>
    <row r="25" spans="1:15" ht="24.75" customHeight="1">
      <c r="A25" s="219"/>
      <c r="B25" s="221"/>
      <c r="C25" s="32"/>
      <c r="D25" s="222"/>
      <c r="E25" s="229">
        <v>12</v>
      </c>
      <c r="F25" s="224">
        <v>9</v>
      </c>
      <c r="G25" s="224">
        <v>0</v>
      </c>
      <c r="H25" s="224">
        <f t="shared" si="4"/>
        <v>9</v>
      </c>
      <c r="I25" s="225">
        <v>0</v>
      </c>
      <c r="J25" s="226">
        <f t="shared" si="5"/>
        <v>9</v>
      </c>
      <c r="K25" s="224">
        <v>1</v>
      </c>
      <c r="L25" s="224">
        <v>0</v>
      </c>
      <c r="M25" s="227">
        <f t="shared" si="6"/>
        <v>1</v>
      </c>
      <c r="N25" s="228">
        <v>0</v>
      </c>
      <c r="O25" s="219"/>
    </row>
    <row r="26" spans="1:15" ht="24.75" customHeight="1">
      <c r="A26" s="219"/>
      <c r="B26" s="221" t="s">
        <v>92</v>
      </c>
      <c r="C26" s="32"/>
      <c r="D26" s="230"/>
      <c r="E26" s="229">
        <v>11</v>
      </c>
      <c r="F26" s="224">
        <v>10</v>
      </c>
      <c r="G26" s="224">
        <v>0</v>
      </c>
      <c r="H26" s="224">
        <f t="shared" si="4"/>
        <v>10</v>
      </c>
      <c r="I26" s="225">
        <v>0</v>
      </c>
      <c r="J26" s="226">
        <f t="shared" si="5"/>
        <v>10</v>
      </c>
      <c r="K26" s="224">
        <v>1</v>
      </c>
      <c r="L26" s="224">
        <v>0</v>
      </c>
      <c r="M26" s="227">
        <f t="shared" si="6"/>
        <v>1</v>
      </c>
      <c r="N26" s="228">
        <v>0</v>
      </c>
      <c r="O26" s="219"/>
    </row>
    <row r="27" spans="1:15" ht="24.75" customHeight="1">
      <c r="A27" s="219"/>
      <c r="B27" s="221" t="s">
        <v>95</v>
      </c>
      <c r="C27" s="32" t="s">
        <v>85</v>
      </c>
      <c r="D27" s="230" t="s">
        <v>96</v>
      </c>
      <c r="E27" s="229">
        <v>10</v>
      </c>
      <c r="F27" s="224">
        <v>5</v>
      </c>
      <c r="G27" s="224">
        <v>0</v>
      </c>
      <c r="H27" s="224">
        <f t="shared" si="4"/>
        <v>5</v>
      </c>
      <c r="I27" s="225">
        <v>0</v>
      </c>
      <c r="J27" s="226">
        <f t="shared" si="5"/>
        <v>5</v>
      </c>
      <c r="K27" s="224">
        <v>1</v>
      </c>
      <c r="L27" s="224">
        <v>0</v>
      </c>
      <c r="M27" s="227">
        <f t="shared" si="6"/>
        <v>1</v>
      </c>
      <c r="N27" s="228">
        <v>0</v>
      </c>
      <c r="O27" s="219"/>
    </row>
    <row r="28" spans="1:15" ht="24.75" customHeight="1">
      <c r="A28" s="219"/>
      <c r="B28" s="221" t="s">
        <v>81</v>
      </c>
      <c r="C28" s="32"/>
      <c r="D28" s="230" t="s">
        <v>95</v>
      </c>
      <c r="E28" s="229">
        <v>9</v>
      </c>
      <c r="F28" s="224">
        <v>6</v>
      </c>
      <c r="G28" s="224">
        <v>0</v>
      </c>
      <c r="H28" s="224">
        <f t="shared" si="4"/>
        <v>6</v>
      </c>
      <c r="I28" s="225">
        <v>0</v>
      </c>
      <c r="J28" s="226">
        <f t="shared" si="5"/>
        <v>6</v>
      </c>
      <c r="K28" s="224">
        <v>1</v>
      </c>
      <c r="L28" s="224">
        <v>0</v>
      </c>
      <c r="M28" s="227">
        <f t="shared" si="6"/>
        <v>1</v>
      </c>
      <c r="N28" s="228">
        <v>0</v>
      </c>
      <c r="O28" s="219"/>
    </row>
    <row r="29" spans="1:15" ht="24.75" customHeight="1">
      <c r="A29" s="219"/>
      <c r="B29" s="221" t="s">
        <v>84</v>
      </c>
      <c r="C29" s="32"/>
      <c r="D29" s="230" t="s">
        <v>97</v>
      </c>
      <c r="E29" s="229">
        <v>8</v>
      </c>
      <c r="F29" s="224">
        <v>11</v>
      </c>
      <c r="G29" s="224">
        <v>0</v>
      </c>
      <c r="H29" s="224">
        <f t="shared" si="4"/>
        <v>11</v>
      </c>
      <c r="I29" s="225">
        <v>0</v>
      </c>
      <c r="J29" s="226">
        <f t="shared" si="5"/>
        <v>11</v>
      </c>
      <c r="K29" s="224">
        <v>1</v>
      </c>
      <c r="L29" s="224">
        <v>0</v>
      </c>
      <c r="M29" s="227">
        <f t="shared" si="6"/>
        <v>1</v>
      </c>
      <c r="N29" s="228">
        <v>0</v>
      </c>
      <c r="O29" s="219"/>
    </row>
    <row r="30" spans="1:15" ht="24.75" customHeight="1">
      <c r="A30" s="219"/>
      <c r="B30" s="221" t="s">
        <v>90</v>
      </c>
      <c r="C30" s="32"/>
      <c r="D30" s="230" t="s">
        <v>90</v>
      </c>
      <c r="E30" s="229">
        <v>7</v>
      </c>
      <c r="F30" s="224">
        <v>20</v>
      </c>
      <c r="G30" s="224">
        <v>0</v>
      </c>
      <c r="H30" s="224">
        <f t="shared" si="4"/>
        <v>20</v>
      </c>
      <c r="I30" s="225">
        <v>0</v>
      </c>
      <c r="J30" s="226">
        <f t="shared" si="5"/>
        <v>20</v>
      </c>
      <c r="K30" s="224">
        <v>1</v>
      </c>
      <c r="L30" s="224">
        <v>0</v>
      </c>
      <c r="M30" s="227">
        <f t="shared" si="6"/>
        <v>1</v>
      </c>
      <c r="N30" s="228">
        <v>0</v>
      </c>
      <c r="O30" s="219"/>
    </row>
    <row r="31" spans="1:15" ht="24.75" customHeight="1">
      <c r="A31" s="219"/>
      <c r="B31" s="221" t="s">
        <v>81</v>
      </c>
      <c r="C31" s="32"/>
      <c r="D31" s="230" t="s">
        <v>93</v>
      </c>
      <c r="E31" s="229">
        <v>6</v>
      </c>
      <c r="F31" s="224">
        <v>6</v>
      </c>
      <c r="G31" s="224">
        <v>0</v>
      </c>
      <c r="H31" s="224">
        <f t="shared" si="4"/>
        <v>6</v>
      </c>
      <c r="I31" s="225">
        <v>0</v>
      </c>
      <c r="J31" s="226">
        <f t="shared" si="5"/>
        <v>6</v>
      </c>
      <c r="K31" s="224">
        <v>0</v>
      </c>
      <c r="L31" s="224">
        <v>0</v>
      </c>
      <c r="M31" s="227">
        <f t="shared" si="6"/>
        <v>0</v>
      </c>
      <c r="N31" s="228">
        <v>0</v>
      </c>
      <c r="O31" s="219"/>
    </row>
    <row r="32" spans="1:15" ht="24.75" customHeight="1">
      <c r="A32" s="219"/>
      <c r="B32" s="221" t="s">
        <v>93</v>
      </c>
      <c r="C32" s="32" t="s">
        <v>82</v>
      </c>
      <c r="D32" s="230"/>
      <c r="E32" s="229">
        <v>5</v>
      </c>
      <c r="F32" s="224">
        <v>3</v>
      </c>
      <c r="G32" s="224">
        <v>0</v>
      </c>
      <c r="H32" s="224">
        <f t="shared" si="4"/>
        <v>3</v>
      </c>
      <c r="I32" s="225">
        <v>0</v>
      </c>
      <c r="J32" s="226">
        <f t="shared" si="5"/>
        <v>3</v>
      </c>
      <c r="K32" s="224">
        <v>0</v>
      </c>
      <c r="L32" s="224">
        <v>0</v>
      </c>
      <c r="M32" s="227">
        <f t="shared" si="6"/>
        <v>0</v>
      </c>
      <c r="N32" s="228">
        <v>0</v>
      </c>
      <c r="O32" s="219"/>
    </row>
    <row r="33" spans="1:15" ht="24.75" customHeight="1">
      <c r="A33" s="219"/>
      <c r="B33" s="221"/>
      <c r="C33" s="32"/>
      <c r="D33" s="230"/>
      <c r="E33" s="229">
        <v>4</v>
      </c>
      <c r="F33" s="224">
        <v>15</v>
      </c>
      <c r="G33" s="224">
        <v>0</v>
      </c>
      <c r="H33" s="224">
        <f t="shared" si="4"/>
        <v>15</v>
      </c>
      <c r="I33" s="225">
        <v>0</v>
      </c>
      <c r="J33" s="226">
        <f t="shared" si="5"/>
        <v>15</v>
      </c>
      <c r="K33" s="224">
        <v>1</v>
      </c>
      <c r="L33" s="224">
        <v>0</v>
      </c>
      <c r="M33" s="227">
        <f t="shared" si="6"/>
        <v>1</v>
      </c>
      <c r="N33" s="228">
        <v>0</v>
      </c>
      <c r="O33" s="219"/>
    </row>
    <row r="34" spans="1:15" ht="24.75" customHeight="1">
      <c r="A34" s="219"/>
      <c r="B34" s="221"/>
      <c r="C34" s="32"/>
      <c r="D34" s="222"/>
      <c r="E34" s="229">
        <v>3</v>
      </c>
      <c r="F34" s="224">
        <v>0</v>
      </c>
      <c r="G34" s="224">
        <v>0</v>
      </c>
      <c r="H34" s="224">
        <f t="shared" si="4"/>
        <v>0</v>
      </c>
      <c r="I34" s="225">
        <v>0</v>
      </c>
      <c r="J34" s="226">
        <f t="shared" si="5"/>
        <v>0</v>
      </c>
      <c r="K34" s="224">
        <v>0</v>
      </c>
      <c r="L34" s="224">
        <v>0</v>
      </c>
      <c r="M34" s="227">
        <f t="shared" si="6"/>
        <v>0</v>
      </c>
      <c r="N34" s="228">
        <v>0</v>
      </c>
      <c r="O34" s="219"/>
    </row>
    <row r="35" spans="1:15" ht="24.75" customHeight="1">
      <c r="A35" s="219"/>
      <c r="B35" s="221"/>
      <c r="C35" s="32"/>
      <c r="D35" s="222"/>
      <c r="E35" s="229">
        <v>2</v>
      </c>
      <c r="F35" s="224">
        <v>0</v>
      </c>
      <c r="G35" s="224">
        <v>14</v>
      </c>
      <c r="H35" s="224">
        <f t="shared" si="4"/>
        <v>14</v>
      </c>
      <c r="I35" s="225">
        <v>0</v>
      </c>
      <c r="J35" s="226">
        <f t="shared" si="5"/>
        <v>14</v>
      </c>
      <c r="K35" s="224">
        <v>0</v>
      </c>
      <c r="L35" s="224">
        <v>1</v>
      </c>
      <c r="M35" s="227">
        <f t="shared" si="6"/>
        <v>1</v>
      </c>
      <c r="N35" s="228">
        <v>1</v>
      </c>
      <c r="O35" s="219"/>
    </row>
    <row r="36" spans="1:15" ht="24.75" customHeight="1">
      <c r="A36" s="219"/>
      <c r="B36" s="221"/>
      <c r="C36" s="22"/>
      <c r="D36" s="222"/>
      <c r="E36" s="231">
        <v>1</v>
      </c>
      <c r="F36" s="235">
        <v>0</v>
      </c>
      <c r="G36" s="235">
        <v>14</v>
      </c>
      <c r="H36" s="235">
        <f t="shared" si="4"/>
        <v>14</v>
      </c>
      <c r="I36" s="235">
        <v>10</v>
      </c>
      <c r="J36" s="236">
        <f t="shared" si="5"/>
        <v>24</v>
      </c>
      <c r="K36" s="235">
        <v>0</v>
      </c>
      <c r="L36" s="235">
        <v>1</v>
      </c>
      <c r="M36" s="237">
        <f t="shared" si="6"/>
        <v>1</v>
      </c>
      <c r="N36" s="238">
        <v>1</v>
      </c>
      <c r="O36" s="219"/>
    </row>
    <row r="37" spans="1:15" ht="24.75" customHeight="1">
      <c r="A37" s="232"/>
      <c r="B37" s="19" t="s">
        <v>98</v>
      </c>
      <c r="C37" s="11"/>
      <c r="D37" s="11"/>
      <c r="E37" s="11"/>
      <c r="F37" s="233">
        <f t="shared" ref="F37:N37" si="7">SUM(F24:F36)</f>
        <v>424</v>
      </c>
      <c r="G37" s="233">
        <f t="shared" si="7"/>
        <v>28</v>
      </c>
      <c r="H37" s="233">
        <f t="shared" si="7"/>
        <v>452</v>
      </c>
      <c r="I37" s="233">
        <f t="shared" si="7"/>
        <v>10</v>
      </c>
      <c r="J37" s="233">
        <f t="shared" si="7"/>
        <v>462</v>
      </c>
      <c r="K37" s="233">
        <f t="shared" si="7"/>
        <v>104</v>
      </c>
      <c r="L37" s="233">
        <f t="shared" si="7"/>
        <v>31</v>
      </c>
      <c r="M37" s="233">
        <f t="shared" si="7"/>
        <v>135</v>
      </c>
      <c r="N37" s="234">
        <f t="shared" si="7"/>
        <v>38</v>
      </c>
      <c r="O37" s="232"/>
    </row>
    <row r="38" spans="1:15" ht="24.75" customHeight="1">
      <c r="A38" s="219"/>
      <c r="B38" s="221"/>
      <c r="C38" s="17" t="s">
        <v>81</v>
      </c>
      <c r="D38" s="222"/>
      <c r="E38" s="223">
        <v>13</v>
      </c>
      <c r="F38" s="239">
        <v>0</v>
      </c>
      <c r="G38" s="239">
        <v>0</v>
      </c>
      <c r="H38" s="239">
        <f t="shared" ref="H38:H50" si="8">F38+G38</f>
        <v>0</v>
      </c>
      <c r="I38" s="240">
        <v>0</v>
      </c>
      <c r="J38" s="241">
        <f t="shared" ref="J38:J50" si="9">H38+I38</f>
        <v>0</v>
      </c>
      <c r="K38" s="239">
        <v>1</v>
      </c>
      <c r="L38" s="239">
        <v>0</v>
      </c>
      <c r="M38" s="242">
        <f t="shared" ref="M38:M50" si="10">K38+L38</f>
        <v>1</v>
      </c>
      <c r="N38" s="243">
        <v>0</v>
      </c>
      <c r="O38" s="219"/>
    </row>
    <row r="39" spans="1:15" ht="24.75" customHeight="1">
      <c r="A39" s="219"/>
      <c r="B39" s="221"/>
      <c r="C39" s="32"/>
      <c r="D39" s="230" t="s">
        <v>99</v>
      </c>
      <c r="E39" s="229">
        <v>12</v>
      </c>
      <c r="F39" s="224">
        <v>0</v>
      </c>
      <c r="G39" s="224">
        <v>0</v>
      </c>
      <c r="H39" s="224">
        <f t="shared" si="8"/>
        <v>0</v>
      </c>
      <c r="I39" s="225">
        <v>0</v>
      </c>
      <c r="J39" s="226">
        <f t="shared" si="9"/>
        <v>0</v>
      </c>
      <c r="K39" s="224">
        <v>0</v>
      </c>
      <c r="L39" s="224">
        <v>0</v>
      </c>
      <c r="M39" s="227">
        <f t="shared" si="10"/>
        <v>0</v>
      </c>
      <c r="N39" s="228">
        <v>0</v>
      </c>
      <c r="O39" s="219"/>
    </row>
    <row r="40" spans="1:15" ht="24.75" customHeight="1">
      <c r="A40" s="219"/>
      <c r="B40" s="221" t="s">
        <v>82</v>
      </c>
      <c r="C40" s="32"/>
      <c r="D40" s="230" t="s">
        <v>86</v>
      </c>
      <c r="E40" s="229">
        <v>11</v>
      </c>
      <c r="F40" s="224">
        <v>0</v>
      </c>
      <c r="G40" s="224">
        <v>0</v>
      </c>
      <c r="H40" s="224">
        <f t="shared" si="8"/>
        <v>0</v>
      </c>
      <c r="I40" s="225">
        <v>0</v>
      </c>
      <c r="J40" s="226">
        <f t="shared" si="9"/>
        <v>0</v>
      </c>
      <c r="K40" s="224">
        <v>0</v>
      </c>
      <c r="L40" s="224">
        <v>0</v>
      </c>
      <c r="M40" s="227">
        <f t="shared" si="10"/>
        <v>0</v>
      </c>
      <c r="N40" s="228">
        <v>0</v>
      </c>
      <c r="O40" s="219"/>
    </row>
    <row r="41" spans="1:15" ht="24.75" customHeight="1">
      <c r="A41" s="219"/>
      <c r="B41" s="221" t="s">
        <v>86</v>
      </c>
      <c r="C41" s="32" t="s">
        <v>85</v>
      </c>
      <c r="D41" s="230" t="s">
        <v>84</v>
      </c>
      <c r="E41" s="229">
        <v>10</v>
      </c>
      <c r="F41" s="224">
        <v>0</v>
      </c>
      <c r="G41" s="224">
        <v>0</v>
      </c>
      <c r="H41" s="224">
        <f t="shared" si="8"/>
        <v>0</v>
      </c>
      <c r="I41" s="225">
        <v>0</v>
      </c>
      <c r="J41" s="226">
        <f t="shared" si="9"/>
        <v>0</v>
      </c>
      <c r="K41" s="224">
        <v>0</v>
      </c>
      <c r="L41" s="224">
        <v>0</v>
      </c>
      <c r="M41" s="227">
        <f t="shared" si="10"/>
        <v>0</v>
      </c>
      <c r="N41" s="228">
        <v>0</v>
      </c>
      <c r="O41" s="219"/>
    </row>
    <row r="42" spans="1:15" ht="24.75" customHeight="1">
      <c r="A42" s="219"/>
      <c r="B42" s="221" t="s">
        <v>100</v>
      </c>
      <c r="C42" s="32"/>
      <c r="D42" s="230" t="s">
        <v>97</v>
      </c>
      <c r="E42" s="229">
        <v>9</v>
      </c>
      <c r="F42" s="224">
        <v>0</v>
      </c>
      <c r="G42" s="224">
        <v>0</v>
      </c>
      <c r="H42" s="224">
        <f t="shared" si="8"/>
        <v>0</v>
      </c>
      <c r="I42" s="225">
        <v>0</v>
      </c>
      <c r="J42" s="226">
        <f t="shared" si="9"/>
        <v>0</v>
      </c>
      <c r="K42" s="224">
        <v>0</v>
      </c>
      <c r="L42" s="224">
        <v>0</v>
      </c>
      <c r="M42" s="227">
        <f t="shared" si="10"/>
        <v>0</v>
      </c>
      <c r="N42" s="228">
        <v>0</v>
      </c>
      <c r="O42" s="219"/>
    </row>
    <row r="43" spans="1:15" ht="24.75" customHeight="1">
      <c r="A43" s="219"/>
      <c r="B43" s="221" t="s">
        <v>90</v>
      </c>
      <c r="C43" s="32"/>
      <c r="D43" s="230" t="s">
        <v>82</v>
      </c>
      <c r="E43" s="229">
        <v>8</v>
      </c>
      <c r="F43" s="224">
        <v>0</v>
      </c>
      <c r="G43" s="224">
        <v>0</v>
      </c>
      <c r="H43" s="224">
        <f t="shared" si="8"/>
        <v>0</v>
      </c>
      <c r="I43" s="225">
        <v>0</v>
      </c>
      <c r="J43" s="226">
        <f t="shared" si="9"/>
        <v>0</v>
      </c>
      <c r="K43" s="224">
        <v>0</v>
      </c>
      <c r="L43" s="224">
        <v>0</v>
      </c>
      <c r="M43" s="227">
        <f t="shared" si="10"/>
        <v>0</v>
      </c>
      <c r="N43" s="228">
        <v>0</v>
      </c>
      <c r="O43" s="219"/>
    </row>
    <row r="44" spans="1:15" ht="24.75" customHeight="1">
      <c r="A44" s="219"/>
      <c r="B44" s="221" t="s">
        <v>88</v>
      </c>
      <c r="C44" s="32"/>
      <c r="D44" s="230" t="s">
        <v>96</v>
      </c>
      <c r="E44" s="229">
        <v>7</v>
      </c>
      <c r="F44" s="224">
        <v>0</v>
      </c>
      <c r="G44" s="224">
        <v>0</v>
      </c>
      <c r="H44" s="224">
        <f t="shared" si="8"/>
        <v>0</v>
      </c>
      <c r="I44" s="225">
        <v>0</v>
      </c>
      <c r="J44" s="226">
        <f t="shared" si="9"/>
        <v>0</v>
      </c>
      <c r="K44" s="224">
        <v>0</v>
      </c>
      <c r="L44" s="224">
        <v>0</v>
      </c>
      <c r="M44" s="227">
        <f t="shared" si="10"/>
        <v>0</v>
      </c>
      <c r="N44" s="228">
        <v>0</v>
      </c>
      <c r="O44" s="219"/>
    </row>
    <row r="45" spans="1:15" ht="24.75" customHeight="1">
      <c r="A45" s="219"/>
      <c r="B45" s="221" t="s">
        <v>90</v>
      </c>
      <c r="C45" s="32"/>
      <c r="D45" s="230" t="s">
        <v>89</v>
      </c>
      <c r="E45" s="229">
        <v>6</v>
      </c>
      <c r="F45" s="224">
        <v>0</v>
      </c>
      <c r="G45" s="224">
        <v>0</v>
      </c>
      <c r="H45" s="224">
        <f t="shared" si="8"/>
        <v>0</v>
      </c>
      <c r="I45" s="225">
        <v>0</v>
      </c>
      <c r="J45" s="226">
        <f t="shared" si="9"/>
        <v>0</v>
      </c>
      <c r="K45" s="224">
        <v>0</v>
      </c>
      <c r="L45" s="224">
        <v>0</v>
      </c>
      <c r="M45" s="227">
        <f t="shared" si="10"/>
        <v>0</v>
      </c>
      <c r="N45" s="228">
        <v>0</v>
      </c>
      <c r="O45" s="219"/>
    </row>
    <row r="46" spans="1:15" ht="24.75" customHeight="1">
      <c r="A46" s="219"/>
      <c r="B46" s="221" t="s">
        <v>82</v>
      </c>
      <c r="C46" s="32" t="s">
        <v>82</v>
      </c>
      <c r="D46" s="230" t="s">
        <v>84</v>
      </c>
      <c r="E46" s="229">
        <v>5</v>
      </c>
      <c r="F46" s="224">
        <v>0</v>
      </c>
      <c r="G46" s="224">
        <v>0</v>
      </c>
      <c r="H46" s="224">
        <f t="shared" si="8"/>
        <v>0</v>
      </c>
      <c r="I46" s="225">
        <v>0</v>
      </c>
      <c r="J46" s="226">
        <f t="shared" si="9"/>
        <v>0</v>
      </c>
      <c r="K46" s="224">
        <v>0</v>
      </c>
      <c r="L46" s="224">
        <v>0</v>
      </c>
      <c r="M46" s="227">
        <f t="shared" si="10"/>
        <v>0</v>
      </c>
      <c r="N46" s="228">
        <v>0</v>
      </c>
      <c r="O46" s="219"/>
    </row>
    <row r="47" spans="1:15" ht="24.75" customHeight="1">
      <c r="A47" s="219"/>
      <c r="B47" s="221" t="s">
        <v>91</v>
      </c>
      <c r="C47" s="32"/>
      <c r="D47" s="230" t="s">
        <v>92</v>
      </c>
      <c r="E47" s="229">
        <v>4</v>
      </c>
      <c r="F47" s="224">
        <v>0</v>
      </c>
      <c r="G47" s="224">
        <v>0</v>
      </c>
      <c r="H47" s="224">
        <f t="shared" si="8"/>
        <v>0</v>
      </c>
      <c r="I47" s="225">
        <v>0</v>
      </c>
      <c r="J47" s="226">
        <f t="shared" si="9"/>
        <v>0</v>
      </c>
      <c r="K47" s="224">
        <v>0</v>
      </c>
      <c r="L47" s="224">
        <v>0</v>
      </c>
      <c r="M47" s="227">
        <f t="shared" si="10"/>
        <v>0</v>
      </c>
      <c r="N47" s="228">
        <v>0</v>
      </c>
      <c r="O47" s="219"/>
    </row>
    <row r="48" spans="1:15" ht="24.75" customHeight="1">
      <c r="A48" s="219"/>
      <c r="B48" s="221"/>
      <c r="C48" s="32"/>
      <c r="D48" s="230" t="s">
        <v>82</v>
      </c>
      <c r="E48" s="229">
        <v>3</v>
      </c>
      <c r="F48" s="224">
        <v>0</v>
      </c>
      <c r="G48" s="224">
        <v>0</v>
      </c>
      <c r="H48" s="224">
        <f t="shared" si="8"/>
        <v>0</v>
      </c>
      <c r="I48" s="225">
        <v>0</v>
      </c>
      <c r="J48" s="226">
        <f t="shared" si="9"/>
        <v>0</v>
      </c>
      <c r="K48" s="224">
        <v>0</v>
      </c>
      <c r="L48" s="224">
        <v>0</v>
      </c>
      <c r="M48" s="227">
        <f t="shared" si="10"/>
        <v>0</v>
      </c>
      <c r="N48" s="228">
        <v>0</v>
      </c>
      <c r="O48" s="219"/>
    </row>
    <row r="49" spans="1:15" ht="24.75" customHeight="1">
      <c r="A49" s="219"/>
      <c r="B49" s="221"/>
      <c r="C49" s="32"/>
      <c r="D49" s="230" t="s">
        <v>88</v>
      </c>
      <c r="E49" s="229">
        <v>2</v>
      </c>
      <c r="F49" s="224">
        <v>0</v>
      </c>
      <c r="G49" s="224">
        <v>0</v>
      </c>
      <c r="H49" s="224">
        <f t="shared" si="8"/>
        <v>0</v>
      </c>
      <c r="I49" s="225">
        <v>0</v>
      </c>
      <c r="J49" s="226">
        <f t="shared" si="9"/>
        <v>0</v>
      </c>
      <c r="K49" s="224">
        <v>0</v>
      </c>
      <c r="L49" s="224">
        <v>0</v>
      </c>
      <c r="M49" s="227">
        <f t="shared" si="10"/>
        <v>0</v>
      </c>
      <c r="N49" s="228">
        <v>0</v>
      </c>
      <c r="O49" s="219"/>
    </row>
    <row r="50" spans="1:15" ht="24.75" customHeight="1">
      <c r="A50" s="219"/>
      <c r="B50" s="221"/>
      <c r="C50" s="22"/>
      <c r="D50" s="222"/>
      <c r="E50" s="231">
        <v>1</v>
      </c>
      <c r="F50" s="224">
        <v>0</v>
      </c>
      <c r="G50" s="224">
        <v>0</v>
      </c>
      <c r="H50" s="224">
        <f t="shared" si="8"/>
        <v>0</v>
      </c>
      <c r="I50" s="225">
        <v>0</v>
      </c>
      <c r="J50" s="226">
        <f t="shared" si="9"/>
        <v>0</v>
      </c>
      <c r="K50" s="224">
        <v>0</v>
      </c>
      <c r="L50" s="224">
        <v>0</v>
      </c>
      <c r="M50" s="227">
        <f t="shared" si="10"/>
        <v>0</v>
      </c>
      <c r="N50" s="228">
        <v>0</v>
      </c>
      <c r="O50" s="219"/>
    </row>
    <row r="51" spans="1:15" ht="24.75" customHeight="1">
      <c r="A51" s="232"/>
      <c r="B51" s="19" t="s">
        <v>101</v>
      </c>
      <c r="C51" s="11"/>
      <c r="D51" s="11"/>
      <c r="E51" s="11"/>
      <c r="F51" s="233">
        <f t="shared" ref="F51:N51" si="11">SUM(F38:F50)</f>
        <v>0</v>
      </c>
      <c r="G51" s="233">
        <f t="shared" si="11"/>
        <v>0</v>
      </c>
      <c r="H51" s="233">
        <f t="shared" si="11"/>
        <v>0</v>
      </c>
      <c r="I51" s="233">
        <f t="shared" si="11"/>
        <v>0</v>
      </c>
      <c r="J51" s="233">
        <f t="shared" si="11"/>
        <v>0</v>
      </c>
      <c r="K51" s="233">
        <f t="shared" si="11"/>
        <v>1</v>
      </c>
      <c r="L51" s="233">
        <f t="shared" si="11"/>
        <v>0</v>
      </c>
      <c r="M51" s="233">
        <f t="shared" si="11"/>
        <v>1</v>
      </c>
      <c r="N51" s="234">
        <f t="shared" si="11"/>
        <v>0</v>
      </c>
      <c r="O51" s="232"/>
    </row>
    <row r="52" spans="1:15" ht="24.75" customHeight="1">
      <c r="A52" s="219"/>
      <c r="B52" s="19" t="s">
        <v>102</v>
      </c>
      <c r="C52" s="11"/>
      <c r="D52" s="11"/>
      <c r="E52" s="11"/>
      <c r="F52" s="244">
        <v>0</v>
      </c>
      <c r="G52" s="244">
        <v>0</v>
      </c>
      <c r="H52" s="244">
        <f>F52+G52</f>
        <v>0</v>
      </c>
      <c r="I52" s="225">
        <v>0</v>
      </c>
      <c r="J52" s="226">
        <f>H52+I52</f>
        <v>0</v>
      </c>
      <c r="K52" s="224">
        <v>0</v>
      </c>
      <c r="L52" s="224">
        <v>2</v>
      </c>
      <c r="M52" s="227">
        <f>K52+L52</f>
        <v>2</v>
      </c>
      <c r="N52" s="228">
        <v>2</v>
      </c>
      <c r="O52" s="219"/>
    </row>
    <row r="53" spans="1:15" ht="24.75" customHeight="1">
      <c r="A53" s="232"/>
      <c r="B53" s="20" t="s">
        <v>103</v>
      </c>
      <c r="C53" s="12"/>
      <c r="D53" s="12"/>
      <c r="E53" s="27"/>
      <c r="F53" s="245">
        <f t="shared" ref="F53:N53" si="12">+F23+F37+F51+F52</f>
        <v>727</v>
      </c>
      <c r="G53" s="245">
        <f t="shared" si="12"/>
        <v>49</v>
      </c>
      <c r="H53" s="245">
        <f t="shared" si="12"/>
        <v>776</v>
      </c>
      <c r="I53" s="245">
        <f t="shared" si="12"/>
        <v>19</v>
      </c>
      <c r="J53" s="245">
        <f t="shared" si="12"/>
        <v>795</v>
      </c>
      <c r="K53" s="245">
        <f t="shared" si="12"/>
        <v>209</v>
      </c>
      <c r="L53" s="245">
        <f t="shared" si="12"/>
        <v>58</v>
      </c>
      <c r="M53" s="245">
        <f t="shared" si="12"/>
        <v>267</v>
      </c>
      <c r="N53" s="246">
        <f t="shared" si="12"/>
        <v>65</v>
      </c>
      <c r="O53" s="232"/>
    </row>
    <row r="54" spans="1:15" ht="24.75" customHeight="1">
      <c r="A54" s="219"/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19"/>
      <c r="O54" s="219"/>
    </row>
    <row r="55" spans="1:15" ht="24.75" customHeight="1">
      <c r="A55" s="219"/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247"/>
      <c r="B1" s="31" t="s">
        <v>0</v>
      </c>
      <c r="C1" s="31"/>
      <c r="D1" s="31"/>
      <c r="E1" s="31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15" ht="30" customHeight="1">
      <c r="A2" s="248"/>
      <c r="B2" s="30" t="s">
        <v>1</v>
      </c>
      <c r="C2" s="30"/>
      <c r="D2" s="30"/>
      <c r="E2" s="30"/>
      <c r="F2" s="249" t="s">
        <v>2</v>
      </c>
      <c r="G2" s="248"/>
      <c r="H2" s="248"/>
      <c r="I2" s="248"/>
      <c r="J2" s="248"/>
      <c r="K2" s="248"/>
      <c r="L2" s="248"/>
      <c r="M2" s="248"/>
      <c r="N2" s="248"/>
      <c r="O2" s="248"/>
    </row>
    <row r="3" spans="1:15" ht="30" customHeight="1">
      <c r="A3" s="248"/>
      <c r="B3" s="30" t="s">
        <v>3</v>
      </c>
      <c r="C3" s="30"/>
      <c r="D3" s="30"/>
      <c r="E3" s="30"/>
      <c r="F3" s="250" t="s">
        <v>63</v>
      </c>
      <c r="G3" s="250"/>
      <c r="H3" s="248"/>
      <c r="I3" s="248"/>
      <c r="J3" s="248"/>
      <c r="K3" s="248"/>
      <c r="L3" s="248"/>
      <c r="M3" s="248"/>
      <c r="N3" s="248"/>
      <c r="O3" s="248"/>
    </row>
    <row r="4" spans="1:15" ht="30" customHeight="1">
      <c r="A4" s="248"/>
      <c r="B4" s="30" t="s">
        <v>5</v>
      </c>
      <c r="C4" s="30"/>
      <c r="D4" s="30"/>
      <c r="E4" s="30"/>
      <c r="F4" s="251" t="s">
        <v>77</v>
      </c>
      <c r="G4" s="252">
        <v>2023</v>
      </c>
      <c r="H4" s="248"/>
      <c r="I4" s="248"/>
      <c r="J4" s="248"/>
      <c r="K4" s="248"/>
      <c r="L4" s="248"/>
      <c r="M4" s="248"/>
      <c r="N4" s="248"/>
      <c r="O4" s="248"/>
    </row>
    <row r="5" spans="1:15" ht="49.5" customHeight="1">
      <c r="A5" s="248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248"/>
    </row>
    <row r="6" spans="1:15" ht="49.5" customHeight="1">
      <c r="A6" s="248"/>
      <c r="B6" s="249" t="s">
        <v>7</v>
      </c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</row>
    <row r="7" spans="1:15" ht="30" customHeight="1">
      <c r="A7" s="253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253"/>
    </row>
    <row r="8" spans="1:15" ht="30" customHeight="1">
      <c r="A8" s="253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253"/>
    </row>
    <row r="9" spans="1:15" ht="30" customHeight="1">
      <c r="A9" s="253"/>
      <c r="B9" s="19"/>
      <c r="C9" s="11"/>
      <c r="D9" s="11"/>
      <c r="E9" s="11"/>
      <c r="F9" s="254" t="s">
        <v>17</v>
      </c>
      <c r="G9" s="254" t="s">
        <v>18</v>
      </c>
      <c r="H9" s="254" t="s">
        <v>19</v>
      </c>
      <c r="I9" s="12"/>
      <c r="J9" s="12"/>
      <c r="K9" s="12"/>
      <c r="L9" s="12"/>
      <c r="M9" s="12"/>
      <c r="N9" s="27"/>
      <c r="O9" s="253"/>
    </row>
    <row r="10" spans="1:15" ht="24.75" customHeight="1">
      <c r="A10" s="253"/>
      <c r="B10" s="255"/>
      <c r="C10" s="17" t="s">
        <v>81</v>
      </c>
      <c r="D10" s="256"/>
      <c r="E10" s="257">
        <v>13</v>
      </c>
      <c r="F10" s="258">
        <v>52</v>
      </c>
      <c r="G10" s="258">
        <v>0</v>
      </c>
      <c r="H10" s="258">
        <f t="shared" ref="H10:H22" si="0">F10+G10</f>
        <v>52</v>
      </c>
      <c r="I10" s="259">
        <v>0</v>
      </c>
      <c r="J10" s="260">
        <f t="shared" ref="J10:J22" si="1">H10+I10</f>
        <v>52</v>
      </c>
      <c r="K10" s="258">
        <v>13</v>
      </c>
      <c r="L10" s="258">
        <v>3</v>
      </c>
      <c r="M10" s="261">
        <f t="shared" ref="M10:M22" si="2">K10+L10</f>
        <v>16</v>
      </c>
      <c r="N10" s="262">
        <v>3</v>
      </c>
      <c r="O10" s="253"/>
    </row>
    <row r="11" spans="1:15" ht="24.75" customHeight="1">
      <c r="A11" s="253"/>
      <c r="B11" s="255"/>
      <c r="C11" s="32"/>
      <c r="D11" s="256"/>
      <c r="E11" s="263">
        <v>12</v>
      </c>
      <c r="F11" s="258">
        <v>0</v>
      </c>
      <c r="G11" s="258">
        <v>0</v>
      </c>
      <c r="H11" s="258">
        <f t="shared" si="0"/>
        <v>0</v>
      </c>
      <c r="I11" s="259">
        <v>0</v>
      </c>
      <c r="J11" s="260">
        <f t="shared" si="1"/>
        <v>0</v>
      </c>
      <c r="K11" s="258">
        <v>0</v>
      </c>
      <c r="L11" s="258">
        <v>0</v>
      </c>
      <c r="M11" s="261">
        <f t="shared" si="2"/>
        <v>0</v>
      </c>
      <c r="N11" s="262">
        <v>0</v>
      </c>
      <c r="O11" s="253"/>
    </row>
    <row r="12" spans="1:15" ht="24.75" customHeight="1">
      <c r="A12" s="253"/>
      <c r="B12" s="255" t="s">
        <v>82</v>
      </c>
      <c r="C12" s="32"/>
      <c r="D12" s="264" t="s">
        <v>83</v>
      </c>
      <c r="E12" s="263">
        <v>11</v>
      </c>
      <c r="F12" s="258">
        <v>0</v>
      </c>
      <c r="G12" s="258">
        <v>0</v>
      </c>
      <c r="H12" s="258">
        <f t="shared" si="0"/>
        <v>0</v>
      </c>
      <c r="I12" s="259">
        <v>0</v>
      </c>
      <c r="J12" s="260">
        <f t="shared" si="1"/>
        <v>0</v>
      </c>
      <c r="K12" s="258">
        <v>0</v>
      </c>
      <c r="L12" s="258">
        <v>0</v>
      </c>
      <c r="M12" s="261">
        <f t="shared" si="2"/>
        <v>0</v>
      </c>
      <c r="N12" s="262">
        <v>0</v>
      </c>
      <c r="O12" s="253"/>
    </row>
    <row r="13" spans="1:15" ht="24.75" customHeight="1">
      <c r="A13" s="253"/>
      <c r="B13" s="255" t="s">
        <v>84</v>
      </c>
      <c r="C13" s="32" t="s">
        <v>85</v>
      </c>
      <c r="D13" s="264" t="s">
        <v>86</v>
      </c>
      <c r="E13" s="263">
        <v>10</v>
      </c>
      <c r="F13" s="258">
        <v>2</v>
      </c>
      <c r="G13" s="258">
        <v>0</v>
      </c>
      <c r="H13" s="258">
        <f t="shared" si="0"/>
        <v>2</v>
      </c>
      <c r="I13" s="259">
        <v>0</v>
      </c>
      <c r="J13" s="260">
        <f t="shared" si="1"/>
        <v>2</v>
      </c>
      <c r="K13" s="258">
        <v>0</v>
      </c>
      <c r="L13" s="258">
        <v>0</v>
      </c>
      <c r="M13" s="261">
        <f t="shared" si="2"/>
        <v>0</v>
      </c>
      <c r="N13" s="262">
        <v>0</v>
      </c>
      <c r="O13" s="253"/>
    </row>
    <row r="14" spans="1:15" ht="24.75" customHeight="1">
      <c r="A14" s="253"/>
      <c r="B14" s="255" t="s">
        <v>82</v>
      </c>
      <c r="C14" s="32"/>
      <c r="D14" s="264" t="s">
        <v>87</v>
      </c>
      <c r="E14" s="263">
        <v>9</v>
      </c>
      <c r="F14" s="258">
        <v>7</v>
      </c>
      <c r="G14" s="258">
        <v>0</v>
      </c>
      <c r="H14" s="258">
        <f t="shared" si="0"/>
        <v>7</v>
      </c>
      <c r="I14" s="259">
        <v>0</v>
      </c>
      <c r="J14" s="260">
        <f t="shared" si="1"/>
        <v>7</v>
      </c>
      <c r="K14" s="258">
        <v>1</v>
      </c>
      <c r="L14" s="258">
        <v>0</v>
      </c>
      <c r="M14" s="261">
        <f t="shared" si="2"/>
        <v>1</v>
      </c>
      <c r="N14" s="262">
        <v>0</v>
      </c>
      <c r="O14" s="253"/>
    </row>
    <row r="15" spans="1:15" ht="24.75" customHeight="1">
      <c r="A15" s="253"/>
      <c r="B15" s="255" t="s">
        <v>88</v>
      </c>
      <c r="C15" s="32"/>
      <c r="D15" s="264" t="s">
        <v>89</v>
      </c>
      <c r="E15" s="263">
        <v>8</v>
      </c>
      <c r="F15" s="258">
        <v>2</v>
      </c>
      <c r="G15" s="258">
        <v>0</v>
      </c>
      <c r="H15" s="258">
        <f t="shared" si="0"/>
        <v>2</v>
      </c>
      <c r="I15" s="259">
        <v>0</v>
      </c>
      <c r="J15" s="260">
        <f t="shared" si="1"/>
        <v>2</v>
      </c>
      <c r="K15" s="258">
        <v>0</v>
      </c>
      <c r="L15" s="258">
        <v>0</v>
      </c>
      <c r="M15" s="261">
        <f t="shared" si="2"/>
        <v>0</v>
      </c>
      <c r="N15" s="262">
        <v>0</v>
      </c>
      <c r="O15" s="253"/>
    </row>
    <row r="16" spans="1:15" ht="24.75" customHeight="1">
      <c r="A16" s="253"/>
      <c r="B16" s="255" t="s">
        <v>90</v>
      </c>
      <c r="C16" s="32"/>
      <c r="D16" s="264" t="s">
        <v>91</v>
      </c>
      <c r="E16" s="263">
        <v>7</v>
      </c>
      <c r="F16" s="258">
        <v>3</v>
      </c>
      <c r="G16" s="258">
        <v>0</v>
      </c>
      <c r="H16" s="258">
        <f t="shared" si="0"/>
        <v>3</v>
      </c>
      <c r="I16" s="259">
        <v>0</v>
      </c>
      <c r="J16" s="260">
        <f t="shared" si="1"/>
        <v>3</v>
      </c>
      <c r="K16" s="258">
        <v>0</v>
      </c>
      <c r="L16" s="258">
        <v>0</v>
      </c>
      <c r="M16" s="261">
        <f t="shared" si="2"/>
        <v>0</v>
      </c>
      <c r="N16" s="262">
        <v>0</v>
      </c>
      <c r="O16" s="253"/>
    </row>
    <row r="17" spans="1:15" ht="24.75" customHeight="1">
      <c r="A17" s="253"/>
      <c r="B17" s="255" t="s">
        <v>83</v>
      </c>
      <c r="C17" s="32"/>
      <c r="D17" s="264" t="s">
        <v>90</v>
      </c>
      <c r="E17" s="263">
        <v>6</v>
      </c>
      <c r="F17" s="258">
        <v>2</v>
      </c>
      <c r="G17" s="258">
        <v>0</v>
      </c>
      <c r="H17" s="258">
        <f t="shared" si="0"/>
        <v>2</v>
      </c>
      <c r="I17" s="259">
        <v>0</v>
      </c>
      <c r="J17" s="260">
        <f t="shared" si="1"/>
        <v>2</v>
      </c>
      <c r="K17" s="258">
        <v>0</v>
      </c>
      <c r="L17" s="258">
        <v>0</v>
      </c>
      <c r="M17" s="261">
        <f t="shared" si="2"/>
        <v>0</v>
      </c>
      <c r="N17" s="262">
        <v>0</v>
      </c>
      <c r="O17" s="253"/>
    </row>
    <row r="18" spans="1:15" ht="24.75" customHeight="1">
      <c r="A18" s="253"/>
      <c r="B18" s="255" t="s">
        <v>92</v>
      </c>
      <c r="C18" s="32" t="s">
        <v>82</v>
      </c>
      <c r="D18" s="264" t="s">
        <v>93</v>
      </c>
      <c r="E18" s="263">
        <v>5</v>
      </c>
      <c r="F18" s="258">
        <v>1</v>
      </c>
      <c r="G18" s="258">
        <v>0</v>
      </c>
      <c r="H18" s="258">
        <f t="shared" si="0"/>
        <v>1</v>
      </c>
      <c r="I18" s="259">
        <v>0</v>
      </c>
      <c r="J18" s="260">
        <f t="shared" si="1"/>
        <v>1</v>
      </c>
      <c r="K18" s="258">
        <v>0</v>
      </c>
      <c r="L18" s="258">
        <v>0</v>
      </c>
      <c r="M18" s="261">
        <f t="shared" si="2"/>
        <v>0</v>
      </c>
      <c r="N18" s="262">
        <v>0</v>
      </c>
      <c r="O18" s="253"/>
    </row>
    <row r="19" spans="1:15" ht="24.75" customHeight="1">
      <c r="A19" s="253"/>
      <c r="B19" s="255" t="s">
        <v>82</v>
      </c>
      <c r="C19" s="32"/>
      <c r="D19" s="264" t="s">
        <v>91</v>
      </c>
      <c r="E19" s="263">
        <v>4</v>
      </c>
      <c r="F19" s="258">
        <v>0</v>
      </c>
      <c r="G19" s="258">
        <v>0</v>
      </c>
      <c r="H19" s="258">
        <f t="shared" si="0"/>
        <v>0</v>
      </c>
      <c r="I19" s="259">
        <v>0</v>
      </c>
      <c r="J19" s="260">
        <f t="shared" si="1"/>
        <v>0</v>
      </c>
      <c r="K19" s="258">
        <v>0</v>
      </c>
      <c r="L19" s="258">
        <v>0</v>
      </c>
      <c r="M19" s="261">
        <f t="shared" si="2"/>
        <v>0</v>
      </c>
      <c r="N19" s="262">
        <v>0</v>
      </c>
      <c r="O19" s="253"/>
    </row>
    <row r="20" spans="1:15" ht="24.75" customHeight="1">
      <c r="A20" s="253"/>
      <c r="B20" s="255"/>
      <c r="C20" s="32"/>
      <c r="D20" s="256"/>
      <c r="E20" s="263">
        <v>3</v>
      </c>
      <c r="F20" s="258">
        <v>0</v>
      </c>
      <c r="G20" s="258">
        <v>2</v>
      </c>
      <c r="H20" s="258">
        <f t="shared" si="0"/>
        <v>2</v>
      </c>
      <c r="I20" s="259">
        <v>0</v>
      </c>
      <c r="J20" s="260">
        <f t="shared" si="1"/>
        <v>2</v>
      </c>
      <c r="K20" s="258">
        <v>0</v>
      </c>
      <c r="L20" s="258">
        <v>0</v>
      </c>
      <c r="M20" s="261">
        <f t="shared" si="2"/>
        <v>0</v>
      </c>
      <c r="N20" s="262">
        <v>0</v>
      </c>
      <c r="O20" s="253"/>
    </row>
    <row r="21" spans="1:15" ht="24.75" customHeight="1">
      <c r="A21" s="253"/>
      <c r="B21" s="255"/>
      <c r="C21" s="32"/>
      <c r="D21" s="256"/>
      <c r="E21" s="263">
        <v>2</v>
      </c>
      <c r="F21" s="258">
        <v>0</v>
      </c>
      <c r="G21" s="258">
        <v>3</v>
      </c>
      <c r="H21" s="258">
        <f t="shared" si="0"/>
        <v>3</v>
      </c>
      <c r="I21" s="259">
        <v>0</v>
      </c>
      <c r="J21" s="260">
        <f t="shared" si="1"/>
        <v>3</v>
      </c>
      <c r="K21" s="258">
        <v>0</v>
      </c>
      <c r="L21" s="258">
        <v>0</v>
      </c>
      <c r="M21" s="261">
        <f t="shared" si="2"/>
        <v>0</v>
      </c>
      <c r="N21" s="262">
        <v>0</v>
      </c>
      <c r="O21" s="253"/>
    </row>
    <row r="22" spans="1:15" ht="24.75" customHeight="1">
      <c r="A22" s="253"/>
      <c r="B22" s="255"/>
      <c r="C22" s="22"/>
      <c r="D22" s="256"/>
      <c r="E22" s="265">
        <v>1</v>
      </c>
      <c r="F22" s="258">
        <v>0</v>
      </c>
      <c r="G22" s="258">
        <v>1</v>
      </c>
      <c r="H22" s="258">
        <f t="shared" si="0"/>
        <v>1</v>
      </c>
      <c r="I22" s="258">
        <v>5</v>
      </c>
      <c r="J22" s="260">
        <f t="shared" si="1"/>
        <v>6</v>
      </c>
      <c r="K22" s="258">
        <v>0</v>
      </c>
      <c r="L22" s="258">
        <v>0</v>
      </c>
      <c r="M22" s="261">
        <f t="shared" si="2"/>
        <v>0</v>
      </c>
      <c r="N22" s="262">
        <v>0</v>
      </c>
      <c r="O22" s="253"/>
    </row>
    <row r="23" spans="1:15" ht="24.75" customHeight="1">
      <c r="A23" s="266"/>
      <c r="B23" s="19" t="s">
        <v>94</v>
      </c>
      <c r="C23" s="11"/>
      <c r="D23" s="11"/>
      <c r="E23" s="11"/>
      <c r="F23" s="267">
        <f t="shared" ref="F23:N23" si="3">SUM(F10:F22)</f>
        <v>69</v>
      </c>
      <c r="G23" s="267">
        <f t="shared" si="3"/>
        <v>6</v>
      </c>
      <c r="H23" s="267">
        <f t="shared" si="3"/>
        <v>75</v>
      </c>
      <c r="I23" s="267">
        <f t="shared" si="3"/>
        <v>5</v>
      </c>
      <c r="J23" s="267">
        <f t="shared" si="3"/>
        <v>80</v>
      </c>
      <c r="K23" s="267">
        <f t="shared" si="3"/>
        <v>14</v>
      </c>
      <c r="L23" s="267">
        <f t="shared" si="3"/>
        <v>3</v>
      </c>
      <c r="M23" s="267">
        <f t="shared" si="3"/>
        <v>17</v>
      </c>
      <c r="N23" s="268">
        <f t="shared" si="3"/>
        <v>3</v>
      </c>
      <c r="O23" s="266"/>
    </row>
    <row r="24" spans="1:15" ht="24.75" customHeight="1">
      <c r="A24" s="253"/>
      <c r="B24" s="255"/>
      <c r="C24" s="17" t="s">
        <v>81</v>
      </c>
      <c r="D24" s="256"/>
      <c r="E24" s="257">
        <v>13</v>
      </c>
      <c r="F24" s="258">
        <v>67</v>
      </c>
      <c r="G24" s="258">
        <v>0</v>
      </c>
      <c r="H24" s="258">
        <f t="shared" ref="H24:H36" si="4">F24+G24</f>
        <v>67</v>
      </c>
      <c r="I24" s="259">
        <v>0</v>
      </c>
      <c r="J24" s="260">
        <f t="shared" ref="J24:J36" si="5">H24+I24</f>
        <v>67</v>
      </c>
      <c r="K24" s="258">
        <v>22</v>
      </c>
      <c r="L24" s="258">
        <v>4</v>
      </c>
      <c r="M24" s="261">
        <f t="shared" ref="M24:M36" si="6">K24+L24</f>
        <v>26</v>
      </c>
      <c r="N24" s="262">
        <v>4</v>
      </c>
      <c r="O24" s="253"/>
    </row>
    <row r="25" spans="1:15" ht="24.75" customHeight="1">
      <c r="A25" s="253"/>
      <c r="B25" s="255"/>
      <c r="C25" s="32"/>
      <c r="D25" s="256"/>
      <c r="E25" s="263">
        <v>12</v>
      </c>
      <c r="F25" s="258">
        <v>3</v>
      </c>
      <c r="G25" s="258">
        <v>0</v>
      </c>
      <c r="H25" s="258">
        <f t="shared" si="4"/>
        <v>3</v>
      </c>
      <c r="I25" s="259">
        <v>0</v>
      </c>
      <c r="J25" s="260">
        <f t="shared" si="5"/>
        <v>3</v>
      </c>
      <c r="K25" s="258">
        <v>0</v>
      </c>
      <c r="L25" s="258">
        <v>0</v>
      </c>
      <c r="M25" s="261">
        <f t="shared" si="6"/>
        <v>0</v>
      </c>
      <c r="N25" s="262">
        <v>0</v>
      </c>
      <c r="O25" s="253"/>
    </row>
    <row r="26" spans="1:15" ht="24.75" customHeight="1">
      <c r="A26" s="253"/>
      <c r="B26" s="255" t="s">
        <v>92</v>
      </c>
      <c r="C26" s="32"/>
      <c r="D26" s="264"/>
      <c r="E26" s="263">
        <v>11</v>
      </c>
      <c r="F26" s="258">
        <v>3</v>
      </c>
      <c r="G26" s="258">
        <v>0</v>
      </c>
      <c r="H26" s="258">
        <f t="shared" si="4"/>
        <v>3</v>
      </c>
      <c r="I26" s="259">
        <v>0</v>
      </c>
      <c r="J26" s="260">
        <f t="shared" si="5"/>
        <v>3</v>
      </c>
      <c r="K26" s="258">
        <v>0</v>
      </c>
      <c r="L26" s="258">
        <v>0</v>
      </c>
      <c r="M26" s="261">
        <f t="shared" si="6"/>
        <v>0</v>
      </c>
      <c r="N26" s="262">
        <v>0</v>
      </c>
      <c r="O26" s="253"/>
    </row>
    <row r="27" spans="1:15" ht="24.75" customHeight="1">
      <c r="A27" s="253"/>
      <c r="B27" s="255" t="s">
        <v>95</v>
      </c>
      <c r="C27" s="32" t="s">
        <v>85</v>
      </c>
      <c r="D27" s="264" t="s">
        <v>96</v>
      </c>
      <c r="E27" s="263">
        <v>10</v>
      </c>
      <c r="F27" s="258">
        <v>2</v>
      </c>
      <c r="G27" s="258">
        <v>0</v>
      </c>
      <c r="H27" s="258">
        <f t="shared" si="4"/>
        <v>2</v>
      </c>
      <c r="I27" s="259">
        <v>0</v>
      </c>
      <c r="J27" s="260">
        <f t="shared" si="5"/>
        <v>2</v>
      </c>
      <c r="K27" s="258">
        <v>0</v>
      </c>
      <c r="L27" s="258">
        <v>0</v>
      </c>
      <c r="M27" s="261">
        <f t="shared" si="6"/>
        <v>0</v>
      </c>
      <c r="N27" s="262">
        <v>0</v>
      </c>
      <c r="O27" s="253"/>
    </row>
    <row r="28" spans="1:15" ht="24.75" customHeight="1">
      <c r="A28" s="253"/>
      <c r="B28" s="255" t="s">
        <v>81</v>
      </c>
      <c r="C28" s="32"/>
      <c r="D28" s="264" t="s">
        <v>95</v>
      </c>
      <c r="E28" s="263">
        <v>9</v>
      </c>
      <c r="F28" s="258">
        <v>4</v>
      </c>
      <c r="G28" s="258">
        <v>0</v>
      </c>
      <c r="H28" s="258">
        <f t="shared" si="4"/>
        <v>4</v>
      </c>
      <c r="I28" s="259">
        <v>0</v>
      </c>
      <c r="J28" s="260">
        <f t="shared" si="5"/>
        <v>4</v>
      </c>
      <c r="K28" s="258">
        <v>0</v>
      </c>
      <c r="L28" s="258">
        <v>0</v>
      </c>
      <c r="M28" s="261">
        <f t="shared" si="6"/>
        <v>0</v>
      </c>
      <c r="N28" s="262">
        <v>0</v>
      </c>
      <c r="O28" s="253"/>
    </row>
    <row r="29" spans="1:15" ht="24.75" customHeight="1">
      <c r="A29" s="253"/>
      <c r="B29" s="255" t="s">
        <v>84</v>
      </c>
      <c r="C29" s="32"/>
      <c r="D29" s="264" t="s">
        <v>97</v>
      </c>
      <c r="E29" s="263">
        <v>8</v>
      </c>
      <c r="F29" s="258">
        <v>6</v>
      </c>
      <c r="G29" s="258">
        <v>0</v>
      </c>
      <c r="H29" s="258">
        <f t="shared" si="4"/>
        <v>6</v>
      </c>
      <c r="I29" s="259">
        <v>0</v>
      </c>
      <c r="J29" s="260">
        <f t="shared" si="5"/>
        <v>6</v>
      </c>
      <c r="K29" s="258">
        <v>0</v>
      </c>
      <c r="L29" s="258">
        <v>0</v>
      </c>
      <c r="M29" s="261">
        <f t="shared" si="6"/>
        <v>0</v>
      </c>
      <c r="N29" s="262">
        <v>0</v>
      </c>
      <c r="O29" s="253"/>
    </row>
    <row r="30" spans="1:15" ht="24.75" customHeight="1">
      <c r="A30" s="253"/>
      <c r="B30" s="255" t="s">
        <v>90</v>
      </c>
      <c r="C30" s="32"/>
      <c r="D30" s="264" t="s">
        <v>90</v>
      </c>
      <c r="E30" s="263">
        <v>7</v>
      </c>
      <c r="F30" s="258">
        <v>9</v>
      </c>
      <c r="G30" s="258">
        <v>0</v>
      </c>
      <c r="H30" s="258">
        <f t="shared" si="4"/>
        <v>9</v>
      </c>
      <c r="I30" s="259">
        <v>0</v>
      </c>
      <c r="J30" s="260">
        <f t="shared" si="5"/>
        <v>9</v>
      </c>
      <c r="K30" s="258">
        <v>0</v>
      </c>
      <c r="L30" s="258">
        <v>0</v>
      </c>
      <c r="M30" s="261">
        <f t="shared" si="6"/>
        <v>0</v>
      </c>
      <c r="N30" s="262">
        <v>0</v>
      </c>
      <c r="O30" s="253"/>
    </row>
    <row r="31" spans="1:15" ht="24.75" customHeight="1">
      <c r="A31" s="253"/>
      <c r="B31" s="255" t="s">
        <v>81</v>
      </c>
      <c r="C31" s="32"/>
      <c r="D31" s="264" t="s">
        <v>93</v>
      </c>
      <c r="E31" s="263">
        <v>6</v>
      </c>
      <c r="F31" s="258">
        <v>5</v>
      </c>
      <c r="G31" s="258">
        <v>0</v>
      </c>
      <c r="H31" s="258">
        <f t="shared" si="4"/>
        <v>5</v>
      </c>
      <c r="I31" s="259">
        <v>0</v>
      </c>
      <c r="J31" s="260">
        <f t="shared" si="5"/>
        <v>5</v>
      </c>
      <c r="K31" s="258">
        <v>0</v>
      </c>
      <c r="L31" s="258">
        <v>0</v>
      </c>
      <c r="M31" s="261">
        <f t="shared" si="6"/>
        <v>0</v>
      </c>
      <c r="N31" s="262">
        <v>0</v>
      </c>
      <c r="O31" s="253"/>
    </row>
    <row r="32" spans="1:15" ht="24.75" customHeight="1">
      <c r="A32" s="253"/>
      <c r="B32" s="255" t="s">
        <v>93</v>
      </c>
      <c r="C32" s="32" t="s">
        <v>82</v>
      </c>
      <c r="D32" s="264"/>
      <c r="E32" s="263">
        <v>5</v>
      </c>
      <c r="F32" s="258">
        <v>3</v>
      </c>
      <c r="G32" s="258">
        <v>0</v>
      </c>
      <c r="H32" s="258">
        <f t="shared" si="4"/>
        <v>3</v>
      </c>
      <c r="I32" s="259">
        <v>0</v>
      </c>
      <c r="J32" s="260">
        <f t="shared" si="5"/>
        <v>3</v>
      </c>
      <c r="K32" s="258">
        <v>0</v>
      </c>
      <c r="L32" s="258">
        <v>0</v>
      </c>
      <c r="M32" s="261">
        <f t="shared" si="6"/>
        <v>0</v>
      </c>
      <c r="N32" s="262">
        <v>0</v>
      </c>
      <c r="O32" s="253"/>
    </row>
    <row r="33" spans="1:15" ht="24.75" customHeight="1">
      <c r="A33" s="253"/>
      <c r="B33" s="255"/>
      <c r="C33" s="32"/>
      <c r="D33" s="264"/>
      <c r="E33" s="263">
        <v>4</v>
      </c>
      <c r="F33" s="258">
        <v>2</v>
      </c>
      <c r="G33" s="258">
        <v>0</v>
      </c>
      <c r="H33" s="258">
        <f t="shared" si="4"/>
        <v>2</v>
      </c>
      <c r="I33" s="259">
        <v>0</v>
      </c>
      <c r="J33" s="260">
        <f t="shared" si="5"/>
        <v>2</v>
      </c>
      <c r="K33" s="258">
        <v>1</v>
      </c>
      <c r="L33" s="258">
        <v>0</v>
      </c>
      <c r="M33" s="261">
        <f t="shared" si="6"/>
        <v>1</v>
      </c>
      <c r="N33" s="262">
        <v>0</v>
      </c>
      <c r="O33" s="253"/>
    </row>
    <row r="34" spans="1:15" ht="24.75" customHeight="1">
      <c r="A34" s="253"/>
      <c r="B34" s="255"/>
      <c r="C34" s="32"/>
      <c r="D34" s="256"/>
      <c r="E34" s="263">
        <v>3</v>
      </c>
      <c r="F34" s="258">
        <v>0</v>
      </c>
      <c r="G34" s="258">
        <v>2</v>
      </c>
      <c r="H34" s="258">
        <f t="shared" si="4"/>
        <v>2</v>
      </c>
      <c r="I34" s="259">
        <v>0</v>
      </c>
      <c r="J34" s="260">
        <f t="shared" si="5"/>
        <v>2</v>
      </c>
      <c r="K34" s="258">
        <v>0</v>
      </c>
      <c r="L34" s="258">
        <v>0</v>
      </c>
      <c r="M34" s="261">
        <f t="shared" si="6"/>
        <v>0</v>
      </c>
      <c r="N34" s="262">
        <v>0</v>
      </c>
      <c r="O34" s="253"/>
    </row>
    <row r="35" spans="1:15" ht="24.75" customHeight="1">
      <c r="A35" s="253"/>
      <c r="B35" s="255"/>
      <c r="C35" s="32"/>
      <c r="D35" s="256"/>
      <c r="E35" s="263">
        <v>2</v>
      </c>
      <c r="F35" s="258">
        <v>0</v>
      </c>
      <c r="G35" s="258">
        <v>2</v>
      </c>
      <c r="H35" s="258">
        <f t="shared" si="4"/>
        <v>2</v>
      </c>
      <c r="I35" s="259">
        <v>0</v>
      </c>
      <c r="J35" s="260">
        <f t="shared" si="5"/>
        <v>2</v>
      </c>
      <c r="K35" s="258">
        <v>0</v>
      </c>
      <c r="L35" s="258">
        <v>0</v>
      </c>
      <c r="M35" s="261">
        <f t="shared" si="6"/>
        <v>0</v>
      </c>
      <c r="N35" s="262">
        <v>0</v>
      </c>
      <c r="O35" s="253"/>
    </row>
    <row r="36" spans="1:15" ht="24.75" customHeight="1">
      <c r="A36" s="253"/>
      <c r="B36" s="255"/>
      <c r="C36" s="22"/>
      <c r="D36" s="256"/>
      <c r="E36" s="265">
        <v>1</v>
      </c>
      <c r="F36" s="269">
        <v>0</v>
      </c>
      <c r="G36" s="269">
        <v>0</v>
      </c>
      <c r="H36" s="269">
        <f t="shared" si="4"/>
        <v>0</v>
      </c>
      <c r="I36" s="269">
        <v>17</v>
      </c>
      <c r="J36" s="270">
        <f t="shared" si="5"/>
        <v>17</v>
      </c>
      <c r="K36" s="269">
        <v>0</v>
      </c>
      <c r="L36" s="269">
        <v>0</v>
      </c>
      <c r="M36" s="271">
        <f t="shared" si="6"/>
        <v>0</v>
      </c>
      <c r="N36" s="272">
        <v>0</v>
      </c>
      <c r="O36" s="253"/>
    </row>
    <row r="37" spans="1:15" ht="24.75" customHeight="1">
      <c r="A37" s="266"/>
      <c r="B37" s="19" t="s">
        <v>98</v>
      </c>
      <c r="C37" s="11"/>
      <c r="D37" s="11"/>
      <c r="E37" s="11"/>
      <c r="F37" s="267">
        <f t="shared" ref="F37:N37" si="7">SUM(F24:F36)</f>
        <v>104</v>
      </c>
      <c r="G37" s="267">
        <f t="shared" si="7"/>
        <v>4</v>
      </c>
      <c r="H37" s="267">
        <f t="shared" si="7"/>
        <v>108</v>
      </c>
      <c r="I37" s="267">
        <f t="shared" si="7"/>
        <v>17</v>
      </c>
      <c r="J37" s="267">
        <f t="shared" si="7"/>
        <v>125</v>
      </c>
      <c r="K37" s="267">
        <f t="shared" si="7"/>
        <v>23</v>
      </c>
      <c r="L37" s="267">
        <f t="shared" si="7"/>
        <v>4</v>
      </c>
      <c r="M37" s="267">
        <f t="shared" si="7"/>
        <v>27</v>
      </c>
      <c r="N37" s="268">
        <f t="shared" si="7"/>
        <v>4</v>
      </c>
      <c r="O37" s="266"/>
    </row>
    <row r="38" spans="1:15" ht="24.75" customHeight="1">
      <c r="A38" s="253"/>
      <c r="B38" s="255"/>
      <c r="C38" s="17" t="s">
        <v>81</v>
      </c>
      <c r="D38" s="256"/>
      <c r="E38" s="257">
        <v>13</v>
      </c>
      <c r="F38" s="273">
        <v>0</v>
      </c>
      <c r="G38" s="273">
        <v>0</v>
      </c>
      <c r="H38" s="273">
        <f t="shared" ref="H38:H50" si="8">F38+G38</f>
        <v>0</v>
      </c>
      <c r="I38" s="274">
        <v>0</v>
      </c>
      <c r="J38" s="275">
        <f t="shared" ref="J38:J50" si="9">H38+I38</f>
        <v>0</v>
      </c>
      <c r="K38" s="273">
        <v>0</v>
      </c>
      <c r="L38" s="273">
        <v>0</v>
      </c>
      <c r="M38" s="276">
        <f t="shared" ref="M38:M50" si="10">K38+L38</f>
        <v>0</v>
      </c>
      <c r="N38" s="277">
        <v>0</v>
      </c>
      <c r="O38" s="253"/>
    </row>
    <row r="39" spans="1:15" ht="24.75" customHeight="1">
      <c r="A39" s="253"/>
      <c r="B39" s="255"/>
      <c r="C39" s="32"/>
      <c r="D39" s="264" t="s">
        <v>99</v>
      </c>
      <c r="E39" s="263">
        <v>12</v>
      </c>
      <c r="F39" s="258">
        <v>0</v>
      </c>
      <c r="G39" s="258">
        <v>0</v>
      </c>
      <c r="H39" s="258">
        <f t="shared" si="8"/>
        <v>0</v>
      </c>
      <c r="I39" s="259">
        <v>0</v>
      </c>
      <c r="J39" s="260">
        <f t="shared" si="9"/>
        <v>0</v>
      </c>
      <c r="K39" s="258">
        <v>0</v>
      </c>
      <c r="L39" s="258">
        <v>0</v>
      </c>
      <c r="M39" s="261">
        <f t="shared" si="10"/>
        <v>0</v>
      </c>
      <c r="N39" s="262">
        <v>0</v>
      </c>
      <c r="O39" s="253"/>
    </row>
    <row r="40" spans="1:15" ht="24.75" customHeight="1">
      <c r="A40" s="253"/>
      <c r="B40" s="255" t="s">
        <v>82</v>
      </c>
      <c r="C40" s="32"/>
      <c r="D40" s="264" t="s">
        <v>86</v>
      </c>
      <c r="E40" s="263">
        <v>11</v>
      </c>
      <c r="F40" s="258">
        <v>0</v>
      </c>
      <c r="G40" s="258">
        <v>0</v>
      </c>
      <c r="H40" s="258">
        <f t="shared" si="8"/>
        <v>0</v>
      </c>
      <c r="I40" s="259">
        <v>0</v>
      </c>
      <c r="J40" s="260">
        <f t="shared" si="9"/>
        <v>0</v>
      </c>
      <c r="K40" s="258">
        <v>0</v>
      </c>
      <c r="L40" s="258">
        <v>0</v>
      </c>
      <c r="M40" s="261">
        <f t="shared" si="10"/>
        <v>0</v>
      </c>
      <c r="N40" s="262">
        <v>0</v>
      </c>
      <c r="O40" s="253"/>
    </row>
    <row r="41" spans="1:15" ht="24.75" customHeight="1">
      <c r="A41" s="253"/>
      <c r="B41" s="255" t="s">
        <v>86</v>
      </c>
      <c r="C41" s="32" t="s">
        <v>85</v>
      </c>
      <c r="D41" s="264" t="s">
        <v>84</v>
      </c>
      <c r="E41" s="263">
        <v>10</v>
      </c>
      <c r="F41" s="258">
        <v>0</v>
      </c>
      <c r="G41" s="258">
        <v>0</v>
      </c>
      <c r="H41" s="258">
        <f t="shared" si="8"/>
        <v>0</v>
      </c>
      <c r="I41" s="259">
        <v>0</v>
      </c>
      <c r="J41" s="260">
        <f t="shared" si="9"/>
        <v>0</v>
      </c>
      <c r="K41" s="258">
        <v>0</v>
      </c>
      <c r="L41" s="258">
        <v>0</v>
      </c>
      <c r="M41" s="261">
        <f t="shared" si="10"/>
        <v>0</v>
      </c>
      <c r="N41" s="262">
        <v>0</v>
      </c>
      <c r="O41" s="253"/>
    </row>
    <row r="42" spans="1:15" ht="24.75" customHeight="1">
      <c r="A42" s="253"/>
      <c r="B42" s="255" t="s">
        <v>100</v>
      </c>
      <c r="C42" s="32"/>
      <c r="D42" s="264" t="s">
        <v>97</v>
      </c>
      <c r="E42" s="263">
        <v>9</v>
      </c>
      <c r="F42" s="258">
        <v>0</v>
      </c>
      <c r="G42" s="258">
        <v>0</v>
      </c>
      <c r="H42" s="258">
        <f t="shared" si="8"/>
        <v>0</v>
      </c>
      <c r="I42" s="259">
        <v>0</v>
      </c>
      <c r="J42" s="260">
        <f t="shared" si="9"/>
        <v>0</v>
      </c>
      <c r="K42" s="258">
        <v>0</v>
      </c>
      <c r="L42" s="258">
        <v>0</v>
      </c>
      <c r="M42" s="261">
        <f t="shared" si="10"/>
        <v>0</v>
      </c>
      <c r="N42" s="262">
        <v>0</v>
      </c>
      <c r="O42" s="253"/>
    </row>
    <row r="43" spans="1:15" ht="24.75" customHeight="1">
      <c r="A43" s="253"/>
      <c r="B43" s="255" t="s">
        <v>90</v>
      </c>
      <c r="C43" s="32"/>
      <c r="D43" s="264" t="s">
        <v>82</v>
      </c>
      <c r="E43" s="263">
        <v>8</v>
      </c>
      <c r="F43" s="258">
        <v>0</v>
      </c>
      <c r="G43" s="258">
        <v>0</v>
      </c>
      <c r="H43" s="258">
        <f t="shared" si="8"/>
        <v>0</v>
      </c>
      <c r="I43" s="259">
        <v>0</v>
      </c>
      <c r="J43" s="260">
        <f t="shared" si="9"/>
        <v>0</v>
      </c>
      <c r="K43" s="258">
        <v>0</v>
      </c>
      <c r="L43" s="258">
        <v>0</v>
      </c>
      <c r="M43" s="261">
        <f t="shared" si="10"/>
        <v>0</v>
      </c>
      <c r="N43" s="262">
        <v>0</v>
      </c>
      <c r="O43" s="253"/>
    </row>
    <row r="44" spans="1:15" ht="24.75" customHeight="1">
      <c r="A44" s="253"/>
      <c r="B44" s="255" t="s">
        <v>88</v>
      </c>
      <c r="C44" s="32"/>
      <c r="D44" s="264" t="s">
        <v>96</v>
      </c>
      <c r="E44" s="263">
        <v>7</v>
      </c>
      <c r="F44" s="258">
        <v>0</v>
      </c>
      <c r="G44" s="258">
        <v>0</v>
      </c>
      <c r="H44" s="258">
        <f t="shared" si="8"/>
        <v>0</v>
      </c>
      <c r="I44" s="259">
        <v>0</v>
      </c>
      <c r="J44" s="260">
        <f t="shared" si="9"/>
        <v>0</v>
      </c>
      <c r="K44" s="258">
        <v>0</v>
      </c>
      <c r="L44" s="258">
        <v>0</v>
      </c>
      <c r="M44" s="261">
        <f t="shared" si="10"/>
        <v>0</v>
      </c>
      <c r="N44" s="262">
        <v>0</v>
      </c>
      <c r="O44" s="253"/>
    </row>
    <row r="45" spans="1:15" ht="24.75" customHeight="1">
      <c r="A45" s="253"/>
      <c r="B45" s="255" t="s">
        <v>90</v>
      </c>
      <c r="C45" s="32"/>
      <c r="D45" s="264" t="s">
        <v>89</v>
      </c>
      <c r="E45" s="263">
        <v>6</v>
      </c>
      <c r="F45" s="258">
        <v>0</v>
      </c>
      <c r="G45" s="258">
        <v>0</v>
      </c>
      <c r="H45" s="258">
        <f t="shared" si="8"/>
        <v>0</v>
      </c>
      <c r="I45" s="259">
        <v>0</v>
      </c>
      <c r="J45" s="260">
        <f t="shared" si="9"/>
        <v>0</v>
      </c>
      <c r="K45" s="258">
        <v>0</v>
      </c>
      <c r="L45" s="258">
        <v>0</v>
      </c>
      <c r="M45" s="261">
        <f t="shared" si="10"/>
        <v>0</v>
      </c>
      <c r="N45" s="262">
        <v>0</v>
      </c>
      <c r="O45" s="253"/>
    </row>
    <row r="46" spans="1:15" ht="24.75" customHeight="1">
      <c r="A46" s="253"/>
      <c r="B46" s="255" t="s">
        <v>82</v>
      </c>
      <c r="C46" s="32" t="s">
        <v>82</v>
      </c>
      <c r="D46" s="264" t="s">
        <v>84</v>
      </c>
      <c r="E46" s="263">
        <v>5</v>
      </c>
      <c r="F46" s="258">
        <v>0</v>
      </c>
      <c r="G46" s="258">
        <v>0</v>
      </c>
      <c r="H46" s="258">
        <f t="shared" si="8"/>
        <v>0</v>
      </c>
      <c r="I46" s="259">
        <v>0</v>
      </c>
      <c r="J46" s="260">
        <f t="shared" si="9"/>
        <v>0</v>
      </c>
      <c r="K46" s="258">
        <v>0</v>
      </c>
      <c r="L46" s="258">
        <v>0</v>
      </c>
      <c r="M46" s="261">
        <f t="shared" si="10"/>
        <v>0</v>
      </c>
      <c r="N46" s="262">
        <v>0</v>
      </c>
      <c r="O46" s="253"/>
    </row>
    <row r="47" spans="1:15" ht="24.75" customHeight="1">
      <c r="A47" s="253"/>
      <c r="B47" s="255" t="s">
        <v>91</v>
      </c>
      <c r="C47" s="32"/>
      <c r="D47" s="264" t="s">
        <v>92</v>
      </c>
      <c r="E47" s="263">
        <v>4</v>
      </c>
      <c r="F47" s="258">
        <v>0</v>
      </c>
      <c r="G47" s="258">
        <v>0</v>
      </c>
      <c r="H47" s="258">
        <f t="shared" si="8"/>
        <v>0</v>
      </c>
      <c r="I47" s="259">
        <v>0</v>
      </c>
      <c r="J47" s="260">
        <f t="shared" si="9"/>
        <v>0</v>
      </c>
      <c r="K47" s="258">
        <v>0</v>
      </c>
      <c r="L47" s="258">
        <v>0</v>
      </c>
      <c r="M47" s="261">
        <f t="shared" si="10"/>
        <v>0</v>
      </c>
      <c r="N47" s="262">
        <v>0</v>
      </c>
      <c r="O47" s="253"/>
    </row>
    <row r="48" spans="1:15" ht="24.75" customHeight="1">
      <c r="A48" s="253"/>
      <c r="B48" s="255"/>
      <c r="C48" s="32"/>
      <c r="D48" s="264" t="s">
        <v>82</v>
      </c>
      <c r="E48" s="263">
        <v>3</v>
      </c>
      <c r="F48" s="258">
        <v>0</v>
      </c>
      <c r="G48" s="258">
        <v>0</v>
      </c>
      <c r="H48" s="258">
        <f t="shared" si="8"/>
        <v>0</v>
      </c>
      <c r="I48" s="259">
        <v>0</v>
      </c>
      <c r="J48" s="260">
        <f t="shared" si="9"/>
        <v>0</v>
      </c>
      <c r="K48" s="258">
        <v>0</v>
      </c>
      <c r="L48" s="258">
        <v>0</v>
      </c>
      <c r="M48" s="261">
        <f t="shared" si="10"/>
        <v>0</v>
      </c>
      <c r="N48" s="262">
        <v>0</v>
      </c>
      <c r="O48" s="253"/>
    </row>
    <row r="49" spans="1:15" ht="24.75" customHeight="1">
      <c r="A49" s="253"/>
      <c r="B49" s="255"/>
      <c r="C49" s="32"/>
      <c r="D49" s="264" t="s">
        <v>88</v>
      </c>
      <c r="E49" s="263">
        <v>2</v>
      </c>
      <c r="F49" s="258">
        <v>0</v>
      </c>
      <c r="G49" s="258">
        <v>0</v>
      </c>
      <c r="H49" s="258">
        <f t="shared" si="8"/>
        <v>0</v>
      </c>
      <c r="I49" s="259">
        <v>0</v>
      </c>
      <c r="J49" s="260">
        <f t="shared" si="9"/>
        <v>0</v>
      </c>
      <c r="K49" s="258">
        <v>0</v>
      </c>
      <c r="L49" s="258">
        <v>0</v>
      </c>
      <c r="M49" s="261">
        <f t="shared" si="10"/>
        <v>0</v>
      </c>
      <c r="N49" s="262">
        <v>0</v>
      </c>
      <c r="O49" s="253"/>
    </row>
    <row r="50" spans="1:15" ht="24.75" customHeight="1">
      <c r="A50" s="253"/>
      <c r="B50" s="255"/>
      <c r="C50" s="22"/>
      <c r="D50" s="256"/>
      <c r="E50" s="265">
        <v>1</v>
      </c>
      <c r="F50" s="258">
        <v>0</v>
      </c>
      <c r="G50" s="258">
        <v>0</v>
      </c>
      <c r="H50" s="258">
        <f t="shared" si="8"/>
        <v>0</v>
      </c>
      <c r="I50" s="259">
        <v>0</v>
      </c>
      <c r="J50" s="260">
        <f t="shared" si="9"/>
        <v>0</v>
      </c>
      <c r="K50" s="258">
        <v>0</v>
      </c>
      <c r="L50" s="258">
        <v>0</v>
      </c>
      <c r="M50" s="261">
        <f t="shared" si="10"/>
        <v>0</v>
      </c>
      <c r="N50" s="262">
        <v>0</v>
      </c>
      <c r="O50" s="253"/>
    </row>
    <row r="51" spans="1:15" ht="24.75" customHeight="1">
      <c r="A51" s="266"/>
      <c r="B51" s="19" t="s">
        <v>101</v>
      </c>
      <c r="C51" s="11"/>
      <c r="D51" s="11"/>
      <c r="E51" s="11"/>
      <c r="F51" s="267">
        <f t="shared" ref="F51:N51" si="11">SUM(F38:F50)</f>
        <v>0</v>
      </c>
      <c r="G51" s="267">
        <f t="shared" si="11"/>
        <v>0</v>
      </c>
      <c r="H51" s="267">
        <f t="shared" si="11"/>
        <v>0</v>
      </c>
      <c r="I51" s="267">
        <f t="shared" si="11"/>
        <v>0</v>
      </c>
      <c r="J51" s="267">
        <f t="shared" si="11"/>
        <v>0</v>
      </c>
      <c r="K51" s="267">
        <f t="shared" si="11"/>
        <v>0</v>
      </c>
      <c r="L51" s="267">
        <f t="shared" si="11"/>
        <v>0</v>
      </c>
      <c r="M51" s="267">
        <f t="shared" si="11"/>
        <v>0</v>
      </c>
      <c r="N51" s="268">
        <f t="shared" si="11"/>
        <v>0</v>
      </c>
      <c r="O51" s="266"/>
    </row>
    <row r="52" spans="1:15" ht="24.75" customHeight="1">
      <c r="A52" s="253"/>
      <c r="B52" s="19" t="s">
        <v>102</v>
      </c>
      <c r="C52" s="11"/>
      <c r="D52" s="11"/>
      <c r="E52" s="11"/>
      <c r="F52" s="278">
        <v>0</v>
      </c>
      <c r="G52" s="278">
        <v>0</v>
      </c>
      <c r="H52" s="278">
        <f>F52+G52</f>
        <v>0</v>
      </c>
      <c r="I52" s="259">
        <v>0</v>
      </c>
      <c r="J52" s="260">
        <f>H52+I52</f>
        <v>0</v>
      </c>
      <c r="K52" s="258">
        <v>0</v>
      </c>
      <c r="L52" s="258">
        <v>0</v>
      </c>
      <c r="M52" s="261">
        <f>K52+L52</f>
        <v>0</v>
      </c>
      <c r="N52" s="262">
        <v>0</v>
      </c>
      <c r="O52" s="253"/>
    </row>
    <row r="53" spans="1:15" ht="24.75" customHeight="1">
      <c r="A53" s="266"/>
      <c r="B53" s="20" t="s">
        <v>103</v>
      </c>
      <c r="C53" s="12"/>
      <c r="D53" s="12"/>
      <c r="E53" s="27"/>
      <c r="F53" s="279">
        <f t="shared" ref="F53:N53" si="12">+F23+F37+F51+F52</f>
        <v>173</v>
      </c>
      <c r="G53" s="279">
        <f t="shared" si="12"/>
        <v>10</v>
      </c>
      <c r="H53" s="279">
        <f t="shared" si="12"/>
        <v>183</v>
      </c>
      <c r="I53" s="279">
        <f t="shared" si="12"/>
        <v>22</v>
      </c>
      <c r="J53" s="279">
        <f t="shared" si="12"/>
        <v>205</v>
      </c>
      <c r="K53" s="279">
        <f t="shared" si="12"/>
        <v>37</v>
      </c>
      <c r="L53" s="279">
        <f t="shared" si="12"/>
        <v>7</v>
      </c>
      <c r="M53" s="279">
        <f t="shared" si="12"/>
        <v>44</v>
      </c>
      <c r="N53" s="280">
        <f t="shared" si="12"/>
        <v>7</v>
      </c>
      <c r="O53" s="266"/>
    </row>
    <row r="54" spans="1:15" ht="24.75" customHeight="1">
      <c r="A54" s="253"/>
      <c r="B54" s="253"/>
      <c r="C54" s="253"/>
      <c r="D54" s="253"/>
      <c r="E54" s="253"/>
      <c r="F54" s="253"/>
      <c r="G54" s="253"/>
      <c r="H54" s="253"/>
      <c r="I54" s="253"/>
      <c r="J54" s="253"/>
      <c r="K54" s="253"/>
      <c r="L54" s="253"/>
      <c r="M54" s="253"/>
      <c r="N54" s="253"/>
      <c r="O54" s="253"/>
    </row>
    <row r="55" spans="1:15" ht="24.75" customHeight="1">
      <c r="A55" s="253"/>
      <c r="B55" s="253"/>
      <c r="C55" s="253"/>
      <c r="D55" s="253"/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281"/>
      <c r="B1" s="31" t="s">
        <v>0</v>
      </c>
      <c r="C1" s="31"/>
      <c r="D1" s="31"/>
      <c r="E1" s="31"/>
      <c r="F1" s="281"/>
      <c r="G1" s="281"/>
      <c r="H1" s="281"/>
      <c r="I1" s="281"/>
      <c r="J1" s="281"/>
      <c r="K1" s="281"/>
      <c r="L1" s="281"/>
      <c r="M1" s="281"/>
      <c r="N1" s="281"/>
      <c r="O1" s="281"/>
    </row>
    <row r="2" spans="1:15" ht="30" customHeight="1">
      <c r="A2" s="282"/>
      <c r="B2" s="30" t="s">
        <v>1</v>
      </c>
      <c r="C2" s="30"/>
      <c r="D2" s="30"/>
      <c r="E2" s="30"/>
      <c r="F2" s="283" t="s">
        <v>2</v>
      </c>
      <c r="G2" s="282"/>
      <c r="H2" s="282"/>
      <c r="I2" s="282"/>
      <c r="J2" s="282"/>
      <c r="K2" s="282"/>
      <c r="L2" s="282"/>
      <c r="M2" s="282"/>
      <c r="N2" s="282"/>
      <c r="O2" s="282"/>
    </row>
    <row r="3" spans="1:15" ht="30" customHeight="1">
      <c r="A3" s="282"/>
      <c r="B3" s="30" t="s">
        <v>3</v>
      </c>
      <c r="C3" s="30"/>
      <c r="D3" s="30"/>
      <c r="E3" s="30"/>
      <c r="F3" s="284" t="s">
        <v>65</v>
      </c>
      <c r="G3" s="284"/>
      <c r="H3" s="282"/>
      <c r="I3" s="282"/>
      <c r="J3" s="282"/>
      <c r="K3" s="282"/>
      <c r="L3" s="282"/>
      <c r="M3" s="282"/>
      <c r="N3" s="282"/>
      <c r="O3" s="282"/>
    </row>
    <row r="4" spans="1:15" ht="30" customHeight="1">
      <c r="A4" s="282"/>
      <c r="B4" s="30" t="s">
        <v>5</v>
      </c>
      <c r="C4" s="30"/>
      <c r="D4" s="30"/>
      <c r="E4" s="30"/>
      <c r="F4" s="285" t="s">
        <v>77</v>
      </c>
      <c r="G4" s="286">
        <v>2023</v>
      </c>
      <c r="H4" s="282"/>
      <c r="I4" s="282"/>
      <c r="J4" s="282"/>
      <c r="K4" s="282"/>
      <c r="L4" s="282"/>
      <c r="M4" s="282"/>
      <c r="N4" s="282"/>
      <c r="O4" s="282"/>
    </row>
    <row r="5" spans="1:15" ht="49.5" customHeight="1">
      <c r="A5" s="282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282"/>
    </row>
    <row r="6" spans="1:15" ht="49.5" customHeight="1">
      <c r="A6" s="282"/>
      <c r="B6" s="283" t="s">
        <v>7</v>
      </c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</row>
    <row r="7" spans="1:15" ht="30" customHeight="1">
      <c r="A7" s="287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287"/>
    </row>
    <row r="8" spans="1:15" ht="30" customHeight="1">
      <c r="A8" s="287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287"/>
    </row>
    <row r="9" spans="1:15" ht="30" customHeight="1">
      <c r="A9" s="287"/>
      <c r="B9" s="19"/>
      <c r="C9" s="11"/>
      <c r="D9" s="11"/>
      <c r="E9" s="11"/>
      <c r="F9" s="288" t="s">
        <v>17</v>
      </c>
      <c r="G9" s="288" t="s">
        <v>18</v>
      </c>
      <c r="H9" s="288" t="s">
        <v>19</v>
      </c>
      <c r="I9" s="12"/>
      <c r="J9" s="12"/>
      <c r="K9" s="12"/>
      <c r="L9" s="12"/>
      <c r="M9" s="12"/>
      <c r="N9" s="27"/>
      <c r="O9" s="287"/>
    </row>
    <row r="10" spans="1:15" ht="24.75" customHeight="1">
      <c r="A10" s="287"/>
      <c r="B10" s="289"/>
      <c r="C10" s="17" t="s">
        <v>81</v>
      </c>
      <c r="D10" s="290"/>
      <c r="E10" s="291">
        <v>13</v>
      </c>
      <c r="F10" s="292">
        <v>156</v>
      </c>
      <c r="G10" s="292">
        <v>0</v>
      </c>
      <c r="H10" s="292">
        <f t="shared" ref="H10:H22" si="0">F10+G10</f>
        <v>156</v>
      </c>
      <c r="I10" s="293">
        <v>0</v>
      </c>
      <c r="J10" s="294">
        <f t="shared" ref="J10:J22" si="1">H10+I10</f>
        <v>156</v>
      </c>
      <c r="K10" s="292">
        <v>45</v>
      </c>
      <c r="L10" s="292">
        <v>12</v>
      </c>
      <c r="M10" s="295">
        <f t="shared" ref="M10:M22" si="2">K10+L10</f>
        <v>57</v>
      </c>
      <c r="N10" s="296">
        <v>14</v>
      </c>
      <c r="O10" s="287"/>
    </row>
    <row r="11" spans="1:15" ht="24.75" customHeight="1">
      <c r="A11" s="287"/>
      <c r="B11" s="289"/>
      <c r="C11" s="32"/>
      <c r="D11" s="290"/>
      <c r="E11" s="297">
        <v>12</v>
      </c>
      <c r="F11" s="292">
        <v>8</v>
      </c>
      <c r="G11" s="292">
        <v>0</v>
      </c>
      <c r="H11" s="292">
        <f t="shared" si="0"/>
        <v>8</v>
      </c>
      <c r="I11" s="293">
        <v>0</v>
      </c>
      <c r="J11" s="294">
        <f t="shared" si="1"/>
        <v>8</v>
      </c>
      <c r="K11" s="292">
        <v>1</v>
      </c>
      <c r="L11" s="292">
        <v>0</v>
      </c>
      <c r="M11" s="295">
        <f t="shared" si="2"/>
        <v>1</v>
      </c>
      <c r="N11" s="296">
        <v>0</v>
      </c>
      <c r="O11" s="287"/>
    </row>
    <row r="12" spans="1:15" ht="24.75" customHeight="1">
      <c r="A12" s="287"/>
      <c r="B12" s="289" t="s">
        <v>82</v>
      </c>
      <c r="C12" s="32"/>
      <c r="D12" s="298" t="s">
        <v>83</v>
      </c>
      <c r="E12" s="297">
        <v>11</v>
      </c>
      <c r="F12" s="292">
        <v>1</v>
      </c>
      <c r="G12" s="292">
        <v>0</v>
      </c>
      <c r="H12" s="292">
        <f t="shared" si="0"/>
        <v>1</v>
      </c>
      <c r="I12" s="293">
        <v>0</v>
      </c>
      <c r="J12" s="294">
        <f t="shared" si="1"/>
        <v>1</v>
      </c>
      <c r="K12" s="292">
        <v>1</v>
      </c>
      <c r="L12" s="292">
        <v>1</v>
      </c>
      <c r="M12" s="295">
        <f t="shared" si="2"/>
        <v>2</v>
      </c>
      <c r="N12" s="296">
        <v>1</v>
      </c>
      <c r="O12" s="287"/>
    </row>
    <row r="13" spans="1:15" ht="24.75" customHeight="1">
      <c r="A13" s="287"/>
      <c r="B13" s="289" t="s">
        <v>84</v>
      </c>
      <c r="C13" s="32" t="s">
        <v>85</v>
      </c>
      <c r="D13" s="298" t="s">
        <v>86</v>
      </c>
      <c r="E13" s="297">
        <v>10</v>
      </c>
      <c r="F13" s="292">
        <v>6</v>
      </c>
      <c r="G13" s="292">
        <v>0</v>
      </c>
      <c r="H13" s="292">
        <f t="shared" si="0"/>
        <v>6</v>
      </c>
      <c r="I13" s="293">
        <v>0</v>
      </c>
      <c r="J13" s="294">
        <f t="shared" si="1"/>
        <v>6</v>
      </c>
      <c r="K13" s="292">
        <v>0</v>
      </c>
      <c r="L13" s="292">
        <v>0</v>
      </c>
      <c r="M13" s="295">
        <f t="shared" si="2"/>
        <v>0</v>
      </c>
      <c r="N13" s="296">
        <v>0</v>
      </c>
      <c r="O13" s="287"/>
    </row>
    <row r="14" spans="1:15" ht="24.75" customHeight="1">
      <c r="A14" s="287"/>
      <c r="B14" s="289" t="s">
        <v>82</v>
      </c>
      <c r="C14" s="32"/>
      <c r="D14" s="298" t="s">
        <v>87</v>
      </c>
      <c r="E14" s="297">
        <v>9</v>
      </c>
      <c r="F14" s="292">
        <v>5</v>
      </c>
      <c r="G14" s="292">
        <v>0</v>
      </c>
      <c r="H14" s="292">
        <f t="shared" si="0"/>
        <v>5</v>
      </c>
      <c r="I14" s="293">
        <v>0</v>
      </c>
      <c r="J14" s="294">
        <f t="shared" si="1"/>
        <v>5</v>
      </c>
      <c r="K14" s="292">
        <v>0</v>
      </c>
      <c r="L14" s="292">
        <v>1</v>
      </c>
      <c r="M14" s="295">
        <f t="shared" si="2"/>
        <v>1</v>
      </c>
      <c r="N14" s="296">
        <v>1</v>
      </c>
      <c r="O14" s="287"/>
    </row>
    <row r="15" spans="1:15" ht="24.75" customHeight="1">
      <c r="A15" s="287"/>
      <c r="B15" s="289" t="s">
        <v>88</v>
      </c>
      <c r="C15" s="32"/>
      <c r="D15" s="298" t="s">
        <v>89</v>
      </c>
      <c r="E15" s="297">
        <v>8</v>
      </c>
      <c r="F15" s="292">
        <v>5</v>
      </c>
      <c r="G15" s="292">
        <v>0</v>
      </c>
      <c r="H15" s="292">
        <f t="shared" si="0"/>
        <v>5</v>
      </c>
      <c r="I15" s="293">
        <v>0</v>
      </c>
      <c r="J15" s="294">
        <f t="shared" si="1"/>
        <v>5</v>
      </c>
      <c r="K15" s="292">
        <v>0</v>
      </c>
      <c r="L15" s="292">
        <v>1</v>
      </c>
      <c r="M15" s="295">
        <f t="shared" si="2"/>
        <v>1</v>
      </c>
      <c r="N15" s="296">
        <v>1</v>
      </c>
      <c r="O15" s="287"/>
    </row>
    <row r="16" spans="1:15" ht="24.75" customHeight="1">
      <c r="A16" s="287"/>
      <c r="B16" s="289" t="s">
        <v>90</v>
      </c>
      <c r="C16" s="32"/>
      <c r="D16" s="298" t="s">
        <v>91</v>
      </c>
      <c r="E16" s="297">
        <v>7</v>
      </c>
      <c r="F16" s="292">
        <v>6</v>
      </c>
      <c r="G16" s="292">
        <v>0</v>
      </c>
      <c r="H16" s="292">
        <f t="shared" si="0"/>
        <v>6</v>
      </c>
      <c r="I16" s="293">
        <v>0</v>
      </c>
      <c r="J16" s="294">
        <f t="shared" si="1"/>
        <v>6</v>
      </c>
      <c r="K16" s="292">
        <v>0</v>
      </c>
      <c r="L16" s="292">
        <v>0</v>
      </c>
      <c r="M16" s="295">
        <f t="shared" si="2"/>
        <v>0</v>
      </c>
      <c r="N16" s="296">
        <v>0</v>
      </c>
      <c r="O16" s="287"/>
    </row>
    <row r="17" spans="1:15" ht="24.75" customHeight="1">
      <c r="A17" s="287"/>
      <c r="B17" s="289" t="s">
        <v>83</v>
      </c>
      <c r="C17" s="32"/>
      <c r="D17" s="298" t="s">
        <v>90</v>
      </c>
      <c r="E17" s="297">
        <v>6</v>
      </c>
      <c r="F17" s="292">
        <v>0</v>
      </c>
      <c r="G17" s="292">
        <v>0</v>
      </c>
      <c r="H17" s="292">
        <f t="shared" si="0"/>
        <v>0</v>
      </c>
      <c r="I17" s="293">
        <v>0</v>
      </c>
      <c r="J17" s="294">
        <f t="shared" si="1"/>
        <v>0</v>
      </c>
      <c r="K17" s="292">
        <v>0</v>
      </c>
      <c r="L17" s="292">
        <v>0</v>
      </c>
      <c r="M17" s="295">
        <f t="shared" si="2"/>
        <v>0</v>
      </c>
      <c r="N17" s="296">
        <v>0</v>
      </c>
      <c r="O17" s="287"/>
    </row>
    <row r="18" spans="1:15" ht="24.75" customHeight="1">
      <c r="A18" s="287"/>
      <c r="B18" s="289" t="s">
        <v>92</v>
      </c>
      <c r="C18" s="32" t="s">
        <v>82</v>
      </c>
      <c r="D18" s="298" t="s">
        <v>93</v>
      </c>
      <c r="E18" s="297">
        <v>5</v>
      </c>
      <c r="F18" s="292">
        <v>1</v>
      </c>
      <c r="G18" s="292">
        <v>0</v>
      </c>
      <c r="H18" s="292">
        <f t="shared" si="0"/>
        <v>1</v>
      </c>
      <c r="I18" s="293">
        <v>0</v>
      </c>
      <c r="J18" s="294">
        <f t="shared" si="1"/>
        <v>1</v>
      </c>
      <c r="K18" s="292">
        <v>0</v>
      </c>
      <c r="L18" s="292">
        <v>0</v>
      </c>
      <c r="M18" s="295">
        <f t="shared" si="2"/>
        <v>0</v>
      </c>
      <c r="N18" s="296">
        <v>0</v>
      </c>
      <c r="O18" s="287"/>
    </row>
    <row r="19" spans="1:15" ht="24.75" customHeight="1">
      <c r="A19" s="287"/>
      <c r="B19" s="289" t="s">
        <v>82</v>
      </c>
      <c r="C19" s="32"/>
      <c r="D19" s="298" t="s">
        <v>91</v>
      </c>
      <c r="E19" s="297">
        <v>4</v>
      </c>
      <c r="F19" s="292">
        <v>1</v>
      </c>
      <c r="G19" s="292">
        <v>0</v>
      </c>
      <c r="H19" s="292">
        <f t="shared" si="0"/>
        <v>1</v>
      </c>
      <c r="I19" s="293">
        <v>0</v>
      </c>
      <c r="J19" s="294">
        <f t="shared" si="1"/>
        <v>1</v>
      </c>
      <c r="K19" s="292">
        <v>0</v>
      </c>
      <c r="L19" s="292">
        <v>0</v>
      </c>
      <c r="M19" s="295">
        <f t="shared" si="2"/>
        <v>0</v>
      </c>
      <c r="N19" s="296">
        <v>0</v>
      </c>
      <c r="O19" s="287"/>
    </row>
    <row r="20" spans="1:15" ht="24.75" customHeight="1">
      <c r="A20" s="287"/>
      <c r="B20" s="289"/>
      <c r="C20" s="32"/>
      <c r="D20" s="290"/>
      <c r="E20" s="297">
        <v>3</v>
      </c>
      <c r="F20" s="292">
        <v>0</v>
      </c>
      <c r="G20" s="292">
        <v>5</v>
      </c>
      <c r="H20" s="292">
        <f t="shared" si="0"/>
        <v>5</v>
      </c>
      <c r="I20" s="293">
        <v>0</v>
      </c>
      <c r="J20" s="294">
        <f t="shared" si="1"/>
        <v>5</v>
      </c>
      <c r="K20" s="292">
        <v>0</v>
      </c>
      <c r="L20" s="292">
        <v>0</v>
      </c>
      <c r="M20" s="295">
        <f t="shared" si="2"/>
        <v>0</v>
      </c>
      <c r="N20" s="296">
        <v>0</v>
      </c>
      <c r="O20" s="287"/>
    </row>
    <row r="21" spans="1:15" ht="24.75" customHeight="1">
      <c r="A21" s="287"/>
      <c r="B21" s="289"/>
      <c r="C21" s="32"/>
      <c r="D21" s="290"/>
      <c r="E21" s="297">
        <v>2</v>
      </c>
      <c r="F21" s="292">
        <v>0</v>
      </c>
      <c r="G21" s="292">
        <v>0</v>
      </c>
      <c r="H21" s="292">
        <f t="shared" si="0"/>
        <v>0</v>
      </c>
      <c r="I21" s="293">
        <v>0</v>
      </c>
      <c r="J21" s="294">
        <f t="shared" si="1"/>
        <v>0</v>
      </c>
      <c r="K21" s="292">
        <v>0</v>
      </c>
      <c r="L21" s="292">
        <v>0</v>
      </c>
      <c r="M21" s="295">
        <f t="shared" si="2"/>
        <v>0</v>
      </c>
      <c r="N21" s="296">
        <v>0</v>
      </c>
      <c r="O21" s="287"/>
    </row>
    <row r="22" spans="1:15" ht="24.75" customHeight="1">
      <c r="A22" s="287"/>
      <c r="B22" s="289"/>
      <c r="C22" s="22"/>
      <c r="D22" s="290"/>
      <c r="E22" s="299">
        <v>1</v>
      </c>
      <c r="F22" s="292">
        <v>0</v>
      </c>
      <c r="G22" s="292">
        <v>4</v>
      </c>
      <c r="H22" s="292">
        <f t="shared" si="0"/>
        <v>4</v>
      </c>
      <c r="I22" s="292">
        <v>1</v>
      </c>
      <c r="J22" s="294">
        <f t="shared" si="1"/>
        <v>5</v>
      </c>
      <c r="K22" s="292">
        <v>0</v>
      </c>
      <c r="L22" s="292">
        <v>0</v>
      </c>
      <c r="M22" s="295">
        <f t="shared" si="2"/>
        <v>0</v>
      </c>
      <c r="N22" s="296">
        <v>0</v>
      </c>
      <c r="O22" s="287"/>
    </row>
    <row r="23" spans="1:15" ht="24.75" customHeight="1">
      <c r="A23" s="300"/>
      <c r="B23" s="19" t="s">
        <v>94</v>
      </c>
      <c r="C23" s="11"/>
      <c r="D23" s="11"/>
      <c r="E23" s="11"/>
      <c r="F23" s="301">
        <f t="shared" ref="F23:N23" si="3">SUM(F10:F22)</f>
        <v>189</v>
      </c>
      <c r="G23" s="301">
        <f t="shared" si="3"/>
        <v>9</v>
      </c>
      <c r="H23" s="301">
        <f t="shared" si="3"/>
        <v>198</v>
      </c>
      <c r="I23" s="301">
        <f t="shared" si="3"/>
        <v>1</v>
      </c>
      <c r="J23" s="301">
        <f t="shared" si="3"/>
        <v>199</v>
      </c>
      <c r="K23" s="301">
        <f t="shared" si="3"/>
        <v>47</v>
      </c>
      <c r="L23" s="301">
        <f t="shared" si="3"/>
        <v>15</v>
      </c>
      <c r="M23" s="301">
        <f t="shared" si="3"/>
        <v>62</v>
      </c>
      <c r="N23" s="302">
        <f t="shared" si="3"/>
        <v>17</v>
      </c>
      <c r="O23" s="300"/>
    </row>
    <row r="24" spans="1:15" ht="24.75" customHeight="1">
      <c r="A24" s="287"/>
      <c r="B24" s="289"/>
      <c r="C24" s="17" t="s">
        <v>81</v>
      </c>
      <c r="D24" s="290"/>
      <c r="E24" s="291">
        <v>13</v>
      </c>
      <c r="F24" s="292">
        <v>222</v>
      </c>
      <c r="G24" s="292">
        <v>0</v>
      </c>
      <c r="H24" s="292">
        <f t="shared" ref="H24:H36" si="4">F24+G24</f>
        <v>222</v>
      </c>
      <c r="I24" s="293">
        <v>0</v>
      </c>
      <c r="J24" s="294">
        <f t="shared" ref="J24:J36" si="5">H24+I24</f>
        <v>222</v>
      </c>
      <c r="K24" s="292">
        <v>54</v>
      </c>
      <c r="L24" s="292">
        <v>15</v>
      </c>
      <c r="M24" s="295">
        <f t="shared" ref="M24:M36" si="6">K24+L24</f>
        <v>69</v>
      </c>
      <c r="N24" s="296">
        <v>18</v>
      </c>
      <c r="O24" s="287"/>
    </row>
    <row r="25" spans="1:15" ht="24.75" customHeight="1">
      <c r="A25" s="287"/>
      <c r="B25" s="289"/>
      <c r="C25" s="32"/>
      <c r="D25" s="290"/>
      <c r="E25" s="297">
        <v>12</v>
      </c>
      <c r="F25" s="292">
        <v>13</v>
      </c>
      <c r="G25" s="292">
        <v>0</v>
      </c>
      <c r="H25" s="292">
        <f t="shared" si="4"/>
        <v>13</v>
      </c>
      <c r="I25" s="293">
        <v>0</v>
      </c>
      <c r="J25" s="294">
        <f t="shared" si="5"/>
        <v>13</v>
      </c>
      <c r="K25" s="292">
        <v>0</v>
      </c>
      <c r="L25" s="292">
        <v>0</v>
      </c>
      <c r="M25" s="295">
        <f t="shared" si="6"/>
        <v>0</v>
      </c>
      <c r="N25" s="296">
        <v>0</v>
      </c>
      <c r="O25" s="287"/>
    </row>
    <row r="26" spans="1:15" ht="24.75" customHeight="1">
      <c r="A26" s="287"/>
      <c r="B26" s="289" t="s">
        <v>92</v>
      </c>
      <c r="C26" s="32"/>
      <c r="D26" s="298"/>
      <c r="E26" s="297">
        <v>11</v>
      </c>
      <c r="F26" s="292">
        <v>9</v>
      </c>
      <c r="G26" s="292">
        <v>0</v>
      </c>
      <c r="H26" s="292">
        <f t="shared" si="4"/>
        <v>9</v>
      </c>
      <c r="I26" s="293">
        <v>0</v>
      </c>
      <c r="J26" s="294">
        <f t="shared" si="5"/>
        <v>9</v>
      </c>
      <c r="K26" s="292">
        <v>0</v>
      </c>
      <c r="L26" s="292">
        <v>1</v>
      </c>
      <c r="M26" s="295">
        <f t="shared" si="6"/>
        <v>1</v>
      </c>
      <c r="N26" s="296">
        <v>3</v>
      </c>
      <c r="O26" s="287"/>
    </row>
    <row r="27" spans="1:15" ht="24.75" customHeight="1">
      <c r="A27" s="287"/>
      <c r="B27" s="289" t="s">
        <v>95</v>
      </c>
      <c r="C27" s="32" t="s">
        <v>85</v>
      </c>
      <c r="D27" s="298" t="s">
        <v>96</v>
      </c>
      <c r="E27" s="297">
        <v>10</v>
      </c>
      <c r="F27" s="292">
        <v>6</v>
      </c>
      <c r="G27" s="292">
        <v>0</v>
      </c>
      <c r="H27" s="292">
        <f t="shared" si="4"/>
        <v>6</v>
      </c>
      <c r="I27" s="293">
        <v>0</v>
      </c>
      <c r="J27" s="294">
        <f t="shared" si="5"/>
        <v>6</v>
      </c>
      <c r="K27" s="292">
        <v>1</v>
      </c>
      <c r="L27" s="292">
        <v>0</v>
      </c>
      <c r="M27" s="295">
        <f t="shared" si="6"/>
        <v>1</v>
      </c>
      <c r="N27" s="296">
        <v>0</v>
      </c>
      <c r="O27" s="287"/>
    </row>
    <row r="28" spans="1:15" ht="24.75" customHeight="1">
      <c r="A28" s="287"/>
      <c r="B28" s="289" t="s">
        <v>81</v>
      </c>
      <c r="C28" s="32"/>
      <c r="D28" s="298" t="s">
        <v>95</v>
      </c>
      <c r="E28" s="297">
        <v>9</v>
      </c>
      <c r="F28" s="292">
        <v>3</v>
      </c>
      <c r="G28" s="292">
        <v>0</v>
      </c>
      <c r="H28" s="292">
        <f t="shared" si="4"/>
        <v>3</v>
      </c>
      <c r="I28" s="293">
        <v>0</v>
      </c>
      <c r="J28" s="294">
        <f t="shared" si="5"/>
        <v>3</v>
      </c>
      <c r="K28" s="292">
        <v>0</v>
      </c>
      <c r="L28" s="292">
        <v>0</v>
      </c>
      <c r="M28" s="295">
        <f t="shared" si="6"/>
        <v>0</v>
      </c>
      <c r="N28" s="296">
        <v>0</v>
      </c>
      <c r="O28" s="287"/>
    </row>
    <row r="29" spans="1:15" ht="24.75" customHeight="1">
      <c r="A29" s="287"/>
      <c r="B29" s="289" t="s">
        <v>84</v>
      </c>
      <c r="C29" s="32"/>
      <c r="D29" s="298" t="s">
        <v>97</v>
      </c>
      <c r="E29" s="297">
        <v>8</v>
      </c>
      <c r="F29" s="292">
        <v>18</v>
      </c>
      <c r="G29" s="292">
        <v>0</v>
      </c>
      <c r="H29" s="292">
        <f t="shared" si="4"/>
        <v>18</v>
      </c>
      <c r="I29" s="293">
        <v>0</v>
      </c>
      <c r="J29" s="294">
        <f t="shared" si="5"/>
        <v>18</v>
      </c>
      <c r="K29" s="292">
        <v>0</v>
      </c>
      <c r="L29" s="292">
        <v>0</v>
      </c>
      <c r="M29" s="295">
        <f t="shared" si="6"/>
        <v>0</v>
      </c>
      <c r="N29" s="296">
        <v>0</v>
      </c>
      <c r="O29" s="287"/>
    </row>
    <row r="30" spans="1:15" ht="24.75" customHeight="1">
      <c r="A30" s="287"/>
      <c r="B30" s="289" t="s">
        <v>90</v>
      </c>
      <c r="C30" s="32"/>
      <c r="D30" s="298" t="s">
        <v>90</v>
      </c>
      <c r="E30" s="297">
        <v>7</v>
      </c>
      <c r="F30" s="292">
        <v>13</v>
      </c>
      <c r="G30" s="292">
        <v>0</v>
      </c>
      <c r="H30" s="292">
        <f t="shared" si="4"/>
        <v>13</v>
      </c>
      <c r="I30" s="293">
        <v>0</v>
      </c>
      <c r="J30" s="294">
        <f t="shared" si="5"/>
        <v>13</v>
      </c>
      <c r="K30" s="292">
        <v>0</v>
      </c>
      <c r="L30" s="292">
        <v>0</v>
      </c>
      <c r="M30" s="295">
        <f t="shared" si="6"/>
        <v>0</v>
      </c>
      <c r="N30" s="296">
        <v>0</v>
      </c>
      <c r="O30" s="287"/>
    </row>
    <row r="31" spans="1:15" ht="24.75" customHeight="1">
      <c r="A31" s="287"/>
      <c r="B31" s="289" t="s">
        <v>81</v>
      </c>
      <c r="C31" s="32"/>
      <c r="D31" s="298" t="s">
        <v>93</v>
      </c>
      <c r="E31" s="297">
        <v>6</v>
      </c>
      <c r="F31" s="292">
        <v>1</v>
      </c>
      <c r="G31" s="292">
        <v>0</v>
      </c>
      <c r="H31" s="292">
        <f t="shared" si="4"/>
        <v>1</v>
      </c>
      <c r="I31" s="293">
        <v>0</v>
      </c>
      <c r="J31" s="294">
        <f t="shared" si="5"/>
        <v>1</v>
      </c>
      <c r="K31" s="292">
        <v>0</v>
      </c>
      <c r="L31" s="292">
        <v>0</v>
      </c>
      <c r="M31" s="295">
        <f t="shared" si="6"/>
        <v>0</v>
      </c>
      <c r="N31" s="296">
        <v>0</v>
      </c>
      <c r="O31" s="287"/>
    </row>
    <row r="32" spans="1:15" ht="24.75" customHeight="1">
      <c r="A32" s="287"/>
      <c r="B32" s="289" t="s">
        <v>93</v>
      </c>
      <c r="C32" s="32" t="s">
        <v>82</v>
      </c>
      <c r="D32" s="298"/>
      <c r="E32" s="297">
        <v>5</v>
      </c>
      <c r="F32" s="292">
        <v>2</v>
      </c>
      <c r="G32" s="292">
        <v>0</v>
      </c>
      <c r="H32" s="292">
        <f t="shared" si="4"/>
        <v>2</v>
      </c>
      <c r="I32" s="293">
        <v>0</v>
      </c>
      <c r="J32" s="294">
        <f t="shared" si="5"/>
        <v>2</v>
      </c>
      <c r="K32" s="292">
        <v>0</v>
      </c>
      <c r="L32" s="292">
        <v>0</v>
      </c>
      <c r="M32" s="295">
        <f t="shared" si="6"/>
        <v>0</v>
      </c>
      <c r="N32" s="296">
        <v>0</v>
      </c>
      <c r="O32" s="287"/>
    </row>
    <row r="33" spans="1:15" ht="24.75" customHeight="1">
      <c r="A33" s="287"/>
      <c r="B33" s="289"/>
      <c r="C33" s="32"/>
      <c r="D33" s="298"/>
      <c r="E33" s="297">
        <v>4</v>
      </c>
      <c r="F33" s="292">
        <v>1</v>
      </c>
      <c r="G33" s="292">
        <v>0</v>
      </c>
      <c r="H33" s="292">
        <f t="shared" si="4"/>
        <v>1</v>
      </c>
      <c r="I33" s="293">
        <v>0</v>
      </c>
      <c r="J33" s="294">
        <f t="shared" si="5"/>
        <v>1</v>
      </c>
      <c r="K33" s="292">
        <v>0</v>
      </c>
      <c r="L33" s="292">
        <v>0</v>
      </c>
      <c r="M33" s="295">
        <f t="shared" si="6"/>
        <v>0</v>
      </c>
      <c r="N33" s="296">
        <v>0</v>
      </c>
      <c r="O33" s="287"/>
    </row>
    <row r="34" spans="1:15" ht="24.75" customHeight="1">
      <c r="A34" s="287"/>
      <c r="B34" s="289"/>
      <c r="C34" s="32"/>
      <c r="D34" s="290"/>
      <c r="E34" s="297">
        <v>3</v>
      </c>
      <c r="F34" s="292">
        <v>0</v>
      </c>
      <c r="G34" s="292">
        <v>2</v>
      </c>
      <c r="H34" s="292">
        <f t="shared" si="4"/>
        <v>2</v>
      </c>
      <c r="I34" s="293">
        <v>0</v>
      </c>
      <c r="J34" s="294">
        <f t="shared" si="5"/>
        <v>2</v>
      </c>
      <c r="K34" s="292">
        <v>1</v>
      </c>
      <c r="L34" s="292">
        <v>0</v>
      </c>
      <c r="M34" s="295">
        <f t="shared" si="6"/>
        <v>1</v>
      </c>
      <c r="N34" s="296">
        <v>0</v>
      </c>
      <c r="O34" s="287"/>
    </row>
    <row r="35" spans="1:15" ht="24.75" customHeight="1">
      <c r="A35" s="287"/>
      <c r="B35" s="289"/>
      <c r="C35" s="32"/>
      <c r="D35" s="290"/>
      <c r="E35" s="297">
        <v>2</v>
      </c>
      <c r="F35" s="292">
        <v>0</v>
      </c>
      <c r="G35" s="292">
        <v>2</v>
      </c>
      <c r="H35" s="292">
        <f t="shared" si="4"/>
        <v>2</v>
      </c>
      <c r="I35" s="293">
        <v>0</v>
      </c>
      <c r="J35" s="294">
        <f t="shared" si="5"/>
        <v>2</v>
      </c>
      <c r="K35" s="292">
        <v>0</v>
      </c>
      <c r="L35" s="292">
        <v>0</v>
      </c>
      <c r="M35" s="295">
        <f t="shared" si="6"/>
        <v>0</v>
      </c>
      <c r="N35" s="296">
        <v>0</v>
      </c>
      <c r="O35" s="287"/>
    </row>
    <row r="36" spans="1:15" ht="24.75" customHeight="1">
      <c r="A36" s="287"/>
      <c r="B36" s="289"/>
      <c r="C36" s="22"/>
      <c r="D36" s="290"/>
      <c r="E36" s="299">
        <v>1</v>
      </c>
      <c r="F36" s="303">
        <v>0</v>
      </c>
      <c r="G36" s="303">
        <v>2</v>
      </c>
      <c r="H36" s="303">
        <f t="shared" si="4"/>
        <v>2</v>
      </c>
      <c r="I36" s="303">
        <v>0</v>
      </c>
      <c r="J36" s="304">
        <f t="shared" si="5"/>
        <v>2</v>
      </c>
      <c r="K36" s="303">
        <v>0</v>
      </c>
      <c r="L36" s="303">
        <v>0</v>
      </c>
      <c r="M36" s="305">
        <f t="shared" si="6"/>
        <v>0</v>
      </c>
      <c r="N36" s="306">
        <v>0</v>
      </c>
      <c r="O36" s="287"/>
    </row>
    <row r="37" spans="1:15" ht="24.75" customHeight="1">
      <c r="A37" s="300"/>
      <c r="B37" s="19" t="s">
        <v>98</v>
      </c>
      <c r="C37" s="11"/>
      <c r="D37" s="11"/>
      <c r="E37" s="11"/>
      <c r="F37" s="301">
        <f t="shared" ref="F37:N37" si="7">SUM(F24:F36)</f>
        <v>288</v>
      </c>
      <c r="G37" s="301">
        <f t="shared" si="7"/>
        <v>6</v>
      </c>
      <c r="H37" s="301">
        <f t="shared" si="7"/>
        <v>294</v>
      </c>
      <c r="I37" s="301">
        <f t="shared" si="7"/>
        <v>0</v>
      </c>
      <c r="J37" s="301">
        <f t="shared" si="7"/>
        <v>294</v>
      </c>
      <c r="K37" s="301">
        <f t="shared" si="7"/>
        <v>56</v>
      </c>
      <c r="L37" s="301">
        <f t="shared" si="7"/>
        <v>16</v>
      </c>
      <c r="M37" s="301">
        <f t="shared" si="7"/>
        <v>72</v>
      </c>
      <c r="N37" s="302">
        <f t="shared" si="7"/>
        <v>21</v>
      </c>
      <c r="O37" s="300"/>
    </row>
    <row r="38" spans="1:15" ht="24.75" customHeight="1">
      <c r="A38" s="287"/>
      <c r="B38" s="289"/>
      <c r="C38" s="17" t="s">
        <v>81</v>
      </c>
      <c r="D38" s="290"/>
      <c r="E38" s="291">
        <v>13</v>
      </c>
      <c r="F38" s="307">
        <v>0</v>
      </c>
      <c r="G38" s="307">
        <v>0</v>
      </c>
      <c r="H38" s="307">
        <f t="shared" ref="H38:H50" si="8">F38+G38</f>
        <v>0</v>
      </c>
      <c r="I38" s="308">
        <v>0</v>
      </c>
      <c r="J38" s="309">
        <f t="shared" ref="J38:J50" si="9">H38+I38</f>
        <v>0</v>
      </c>
      <c r="K38" s="307">
        <v>0</v>
      </c>
      <c r="L38" s="307">
        <v>0</v>
      </c>
      <c r="M38" s="310">
        <f t="shared" ref="M38:M50" si="10">K38+L38</f>
        <v>0</v>
      </c>
      <c r="N38" s="311">
        <v>0</v>
      </c>
      <c r="O38" s="287"/>
    </row>
    <row r="39" spans="1:15" ht="24.75" customHeight="1">
      <c r="A39" s="287"/>
      <c r="B39" s="289"/>
      <c r="C39" s="32"/>
      <c r="D39" s="298" t="s">
        <v>99</v>
      </c>
      <c r="E39" s="297">
        <v>12</v>
      </c>
      <c r="F39" s="292">
        <v>0</v>
      </c>
      <c r="G39" s="292">
        <v>0</v>
      </c>
      <c r="H39" s="292">
        <f t="shared" si="8"/>
        <v>0</v>
      </c>
      <c r="I39" s="293">
        <v>0</v>
      </c>
      <c r="J39" s="294">
        <f t="shared" si="9"/>
        <v>0</v>
      </c>
      <c r="K39" s="292">
        <v>0</v>
      </c>
      <c r="L39" s="292">
        <v>0</v>
      </c>
      <c r="M39" s="295">
        <f t="shared" si="10"/>
        <v>0</v>
      </c>
      <c r="N39" s="296">
        <v>0</v>
      </c>
      <c r="O39" s="287"/>
    </row>
    <row r="40" spans="1:15" ht="24.75" customHeight="1">
      <c r="A40" s="287"/>
      <c r="B40" s="289" t="s">
        <v>82</v>
      </c>
      <c r="C40" s="32"/>
      <c r="D40" s="298" t="s">
        <v>86</v>
      </c>
      <c r="E40" s="297">
        <v>11</v>
      </c>
      <c r="F40" s="292">
        <v>0</v>
      </c>
      <c r="G40" s="292">
        <v>0</v>
      </c>
      <c r="H40" s="292">
        <f t="shared" si="8"/>
        <v>0</v>
      </c>
      <c r="I40" s="293">
        <v>0</v>
      </c>
      <c r="J40" s="294">
        <f t="shared" si="9"/>
        <v>0</v>
      </c>
      <c r="K40" s="292">
        <v>0</v>
      </c>
      <c r="L40" s="292">
        <v>0</v>
      </c>
      <c r="M40" s="295">
        <f t="shared" si="10"/>
        <v>0</v>
      </c>
      <c r="N40" s="296">
        <v>0</v>
      </c>
      <c r="O40" s="287"/>
    </row>
    <row r="41" spans="1:15" ht="24.75" customHeight="1">
      <c r="A41" s="287"/>
      <c r="B41" s="289" t="s">
        <v>86</v>
      </c>
      <c r="C41" s="32" t="s">
        <v>85</v>
      </c>
      <c r="D41" s="298" t="s">
        <v>84</v>
      </c>
      <c r="E41" s="297">
        <v>10</v>
      </c>
      <c r="F41" s="292">
        <v>0</v>
      </c>
      <c r="G41" s="292">
        <v>0</v>
      </c>
      <c r="H41" s="292">
        <f t="shared" si="8"/>
        <v>0</v>
      </c>
      <c r="I41" s="293">
        <v>0</v>
      </c>
      <c r="J41" s="294">
        <f t="shared" si="9"/>
        <v>0</v>
      </c>
      <c r="K41" s="292">
        <v>0</v>
      </c>
      <c r="L41" s="292">
        <v>0</v>
      </c>
      <c r="M41" s="295">
        <f t="shared" si="10"/>
        <v>0</v>
      </c>
      <c r="N41" s="296">
        <v>0</v>
      </c>
      <c r="O41" s="287"/>
    </row>
    <row r="42" spans="1:15" ht="24.75" customHeight="1">
      <c r="A42" s="287"/>
      <c r="B42" s="289" t="s">
        <v>100</v>
      </c>
      <c r="C42" s="32"/>
      <c r="D42" s="298" t="s">
        <v>97</v>
      </c>
      <c r="E42" s="297">
        <v>9</v>
      </c>
      <c r="F42" s="292">
        <v>0</v>
      </c>
      <c r="G42" s="292">
        <v>0</v>
      </c>
      <c r="H42" s="292">
        <f t="shared" si="8"/>
        <v>0</v>
      </c>
      <c r="I42" s="293">
        <v>0</v>
      </c>
      <c r="J42" s="294">
        <f t="shared" si="9"/>
        <v>0</v>
      </c>
      <c r="K42" s="292">
        <v>0</v>
      </c>
      <c r="L42" s="292">
        <v>0</v>
      </c>
      <c r="M42" s="295">
        <f t="shared" si="10"/>
        <v>0</v>
      </c>
      <c r="N42" s="296">
        <v>0</v>
      </c>
      <c r="O42" s="287"/>
    </row>
    <row r="43" spans="1:15" ht="24.75" customHeight="1">
      <c r="A43" s="287"/>
      <c r="B43" s="289" t="s">
        <v>90</v>
      </c>
      <c r="C43" s="32"/>
      <c r="D43" s="298" t="s">
        <v>82</v>
      </c>
      <c r="E43" s="297">
        <v>8</v>
      </c>
      <c r="F43" s="292">
        <v>0</v>
      </c>
      <c r="G43" s="292">
        <v>0</v>
      </c>
      <c r="H43" s="292">
        <f t="shared" si="8"/>
        <v>0</v>
      </c>
      <c r="I43" s="293">
        <v>0</v>
      </c>
      <c r="J43" s="294">
        <f t="shared" si="9"/>
        <v>0</v>
      </c>
      <c r="K43" s="292">
        <v>0</v>
      </c>
      <c r="L43" s="292">
        <v>0</v>
      </c>
      <c r="M43" s="295">
        <f t="shared" si="10"/>
        <v>0</v>
      </c>
      <c r="N43" s="296">
        <v>0</v>
      </c>
      <c r="O43" s="287"/>
    </row>
    <row r="44" spans="1:15" ht="24.75" customHeight="1">
      <c r="A44" s="287"/>
      <c r="B44" s="289" t="s">
        <v>88</v>
      </c>
      <c r="C44" s="32"/>
      <c r="D44" s="298" t="s">
        <v>96</v>
      </c>
      <c r="E44" s="297">
        <v>7</v>
      </c>
      <c r="F44" s="292">
        <v>0</v>
      </c>
      <c r="G44" s="292">
        <v>0</v>
      </c>
      <c r="H44" s="292">
        <f t="shared" si="8"/>
        <v>0</v>
      </c>
      <c r="I44" s="293">
        <v>0</v>
      </c>
      <c r="J44" s="294">
        <f t="shared" si="9"/>
        <v>0</v>
      </c>
      <c r="K44" s="292">
        <v>0</v>
      </c>
      <c r="L44" s="292">
        <v>0</v>
      </c>
      <c r="M44" s="295">
        <f t="shared" si="10"/>
        <v>0</v>
      </c>
      <c r="N44" s="296">
        <v>0</v>
      </c>
      <c r="O44" s="287"/>
    </row>
    <row r="45" spans="1:15" ht="24.75" customHeight="1">
      <c r="A45" s="287"/>
      <c r="B45" s="289" t="s">
        <v>90</v>
      </c>
      <c r="C45" s="32"/>
      <c r="D45" s="298" t="s">
        <v>89</v>
      </c>
      <c r="E45" s="297">
        <v>6</v>
      </c>
      <c r="F45" s="292">
        <v>0</v>
      </c>
      <c r="G45" s="292">
        <v>0</v>
      </c>
      <c r="H45" s="292">
        <f t="shared" si="8"/>
        <v>0</v>
      </c>
      <c r="I45" s="293">
        <v>0</v>
      </c>
      <c r="J45" s="294">
        <f t="shared" si="9"/>
        <v>0</v>
      </c>
      <c r="K45" s="292">
        <v>0</v>
      </c>
      <c r="L45" s="292">
        <v>0</v>
      </c>
      <c r="M45" s="295">
        <f t="shared" si="10"/>
        <v>0</v>
      </c>
      <c r="N45" s="296">
        <v>0</v>
      </c>
      <c r="O45" s="287"/>
    </row>
    <row r="46" spans="1:15" ht="24.75" customHeight="1">
      <c r="A46" s="287"/>
      <c r="B46" s="289" t="s">
        <v>82</v>
      </c>
      <c r="C46" s="32" t="s">
        <v>82</v>
      </c>
      <c r="D46" s="298" t="s">
        <v>84</v>
      </c>
      <c r="E46" s="297">
        <v>5</v>
      </c>
      <c r="F46" s="292">
        <v>0</v>
      </c>
      <c r="G46" s="292">
        <v>0</v>
      </c>
      <c r="H46" s="292">
        <f t="shared" si="8"/>
        <v>0</v>
      </c>
      <c r="I46" s="293">
        <v>0</v>
      </c>
      <c r="J46" s="294">
        <f t="shared" si="9"/>
        <v>0</v>
      </c>
      <c r="K46" s="292">
        <v>0</v>
      </c>
      <c r="L46" s="292">
        <v>0</v>
      </c>
      <c r="M46" s="295">
        <f t="shared" si="10"/>
        <v>0</v>
      </c>
      <c r="N46" s="296">
        <v>0</v>
      </c>
      <c r="O46" s="287"/>
    </row>
    <row r="47" spans="1:15" ht="24.75" customHeight="1">
      <c r="A47" s="287"/>
      <c r="B47" s="289" t="s">
        <v>91</v>
      </c>
      <c r="C47" s="32"/>
      <c r="D47" s="298" t="s">
        <v>92</v>
      </c>
      <c r="E47" s="297">
        <v>4</v>
      </c>
      <c r="F47" s="292">
        <v>0</v>
      </c>
      <c r="G47" s="292">
        <v>0</v>
      </c>
      <c r="H47" s="292">
        <f t="shared" si="8"/>
        <v>0</v>
      </c>
      <c r="I47" s="293">
        <v>0</v>
      </c>
      <c r="J47" s="294">
        <f t="shared" si="9"/>
        <v>0</v>
      </c>
      <c r="K47" s="292">
        <v>0</v>
      </c>
      <c r="L47" s="292">
        <v>0</v>
      </c>
      <c r="M47" s="295">
        <f t="shared" si="10"/>
        <v>0</v>
      </c>
      <c r="N47" s="296">
        <v>0</v>
      </c>
      <c r="O47" s="287"/>
    </row>
    <row r="48" spans="1:15" ht="24.75" customHeight="1">
      <c r="A48" s="287"/>
      <c r="B48" s="289"/>
      <c r="C48" s="32"/>
      <c r="D48" s="298" t="s">
        <v>82</v>
      </c>
      <c r="E48" s="297">
        <v>3</v>
      </c>
      <c r="F48" s="292">
        <v>0</v>
      </c>
      <c r="G48" s="292">
        <v>0</v>
      </c>
      <c r="H48" s="292">
        <f t="shared" si="8"/>
        <v>0</v>
      </c>
      <c r="I48" s="293">
        <v>0</v>
      </c>
      <c r="J48" s="294">
        <f t="shared" si="9"/>
        <v>0</v>
      </c>
      <c r="K48" s="292">
        <v>0</v>
      </c>
      <c r="L48" s="292">
        <v>0</v>
      </c>
      <c r="M48" s="295">
        <f t="shared" si="10"/>
        <v>0</v>
      </c>
      <c r="N48" s="296">
        <v>0</v>
      </c>
      <c r="O48" s="287"/>
    </row>
    <row r="49" spans="1:15" ht="24.75" customHeight="1">
      <c r="A49" s="287"/>
      <c r="B49" s="289"/>
      <c r="C49" s="32"/>
      <c r="D49" s="298" t="s">
        <v>88</v>
      </c>
      <c r="E49" s="297">
        <v>2</v>
      </c>
      <c r="F49" s="292">
        <v>0</v>
      </c>
      <c r="G49" s="292">
        <v>0</v>
      </c>
      <c r="H49" s="292">
        <f t="shared" si="8"/>
        <v>0</v>
      </c>
      <c r="I49" s="293">
        <v>0</v>
      </c>
      <c r="J49" s="294">
        <f t="shared" si="9"/>
        <v>0</v>
      </c>
      <c r="K49" s="292">
        <v>0</v>
      </c>
      <c r="L49" s="292">
        <v>0</v>
      </c>
      <c r="M49" s="295">
        <f t="shared" si="10"/>
        <v>0</v>
      </c>
      <c r="N49" s="296">
        <v>0</v>
      </c>
      <c r="O49" s="287"/>
    </row>
    <row r="50" spans="1:15" ht="24.75" customHeight="1">
      <c r="A50" s="287"/>
      <c r="B50" s="289"/>
      <c r="C50" s="22"/>
      <c r="D50" s="290"/>
      <c r="E50" s="299">
        <v>1</v>
      </c>
      <c r="F50" s="292">
        <v>0</v>
      </c>
      <c r="G50" s="292">
        <v>0</v>
      </c>
      <c r="H50" s="292">
        <f t="shared" si="8"/>
        <v>0</v>
      </c>
      <c r="I50" s="293">
        <v>0</v>
      </c>
      <c r="J50" s="294">
        <f t="shared" si="9"/>
        <v>0</v>
      </c>
      <c r="K50" s="292">
        <v>0</v>
      </c>
      <c r="L50" s="292">
        <v>0</v>
      </c>
      <c r="M50" s="295">
        <f t="shared" si="10"/>
        <v>0</v>
      </c>
      <c r="N50" s="296">
        <v>0</v>
      </c>
      <c r="O50" s="287"/>
    </row>
    <row r="51" spans="1:15" ht="24.75" customHeight="1">
      <c r="A51" s="300"/>
      <c r="B51" s="19" t="s">
        <v>101</v>
      </c>
      <c r="C51" s="11"/>
      <c r="D51" s="11"/>
      <c r="E51" s="11"/>
      <c r="F51" s="301">
        <f t="shared" ref="F51:N51" si="11">SUM(F38:F50)</f>
        <v>0</v>
      </c>
      <c r="G51" s="301">
        <f t="shared" si="11"/>
        <v>0</v>
      </c>
      <c r="H51" s="301">
        <f t="shared" si="11"/>
        <v>0</v>
      </c>
      <c r="I51" s="301">
        <f t="shared" si="11"/>
        <v>0</v>
      </c>
      <c r="J51" s="301">
        <f t="shared" si="11"/>
        <v>0</v>
      </c>
      <c r="K51" s="301">
        <f t="shared" si="11"/>
        <v>0</v>
      </c>
      <c r="L51" s="301">
        <f t="shared" si="11"/>
        <v>0</v>
      </c>
      <c r="M51" s="301">
        <f t="shared" si="11"/>
        <v>0</v>
      </c>
      <c r="N51" s="302">
        <f t="shared" si="11"/>
        <v>0</v>
      </c>
      <c r="O51" s="300"/>
    </row>
    <row r="52" spans="1:15" ht="24.75" customHeight="1">
      <c r="A52" s="287"/>
      <c r="B52" s="19" t="s">
        <v>102</v>
      </c>
      <c r="C52" s="11"/>
      <c r="D52" s="11"/>
      <c r="E52" s="11"/>
      <c r="F52" s="312">
        <v>0</v>
      </c>
      <c r="G52" s="312">
        <v>0</v>
      </c>
      <c r="H52" s="312">
        <f>F52+G52</f>
        <v>0</v>
      </c>
      <c r="I52" s="293">
        <v>0</v>
      </c>
      <c r="J52" s="294">
        <f>H52+I52</f>
        <v>0</v>
      </c>
      <c r="K52" s="292">
        <v>1</v>
      </c>
      <c r="L52" s="292">
        <v>2</v>
      </c>
      <c r="M52" s="295">
        <f>K52+L52</f>
        <v>3</v>
      </c>
      <c r="N52" s="296">
        <v>2</v>
      </c>
      <c r="O52" s="287"/>
    </row>
    <row r="53" spans="1:15" ht="24.75" customHeight="1">
      <c r="A53" s="300"/>
      <c r="B53" s="20" t="s">
        <v>103</v>
      </c>
      <c r="C53" s="12"/>
      <c r="D53" s="12"/>
      <c r="E53" s="27"/>
      <c r="F53" s="313">
        <f t="shared" ref="F53:N53" si="12">+F23+F37+F51+F52</f>
        <v>477</v>
      </c>
      <c r="G53" s="313">
        <f t="shared" si="12"/>
        <v>15</v>
      </c>
      <c r="H53" s="313">
        <f t="shared" si="12"/>
        <v>492</v>
      </c>
      <c r="I53" s="313">
        <f t="shared" si="12"/>
        <v>1</v>
      </c>
      <c r="J53" s="313">
        <f t="shared" si="12"/>
        <v>493</v>
      </c>
      <c r="K53" s="313">
        <f t="shared" si="12"/>
        <v>104</v>
      </c>
      <c r="L53" s="313">
        <f t="shared" si="12"/>
        <v>33</v>
      </c>
      <c r="M53" s="313">
        <f t="shared" si="12"/>
        <v>137</v>
      </c>
      <c r="N53" s="314">
        <f t="shared" si="12"/>
        <v>40</v>
      </c>
      <c r="O53" s="300"/>
    </row>
    <row r="54" spans="1:15" ht="24.75" customHeight="1">
      <c r="A54" s="287"/>
      <c r="B54" s="287"/>
      <c r="C54" s="287"/>
      <c r="D54" s="287"/>
      <c r="E54" s="287"/>
      <c r="F54" s="287"/>
      <c r="G54" s="287"/>
      <c r="H54" s="287"/>
      <c r="I54" s="287"/>
      <c r="J54" s="287"/>
      <c r="K54" s="287"/>
      <c r="L54" s="287"/>
      <c r="M54" s="287"/>
      <c r="N54" s="287"/>
      <c r="O54" s="287"/>
    </row>
    <row r="55" spans="1:15" ht="24.75" customHeight="1">
      <c r="A55" s="287"/>
      <c r="B55" s="287"/>
      <c r="C55" s="287"/>
      <c r="D55" s="287"/>
      <c r="E55" s="287"/>
      <c r="F55" s="287"/>
      <c r="G55" s="287"/>
      <c r="H55" s="287"/>
      <c r="I55" s="287"/>
      <c r="J55" s="287"/>
      <c r="K55" s="287"/>
      <c r="L55" s="287"/>
      <c r="M55" s="287"/>
      <c r="N55" s="287"/>
      <c r="O55" s="287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67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547</v>
      </c>
      <c r="G10" s="88">
        <v>0</v>
      </c>
      <c r="H10" s="88">
        <f t="shared" ref="H10:H22" si="0">F10+G10</f>
        <v>547</v>
      </c>
      <c r="I10" s="89">
        <v>0</v>
      </c>
      <c r="J10" s="90">
        <f t="shared" ref="J10:J22" si="1">H10+I10</f>
        <v>547</v>
      </c>
      <c r="K10" s="88">
        <v>292</v>
      </c>
      <c r="L10" s="88">
        <v>68</v>
      </c>
      <c r="M10" s="91">
        <f t="shared" ref="M10:M22" si="2">K10+L10</f>
        <v>360</v>
      </c>
      <c r="N10" s="92">
        <v>75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30</v>
      </c>
      <c r="G11" s="88">
        <v>0</v>
      </c>
      <c r="H11" s="88">
        <f t="shared" si="0"/>
        <v>30</v>
      </c>
      <c r="I11" s="89">
        <v>0</v>
      </c>
      <c r="J11" s="90">
        <f t="shared" si="1"/>
        <v>30</v>
      </c>
      <c r="K11" s="88">
        <v>1</v>
      </c>
      <c r="L11" s="88">
        <v>0</v>
      </c>
      <c r="M11" s="91">
        <f t="shared" si="2"/>
        <v>1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21</v>
      </c>
      <c r="G12" s="88">
        <v>0</v>
      </c>
      <c r="H12" s="88">
        <f t="shared" si="0"/>
        <v>21</v>
      </c>
      <c r="I12" s="89">
        <v>0</v>
      </c>
      <c r="J12" s="90">
        <f t="shared" si="1"/>
        <v>21</v>
      </c>
      <c r="K12" s="88">
        <v>2</v>
      </c>
      <c r="L12" s="88">
        <v>0</v>
      </c>
      <c r="M12" s="91">
        <f t="shared" si="2"/>
        <v>2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25</v>
      </c>
      <c r="G13" s="88">
        <v>0</v>
      </c>
      <c r="H13" s="88">
        <f t="shared" si="0"/>
        <v>25</v>
      </c>
      <c r="I13" s="89">
        <v>0</v>
      </c>
      <c r="J13" s="90">
        <f t="shared" si="1"/>
        <v>25</v>
      </c>
      <c r="K13" s="88">
        <v>2</v>
      </c>
      <c r="L13" s="88">
        <v>1</v>
      </c>
      <c r="M13" s="91">
        <f t="shared" si="2"/>
        <v>3</v>
      </c>
      <c r="N13" s="92">
        <v>1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15</v>
      </c>
      <c r="G14" s="88">
        <v>0</v>
      </c>
      <c r="H14" s="88">
        <f t="shared" si="0"/>
        <v>15</v>
      </c>
      <c r="I14" s="89">
        <v>0</v>
      </c>
      <c r="J14" s="90">
        <f t="shared" si="1"/>
        <v>15</v>
      </c>
      <c r="K14" s="88">
        <v>1</v>
      </c>
      <c r="L14" s="88">
        <v>1</v>
      </c>
      <c r="M14" s="91">
        <f t="shared" si="2"/>
        <v>2</v>
      </c>
      <c r="N14" s="92">
        <v>2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34</v>
      </c>
      <c r="G15" s="88">
        <v>0</v>
      </c>
      <c r="H15" s="88">
        <f t="shared" si="0"/>
        <v>34</v>
      </c>
      <c r="I15" s="89">
        <v>0</v>
      </c>
      <c r="J15" s="90">
        <f t="shared" si="1"/>
        <v>34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49</v>
      </c>
      <c r="G16" s="88">
        <v>0</v>
      </c>
      <c r="H16" s="88">
        <f t="shared" si="0"/>
        <v>49</v>
      </c>
      <c r="I16" s="89">
        <v>0</v>
      </c>
      <c r="J16" s="90">
        <f t="shared" si="1"/>
        <v>49</v>
      </c>
      <c r="K16" s="88">
        <v>1</v>
      </c>
      <c r="L16" s="88">
        <v>0</v>
      </c>
      <c r="M16" s="91">
        <f t="shared" si="2"/>
        <v>1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4</v>
      </c>
      <c r="G17" s="88">
        <v>0</v>
      </c>
      <c r="H17" s="88">
        <f t="shared" si="0"/>
        <v>4</v>
      </c>
      <c r="I17" s="89">
        <v>0</v>
      </c>
      <c r="J17" s="90">
        <f t="shared" si="1"/>
        <v>4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16</v>
      </c>
      <c r="G18" s="88">
        <v>0</v>
      </c>
      <c r="H18" s="88">
        <f t="shared" si="0"/>
        <v>16</v>
      </c>
      <c r="I18" s="89">
        <v>0</v>
      </c>
      <c r="J18" s="90">
        <f t="shared" si="1"/>
        <v>16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25</v>
      </c>
      <c r="G19" s="88">
        <v>0</v>
      </c>
      <c r="H19" s="88">
        <f t="shared" si="0"/>
        <v>25</v>
      </c>
      <c r="I19" s="89">
        <v>0</v>
      </c>
      <c r="J19" s="90">
        <f t="shared" si="1"/>
        <v>25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20</v>
      </c>
      <c r="H20" s="88">
        <f t="shared" si="0"/>
        <v>20</v>
      </c>
      <c r="I20" s="89">
        <v>0</v>
      </c>
      <c r="J20" s="90">
        <f t="shared" si="1"/>
        <v>20</v>
      </c>
      <c r="K20" s="88">
        <v>0</v>
      </c>
      <c r="L20" s="88">
        <v>1</v>
      </c>
      <c r="M20" s="91">
        <f t="shared" si="2"/>
        <v>1</v>
      </c>
      <c r="N20" s="92">
        <v>1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66</v>
      </c>
      <c r="H21" s="88">
        <f t="shared" si="0"/>
        <v>66</v>
      </c>
      <c r="I21" s="89">
        <v>0</v>
      </c>
      <c r="J21" s="90">
        <f t="shared" si="1"/>
        <v>66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32</v>
      </c>
      <c r="H22" s="88">
        <f t="shared" si="0"/>
        <v>32</v>
      </c>
      <c r="I22" s="88">
        <v>37</v>
      </c>
      <c r="J22" s="90">
        <f t="shared" si="1"/>
        <v>69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766</v>
      </c>
      <c r="G23" s="96">
        <f t="shared" si="3"/>
        <v>118</v>
      </c>
      <c r="H23" s="96">
        <f t="shared" si="3"/>
        <v>884</v>
      </c>
      <c r="I23" s="96">
        <f t="shared" si="3"/>
        <v>37</v>
      </c>
      <c r="J23" s="96">
        <f t="shared" si="3"/>
        <v>921</v>
      </c>
      <c r="K23" s="96">
        <f t="shared" si="3"/>
        <v>299</v>
      </c>
      <c r="L23" s="96">
        <f t="shared" si="3"/>
        <v>71</v>
      </c>
      <c r="M23" s="96">
        <f t="shared" si="3"/>
        <v>370</v>
      </c>
      <c r="N23" s="97">
        <f t="shared" si="3"/>
        <v>79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833</v>
      </c>
      <c r="G24" s="88">
        <v>0</v>
      </c>
      <c r="H24" s="88">
        <f t="shared" ref="H24:H36" si="4">F24+G24</f>
        <v>833</v>
      </c>
      <c r="I24" s="89">
        <v>0</v>
      </c>
      <c r="J24" s="90">
        <f t="shared" ref="J24:J36" si="5">H24+I24</f>
        <v>833</v>
      </c>
      <c r="K24" s="88">
        <v>379</v>
      </c>
      <c r="L24" s="88">
        <v>116</v>
      </c>
      <c r="M24" s="91">
        <f t="shared" ref="M24:M36" si="6">K24+L24</f>
        <v>495</v>
      </c>
      <c r="N24" s="92">
        <v>133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27</v>
      </c>
      <c r="G25" s="88">
        <v>0</v>
      </c>
      <c r="H25" s="88">
        <f t="shared" si="4"/>
        <v>27</v>
      </c>
      <c r="I25" s="89">
        <v>0</v>
      </c>
      <c r="J25" s="90">
        <f t="shared" si="5"/>
        <v>27</v>
      </c>
      <c r="K25" s="88">
        <v>6</v>
      </c>
      <c r="L25" s="88">
        <v>0</v>
      </c>
      <c r="M25" s="91">
        <f t="shared" si="6"/>
        <v>6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38</v>
      </c>
      <c r="G26" s="88">
        <v>0</v>
      </c>
      <c r="H26" s="88">
        <f t="shared" si="4"/>
        <v>38</v>
      </c>
      <c r="I26" s="89">
        <v>0</v>
      </c>
      <c r="J26" s="90">
        <f t="shared" si="5"/>
        <v>38</v>
      </c>
      <c r="K26" s="88">
        <v>6</v>
      </c>
      <c r="L26" s="88">
        <v>1</v>
      </c>
      <c r="M26" s="91">
        <f t="shared" si="6"/>
        <v>7</v>
      </c>
      <c r="N26" s="92">
        <v>1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22</v>
      </c>
      <c r="G27" s="88">
        <v>0</v>
      </c>
      <c r="H27" s="88">
        <f t="shared" si="4"/>
        <v>22</v>
      </c>
      <c r="I27" s="89">
        <v>0</v>
      </c>
      <c r="J27" s="90">
        <f t="shared" si="5"/>
        <v>22</v>
      </c>
      <c r="K27" s="88">
        <v>2</v>
      </c>
      <c r="L27" s="88">
        <v>2</v>
      </c>
      <c r="M27" s="91">
        <f t="shared" si="6"/>
        <v>4</v>
      </c>
      <c r="N27" s="92">
        <v>5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28</v>
      </c>
      <c r="G28" s="88">
        <v>0</v>
      </c>
      <c r="H28" s="88">
        <f t="shared" si="4"/>
        <v>28</v>
      </c>
      <c r="I28" s="89">
        <v>0</v>
      </c>
      <c r="J28" s="90">
        <f t="shared" si="5"/>
        <v>28</v>
      </c>
      <c r="K28" s="88">
        <v>3</v>
      </c>
      <c r="L28" s="88">
        <v>0</v>
      </c>
      <c r="M28" s="91">
        <f t="shared" si="6"/>
        <v>3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66</v>
      </c>
      <c r="G29" s="88">
        <v>0</v>
      </c>
      <c r="H29" s="88">
        <f t="shared" si="4"/>
        <v>66</v>
      </c>
      <c r="I29" s="89">
        <v>0</v>
      </c>
      <c r="J29" s="90">
        <f t="shared" si="5"/>
        <v>66</v>
      </c>
      <c r="K29" s="88">
        <v>1</v>
      </c>
      <c r="L29" s="88">
        <v>0</v>
      </c>
      <c r="M29" s="91">
        <f t="shared" si="6"/>
        <v>1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45</v>
      </c>
      <c r="G30" s="88">
        <v>0</v>
      </c>
      <c r="H30" s="88">
        <f t="shared" si="4"/>
        <v>45</v>
      </c>
      <c r="I30" s="89">
        <v>0</v>
      </c>
      <c r="J30" s="90">
        <f t="shared" si="5"/>
        <v>45</v>
      </c>
      <c r="K30" s="88">
        <v>0</v>
      </c>
      <c r="L30" s="88">
        <v>1</v>
      </c>
      <c r="M30" s="91">
        <f t="shared" si="6"/>
        <v>1</v>
      </c>
      <c r="N30" s="92">
        <v>1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3</v>
      </c>
      <c r="G31" s="88">
        <v>0</v>
      </c>
      <c r="H31" s="88">
        <f t="shared" si="4"/>
        <v>3</v>
      </c>
      <c r="I31" s="89">
        <v>0</v>
      </c>
      <c r="J31" s="90">
        <f t="shared" si="5"/>
        <v>3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17</v>
      </c>
      <c r="G32" s="88">
        <v>0</v>
      </c>
      <c r="H32" s="88">
        <f t="shared" si="4"/>
        <v>17</v>
      </c>
      <c r="I32" s="89">
        <v>0</v>
      </c>
      <c r="J32" s="90">
        <f t="shared" si="5"/>
        <v>17</v>
      </c>
      <c r="K32" s="88">
        <v>0</v>
      </c>
      <c r="L32" s="88">
        <v>1</v>
      </c>
      <c r="M32" s="91">
        <f t="shared" si="6"/>
        <v>1</v>
      </c>
      <c r="N32" s="92">
        <v>1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32</v>
      </c>
      <c r="G33" s="88">
        <v>0</v>
      </c>
      <c r="H33" s="88">
        <f t="shared" si="4"/>
        <v>32</v>
      </c>
      <c r="I33" s="89">
        <v>0</v>
      </c>
      <c r="J33" s="90">
        <f t="shared" si="5"/>
        <v>32</v>
      </c>
      <c r="K33" s="88">
        <v>1</v>
      </c>
      <c r="L33" s="88">
        <v>1</v>
      </c>
      <c r="M33" s="91">
        <f t="shared" si="6"/>
        <v>2</v>
      </c>
      <c r="N33" s="92">
        <v>1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60</v>
      </c>
      <c r="H34" s="88">
        <f t="shared" si="4"/>
        <v>60</v>
      </c>
      <c r="I34" s="89">
        <v>0</v>
      </c>
      <c r="J34" s="90">
        <f t="shared" si="5"/>
        <v>60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85</v>
      </c>
      <c r="H35" s="88">
        <f t="shared" si="4"/>
        <v>85</v>
      </c>
      <c r="I35" s="89">
        <v>0</v>
      </c>
      <c r="J35" s="90">
        <f t="shared" si="5"/>
        <v>85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73</v>
      </c>
      <c r="H36" s="98">
        <f t="shared" si="4"/>
        <v>73</v>
      </c>
      <c r="I36" s="98">
        <v>75</v>
      </c>
      <c r="J36" s="99">
        <f t="shared" si="5"/>
        <v>148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1111</v>
      </c>
      <c r="G37" s="96">
        <f t="shared" si="7"/>
        <v>218</v>
      </c>
      <c r="H37" s="96">
        <f t="shared" si="7"/>
        <v>1329</v>
      </c>
      <c r="I37" s="96">
        <f t="shared" si="7"/>
        <v>75</v>
      </c>
      <c r="J37" s="96">
        <f t="shared" si="7"/>
        <v>1404</v>
      </c>
      <c r="K37" s="96">
        <f t="shared" si="7"/>
        <v>398</v>
      </c>
      <c r="L37" s="96">
        <f t="shared" si="7"/>
        <v>122</v>
      </c>
      <c r="M37" s="96">
        <f t="shared" si="7"/>
        <v>520</v>
      </c>
      <c r="N37" s="97">
        <f t="shared" si="7"/>
        <v>142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1</v>
      </c>
      <c r="L52" s="88">
        <v>6</v>
      </c>
      <c r="M52" s="91">
        <f>K52+L52</f>
        <v>7</v>
      </c>
      <c r="N52" s="92">
        <v>6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1877</v>
      </c>
      <c r="G53" s="77">
        <f t="shared" si="12"/>
        <v>336</v>
      </c>
      <c r="H53" s="77">
        <f t="shared" si="12"/>
        <v>2213</v>
      </c>
      <c r="I53" s="77">
        <f t="shared" si="12"/>
        <v>112</v>
      </c>
      <c r="J53" s="77">
        <f t="shared" si="12"/>
        <v>2325</v>
      </c>
      <c r="K53" s="77">
        <f t="shared" si="12"/>
        <v>698</v>
      </c>
      <c r="L53" s="77">
        <f t="shared" si="12"/>
        <v>199</v>
      </c>
      <c r="M53" s="77">
        <f t="shared" si="12"/>
        <v>897</v>
      </c>
      <c r="N53" s="108">
        <f t="shared" si="12"/>
        <v>227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15"/>
      <c r="B1" s="31" t="s">
        <v>0</v>
      </c>
      <c r="C1" s="31"/>
      <c r="D1" s="31"/>
      <c r="E1" s="31"/>
      <c r="F1" s="315"/>
      <c r="G1" s="315"/>
      <c r="H1" s="315"/>
      <c r="I1" s="315"/>
      <c r="J1" s="315"/>
      <c r="K1" s="315"/>
      <c r="L1" s="315"/>
      <c r="M1" s="315"/>
      <c r="N1" s="315"/>
      <c r="O1" s="315"/>
    </row>
    <row r="2" spans="1:15" ht="30" customHeight="1">
      <c r="A2" s="316"/>
      <c r="B2" s="30" t="s">
        <v>1</v>
      </c>
      <c r="C2" s="30"/>
      <c r="D2" s="30"/>
      <c r="E2" s="30"/>
      <c r="F2" s="317" t="s">
        <v>2</v>
      </c>
      <c r="G2" s="316"/>
      <c r="H2" s="316"/>
      <c r="I2" s="316"/>
      <c r="J2" s="316"/>
      <c r="K2" s="316"/>
      <c r="L2" s="316"/>
      <c r="M2" s="316"/>
      <c r="N2" s="316"/>
      <c r="O2" s="316"/>
    </row>
    <row r="3" spans="1:15" ht="30" customHeight="1">
      <c r="A3" s="316"/>
      <c r="B3" s="30" t="s">
        <v>3</v>
      </c>
      <c r="C3" s="30"/>
      <c r="D3" s="30"/>
      <c r="E3" s="30"/>
      <c r="F3" s="318" t="s">
        <v>69</v>
      </c>
      <c r="G3" s="318"/>
      <c r="H3" s="316"/>
      <c r="I3" s="316"/>
      <c r="J3" s="316"/>
      <c r="K3" s="316"/>
      <c r="L3" s="316"/>
      <c r="M3" s="316"/>
      <c r="N3" s="316"/>
      <c r="O3" s="316"/>
    </row>
    <row r="4" spans="1:15" ht="30" customHeight="1">
      <c r="A4" s="316"/>
      <c r="B4" s="30" t="s">
        <v>5</v>
      </c>
      <c r="C4" s="30"/>
      <c r="D4" s="30"/>
      <c r="E4" s="30"/>
      <c r="F4" s="319" t="s">
        <v>77</v>
      </c>
      <c r="G4" s="320">
        <v>2023</v>
      </c>
      <c r="H4" s="316"/>
      <c r="I4" s="316"/>
      <c r="J4" s="316"/>
      <c r="K4" s="316"/>
      <c r="L4" s="316"/>
      <c r="M4" s="316"/>
      <c r="N4" s="316"/>
      <c r="O4" s="316"/>
    </row>
    <row r="5" spans="1:15" ht="49.5" customHeight="1">
      <c r="A5" s="316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16"/>
    </row>
    <row r="6" spans="1:15" ht="49.5" customHeight="1">
      <c r="A6" s="316"/>
      <c r="B6" s="317" t="s">
        <v>7</v>
      </c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</row>
    <row r="7" spans="1:15" ht="30" customHeight="1">
      <c r="A7" s="321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321"/>
    </row>
    <row r="8" spans="1:15" ht="30" customHeight="1">
      <c r="A8" s="321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321"/>
    </row>
    <row r="9" spans="1:15" ht="30" customHeight="1">
      <c r="A9" s="321"/>
      <c r="B9" s="19"/>
      <c r="C9" s="11"/>
      <c r="D9" s="11"/>
      <c r="E9" s="11"/>
      <c r="F9" s="322" t="s">
        <v>17</v>
      </c>
      <c r="G9" s="322" t="s">
        <v>18</v>
      </c>
      <c r="H9" s="322" t="s">
        <v>19</v>
      </c>
      <c r="I9" s="12"/>
      <c r="J9" s="12"/>
      <c r="K9" s="12"/>
      <c r="L9" s="12"/>
      <c r="M9" s="12"/>
      <c r="N9" s="27"/>
      <c r="O9" s="321"/>
    </row>
    <row r="10" spans="1:15" ht="24.75" customHeight="1">
      <c r="A10" s="321"/>
      <c r="B10" s="323"/>
      <c r="C10" s="17" t="s">
        <v>81</v>
      </c>
      <c r="D10" s="324"/>
      <c r="E10" s="325">
        <v>13</v>
      </c>
      <c r="F10" s="326">
        <v>75</v>
      </c>
      <c r="G10" s="326">
        <v>0</v>
      </c>
      <c r="H10" s="326">
        <f t="shared" ref="H10:H22" si="0">F10+G10</f>
        <v>75</v>
      </c>
      <c r="I10" s="327">
        <v>0</v>
      </c>
      <c r="J10" s="328">
        <f t="shared" ref="J10:J22" si="1">H10+I10</f>
        <v>75</v>
      </c>
      <c r="K10" s="326">
        <v>16</v>
      </c>
      <c r="L10" s="326">
        <v>10</v>
      </c>
      <c r="M10" s="329">
        <f t="shared" ref="M10:M22" si="2">K10+L10</f>
        <v>26</v>
      </c>
      <c r="N10" s="330">
        <v>14</v>
      </c>
      <c r="O10" s="321"/>
    </row>
    <row r="11" spans="1:15" ht="24.75" customHeight="1">
      <c r="A11" s="321"/>
      <c r="B11" s="323"/>
      <c r="C11" s="32"/>
      <c r="D11" s="324"/>
      <c r="E11" s="331">
        <v>12</v>
      </c>
      <c r="F11" s="326">
        <v>3</v>
      </c>
      <c r="G11" s="326">
        <v>0</v>
      </c>
      <c r="H11" s="326">
        <f t="shared" si="0"/>
        <v>3</v>
      </c>
      <c r="I11" s="327">
        <v>0</v>
      </c>
      <c r="J11" s="328">
        <f t="shared" si="1"/>
        <v>3</v>
      </c>
      <c r="K11" s="326">
        <v>0</v>
      </c>
      <c r="L11" s="326">
        <v>0</v>
      </c>
      <c r="M11" s="329">
        <f t="shared" si="2"/>
        <v>0</v>
      </c>
      <c r="N11" s="330">
        <v>0</v>
      </c>
      <c r="O11" s="321"/>
    </row>
    <row r="12" spans="1:15" ht="24.75" customHeight="1">
      <c r="A12" s="321"/>
      <c r="B12" s="323" t="s">
        <v>82</v>
      </c>
      <c r="C12" s="32"/>
      <c r="D12" s="332" t="s">
        <v>83</v>
      </c>
      <c r="E12" s="331">
        <v>11</v>
      </c>
      <c r="F12" s="326">
        <v>0</v>
      </c>
      <c r="G12" s="326">
        <v>0</v>
      </c>
      <c r="H12" s="326">
        <f t="shared" si="0"/>
        <v>0</v>
      </c>
      <c r="I12" s="327">
        <v>0</v>
      </c>
      <c r="J12" s="328">
        <f t="shared" si="1"/>
        <v>0</v>
      </c>
      <c r="K12" s="326">
        <v>0</v>
      </c>
      <c r="L12" s="326">
        <v>0</v>
      </c>
      <c r="M12" s="329">
        <f t="shared" si="2"/>
        <v>0</v>
      </c>
      <c r="N12" s="330">
        <v>0</v>
      </c>
      <c r="O12" s="321"/>
    </row>
    <row r="13" spans="1:15" ht="24.75" customHeight="1">
      <c r="A13" s="321"/>
      <c r="B13" s="323" t="s">
        <v>84</v>
      </c>
      <c r="C13" s="32" t="s">
        <v>85</v>
      </c>
      <c r="D13" s="332" t="s">
        <v>86</v>
      </c>
      <c r="E13" s="331">
        <v>10</v>
      </c>
      <c r="F13" s="326">
        <v>0</v>
      </c>
      <c r="G13" s="326">
        <v>0</v>
      </c>
      <c r="H13" s="326">
        <f t="shared" si="0"/>
        <v>0</v>
      </c>
      <c r="I13" s="327">
        <v>0</v>
      </c>
      <c r="J13" s="328">
        <f t="shared" si="1"/>
        <v>0</v>
      </c>
      <c r="K13" s="326">
        <v>1</v>
      </c>
      <c r="L13" s="326">
        <v>0</v>
      </c>
      <c r="M13" s="329">
        <f t="shared" si="2"/>
        <v>1</v>
      </c>
      <c r="N13" s="330">
        <v>0</v>
      </c>
      <c r="O13" s="321"/>
    </row>
    <row r="14" spans="1:15" ht="24.75" customHeight="1">
      <c r="A14" s="321"/>
      <c r="B14" s="323" t="s">
        <v>82</v>
      </c>
      <c r="C14" s="32"/>
      <c r="D14" s="332" t="s">
        <v>87</v>
      </c>
      <c r="E14" s="331">
        <v>9</v>
      </c>
      <c r="F14" s="326">
        <v>0</v>
      </c>
      <c r="G14" s="326">
        <v>0</v>
      </c>
      <c r="H14" s="326">
        <f t="shared" si="0"/>
        <v>0</v>
      </c>
      <c r="I14" s="327">
        <v>0</v>
      </c>
      <c r="J14" s="328">
        <f t="shared" si="1"/>
        <v>0</v>
      </c>
      <c r="K14" s="326">
        <v>0</v>
      </c>
      <c r="L14" s="326">
        <v>0</v>
      </c>
      <c r="M14" s="329">
        <f t="shared" si="2"/>
        <v>0</v>
      </c>
      <c r="N14" s="330">
        <v>0</v>
      </c>
      <c r="O14" s="321"/>
    </row>
    <row r="15" spans="1:15" ht="24.75" customHeight="1">
      <c r="A15" s="321"/>
      <c r="B15" s="323" t="s">
        <v>88</v>
      </c>
      <c r="C15" s="32"/>
      <c r="D15" s="332" t="s">
        <v>89</v>
      </c>
      <c r="E15" s="331">
        <v>8</v>
      </c>
      <c r="F15" s="326">
        <v>2</v>
      </c>
      <c r="G15" s="326">
        <v>0</v>
      </c>
      <c r="H15" s="326">
        <f t="shared" si="0"/>
        <v>2</v>
      </c>
      <c r="I15" s="327">
        <v>0</v>
      </c>
      <c r="J15" s="328">
        <f t="shared" si="1"/>
        <v>2</v>
      </c>
      <c r="K15" s="326">
        <v>0</v>
      </c>
      <c r="L15" s="326">
        <v>0</v>
      </c>
      <c r="M15" s="329">
        <f t="shared" si="2"/>
        <v>0</v>
      </c>
      <c r="N15" s="330">
        <v>0</v>
      </c>
      <c r="O15" s="321"/>
    </row>
    <row r="16" spans="1:15" ht="24.75" customHeight="1">
      <c r="A16" s="321"/>
      <c r="B16" s="323" t="s">
        <v>90</v>
      </c>
      <c r="C16" s="32"/>
      <c r="D16" s="332" t="s">
        <v>91</v>
      </c>
      <c r="E16" s="331">
        <v>7</v>
      </c>
      <c r="F16" s="326">
        <v>1</v>
      </c>
      <c r="G16" s="326">
        <v>0</v>
      </c>
      <c r="H16" s="326">
        <f t="shared" si="0"/>
        <v>1</v>
      </c>
      <c r="I16" s="327">
        <v>0</v>
      </c>
      <c r="J16" s="328">
        <f t="shared" si="1"/>
        <v>1</v>
      </c>
      <c r="K16" s="326">
        <v>0</v>
      </c>
      <c r="L16" s="326">
        <v>0</v>
      </c>
      <c r="M16" s="329">
        <f t="shared" si="2"/>
        <v>0</v>
      </c>
      <c r="N16" s="330">
        <v>0</v>
      </c>
      <c r="O16" s="321"/>
    </row>
    <row r="17" spans="1:15" ht="24.75" customHeight="1">
      <c r="A17" s="321"/>
      <c r="B17" s="323" t="s">
        <v>83</v>
      </c>
      <c r="C17" s="32"/>
      <c r="D17" s="332" t="s">
        <v>90</v>
      </c>
      <c r="E17" s="331">
        <v>6</v>
      </c>
      <c r="F17" s="326">
        <v>1</v>
      </c>
      <c r="G17" s="326">
        <v>0</v>
      </c>
      <c r="H17" s="326">
        <f t="shared" si="0"/>
        <v>1</v>
      </c>
      <c r="I17" s="327">
        <v>0</v>
      </c>
      <c r="J17" s="328">
        <f t="shared" si="1"/>
        <v>1</v>
      </c>
      <c r="K17" s="326">
        <v>0</v>
      </c>
      <c r="L17" s="326">
        <v>0</v>
      </c>
      <c r="M17" s="329">
        <f t="shared" si="2"/>
        <v>0</v>
      </c>
      <c r="N17" s="330">
        <v>0</v>
      </c>
      <c r="O17" s="321"/>
    </row>
    <row r="18" spans="1:15" ht="24.75" customHeight="1">
      <c r="A18" s="321"/>
      <c r="B18" s="323" t="s">
        <v>92</v>
      </c>
      <c r="C18" s="32" t="s">
        <v>82</v>
      </c>
      <c r="D18" s="332" t="s">
        <v>93</v>
      </c>
      <c r="E18" s="331">
        <v>5</v>
      </c>
      <c r="F18" s="326">
        <v>1</v>
      </c>
      <c r="G18" s="326">
        <v>0</v>
      </c>
      <c r="H18" s="326">
        <f t="shared" si="0"/>
        <v>1</v>
      </c>
      <c r="I18" s="327">
        <v>0</v>
      </c>
      <c r="J18" s="328">
        <f t="shared" si="1"/>
        <v>1</v>
      </c>
      <c r="K18" s="326">
        <v>0</v>
      </c>
      <c r="L18" s="326">
        <v>0</v>
      </c>
      <c r="M18" s="329">
        <f t="shared" si="2"/>
        <v>0</v>
      </c>
      <c r="N18" s="330">
        <v>0</v>
      </c>
      <c r="O18" s="321"/>
    </row>
    <row r="19" spans="1:15" ht="24.75" customHeight="1">
      <c r="A19" s="321"/>
      <c r="B19" s="323" t="s">
        <v>82</v>
      </c>
      <c r="C19" s="32"/>
      <c r="D19" s="332" t="s">
        <v>91</v>
      </c>
      <c r="E19" s="331">
        <v>4</v>
      </c>
      <c r="F19" s="326">
        <v>2</v>
      </c>
      <c r="G19" s="326">
        <v>0</v>
      </c>
      <c r="H19" s="326">
        <f t="shared" si="0"/>
        <v>2</v>
      </c>
      <c r="I19" s="327">
        <v>0</v>
      </c>
      <c r="J19" s="328">
        <f t="shared" si="1"/>
        <v>2</v>
      </c>
      <c r="K19" s="326">
        <v>0</v>
      </c>
      <c r="L19" s="326">
        <v>0</v>
      </c>
      <c r="M19" s="329">
        <f t="shared" si="2"/>
        <v>0</v>
      </c>
      <c r="N19" s="330">
        <v>0</v>
      </c>
      <c r="O19" s="321"/>
    </row>
    <row r="20" spans="1:15" ht="24.75" customHeight="1">
      <c r="A20" s="321"/>
      <c r="B20" s="323"/>
      <c r="C20" s="32"/>
      <c r="D20" s="324"/>
      <c r="E20" s="331">
        <v>3</v>
      </c>
      <c r="F20" s="326">
        <v>0</v>
      </c>
      <c r="G20" s="326">
        <v>0</v>
      </c>
      <c r="H20" s="326">
        <f t="shared" si="0"/>
        <v>0</v>
      </c>
      <c r="I20" s="327">
        <v>0</v>
      </c>
      <c r="J20" s="328">
        <f t="shared" si="1"/>
        <v>0</v>
      </c>
      <c r="K20" s="326">
        <v>0</v>
      </c>
      <c r="L20" s="326">
        <v>0</v>
      </c>
      <c r="M20" s="329">
        <f t="shared" si="2"/>
        <v>0</v>
      </c>
      <c r="N20" s="330">
        <v>0</v>
      </c>
      <c r="O20" s="321"/>
    </row>
    <row r="21" spans="1:15" ht="24.75" customHeight="1">
      <c r="A21" s="321"/>
      <c r="B21" s="323"/>
      <c r="C21" s="32"/>
      <c r="D21" s="324"/>
      <c r="E21" s="331">
        <v>2</v>
      </c>
      <c r="F21" s="326">
        <v>0</v>
      </c>
      <c r="G21" s="326">
        <v>0</v>
      </c>
      <c r="H21" s="326">
        <f t="shared" si="0"/>
        <v>0</v>
      </c>
      <c r="I21" s="327">
        <v>0</v>
      </c>
      <c r="J21" s="328">
        <f t="shared" si="1"/>
        <v>0</v>
      </c>
      <c r="K21" s="326">
        <v>0</v>
      </c>
      <c r="L21" s="326">
        <v>0</v>
      </c>
      <c r="M21" s="329">
        <f t="shared" si="2"/>
        <v>0</v>
      </c>
      <c r="N21" s="330">
        <v>0</v>
      </c>
      <c r="O21" s="321"/>
    </row>
    <row r="22" spans="1:15" ht="24.75" customHeight="1">
      <c r="A22" s="321"/>
      <c r="B22" s="323"/>
      <c r="C22" s="22"/>
      <c r="D22" s="324"/>
      <c r="E22" s="333">
        <v>1</v>
      </c>
      <c r="F22" s="326">
        <v>0</v>
      </c>
      <c r="G22" s="326">
        <v>0</v>
      </c>
      <c r="H22" s="326">
        <f t="shared" si="0"/>
        <v>0</v>
      </c>
      <c r="I22" s="326">
        <v>1</v>
      </c>
      <c r="J22" s="328">
        <f t="shared" si="1"/>
        <v>1</v>
      </c>
      <c r="K22" s="326">
        <v>0</v>
      </c>
      <c r="L22" s="326">
        <v>0</v>
      </c>
      <c r="M22" s="329">
        <f t="shared" si="2"/>
        <v>0</v>
      </c>
      <c r="N22" s="330">
        <v>0</v>
      </c>
      <c r="O22" s="321"/>
    </row>
    <row r="23" spans="1:15" ht="24.75" customHeight="1">
      <c r="A23" s="334"/>
      <c r="B23" s="19" t="s">
        <v>94</v>
      </c>
      <c r="C23" s="11"/>
      <c r="D23" s="11"/>
      <c r="E23" s="11"/>
      <c r="F23" s="335">
        <f t="shared" ref="F23:N23" si="3">SUM(F10:F22)</f>
        <v>85</v>
      </c>
      <c r="G23" s="335">
        <f t="shared" si="3"/>
        <v>0</v>
      </c>
      <c r="H23" s="335">
        <f t="shared" si="3"/>
        <v>85</v>
      </c>
      <c r="I23" s="335">
        <f t="shared" si="3"/>
        <v>1</v>
      </c>
      <c r="J23" s="335">
        <f t="shared" si="3"/>
        <v>86</v>
      </c>
      <c r="K23" s="335">
        <f t="shared" si="3"/>
        <v>17</v>
      </c>
      <c r="L23" s="335">
        <f t="shared" si="3"/>
        <v>10</v>
      </c>
      <c r="M23" s="335">
        <f t="shared" si="3"/>
        <v>27</v>
      </c>
      <c r="N23" s="336">
        <f t="shared" si="3"/>
        <v>14</v>
      </c>
      <c r="O23" s="334"/>
    </row>
    <row r="24" spans="1:15" ht="24.75" customHeight="1">
      <c r="A24" s="321"/>
      <c r="B24" s="323"/>
      <c r="C24" s="17" t="s">
        <v>81</v>
      </c>
      <c r="D24" s="324"/>
      <c r="E24" s="325">
        <v>13</v>
      </c>
      <c r="F24" s="326">
        <v>103</v>
      </c>
      <c r="G24" s="326">
        <v>0</v>
      </c>
      <c r="H24" s="326">
        <f t="shared" ref="H24:H36" si="4">F24+G24</f>
        <v>103</v>
      </c>
      <c r="I24" s="327">
        <v>0</v>
      </c>
      <c r="J24" s="328">
        <f t="shared" ref="J24:J36" si="5">H24+I24</f>
        <v>103</v>
      </c>
      <c r="K24" s="326">
        <v>22</v>
      </c>
      <c r="L24" s="326">
        <v>7</v>
      </c>
      <c r="M24" s="329">
        <f t="shared" ref="M24:M36" si="6">K24+L24</f>
        <v>29</v>
      </c>
      <c r="N24" s="330">
        <v>8</v>
      </c>
      <c r="O24" s="321"/>
    </row>
    <row r="25" spans="1:15" ht="24.75" customHeight="1">
      <c r="A25" s="321"/>
      <c r="B25" s="323"/>
      <c r="C25" s="32"/>
      <c r="D25" s="324"/>
      <c r="E25" s="331">
        <v>12</v>
      </c>
      <c r="F25" s="326">
        <v>2</v>
      </c>
      <c r="G25" s="326">
        <v>0</v>
      </c>
      <c r="H25" s="326">
        <f t="shared" si="4"/>
        <v>2</v>
      </c>
      <c r="I25" s="327">
        <v>0</v>
      </c>
      <c r="J25" s="328">
        <f t="shared" si="5"/>
        <v>2</v>
      </c>
      <c r="K25" s="326">
        <v>0</v>
      </c>
      <c r="L25" s="326">
        <v>0</v>
      </c>
      <c r="M25" s="329">
        <f t="shared" si="6"/>
        <v>0</v>
      </c>
      <c r="N25" s="330">
        <v>0</v>
      </c>
      <c r="O25" s="321"/>
    </row>
    <row r="26" spans="1:15" ht="24.75" customHeight="1">
      <c r="A26" s="321"/>
      <c r="B26" s="323" t="s">
        <v>92</v>
      </c>
      <c r="C26" s="32"/>
      <c r="D26" s="332"/>
      <c r="E26" s="331">
        <v>11</v>
      </c>
      <c r="F26" s="326">
        <v>1</v>
      </c>
      <c r="G26" s="326">
        <v>0</v>
      </c>
      <c r="H26" s="326">
        <f t="shared" si="4"/>
        <v>1</v>
      </c>
      <c r="I26" s="327">
        <v>0</v>
      </c>
      <c r="J26" s="328">
        <f t="shared" si="5"/>
        <v>1</v>
      </c>
      <c r="K26" s="326">
        <v>0</v>
      </c>
      <c r="L26" s="326">
        <v>0</v>
      </c>
      <c r="M26" s="329">
        <f t="shared" si="6"/>
        <v>0</v>
      </c>
      <c r="N26" s="330">
        <v>0</v>
      </c>
      <c r="O26" s="321"/>
    </row>
    <row r="27" spans="1:15" ht="24.75" customHeight="1">
      <c r="A27" s="321"/>
      <c r="B27" s="323" t="s">
        <v>95</v>
      </c>
      <c r="C27" s="32" t="s">
        <v>85</v>
      </c>
      <c r="D27" s="332" t="s">
        <v>96</v>
      </c>
      <c r="E27" s="331">
        <v>10</v>
      </c>
      <c r="F27" s="326">
        <v>0</v>
      </c>
      <c r="G27" s="326">
        <v>0</v>
      </c>
      <c r="H27" s="326">
        <f t="shared" si="4"/>
        <v>0</v>
      </c>
      <c r="I27" s="327">
        <v>0</v>
      </c>
      <c r="J27" s="328">
        <f t="shared" si="5"/>
        <v>0</v>
      </c>
      <c r="K27" s="326">
        <v>0</v>
      </c>
      <c r="L27" s="326">
        <v>0</v>
      </c>
      <c r="M27" s="329">
        <f t="shared" si="6"/>
        <v>0</v>
      </c>
      <c r="N27" s="330">
        <v>0</v>
      </c>
      <c r="O27" s="321"/>
    </row>
    <row r="28" spans="1:15" ht="24.75" customHeight="1">
      <c r="A28" s="321"/>
      <c r="B28" s="323" t="s">
        <v>81</v>
      </c>
      <c r="C28" s="32"/>
      <c r="D28" s="332" t="s">
        <v>95</v>
      </c>
      <c r="E28" s="331">
        <v>9</v>
      </c>
      <c r="F28" s="326">
        <v>1</v>
      </c>
      <c r="G28" s="326">
        <v>0</v>
      </c>
      <c r="H28" s="326">
        <f t="shared" si="4"/>
        <v>1</v>
      </c>
      <c r="I28" s="327">
        <v>0</v>
      </c>
      <c r="J28" s="328">
        <f t="shared" si="5"/>
        <v>1</v>
      </c>
      <c r="K28" s="326">
        <v>0</v>
      </c>
      <c r="L28" s="326">
        <v>0</v>
      </c>
      <c r="M28" s="329">
        <f t="shared" si="6"/>
        <v>0</v>
      </c>
      <c r="N28" s="330">
        <v>0</v>
      </c>
      <c r="O28" s="321"/>
    </row>
    <row r="29" spans="1:15" ht="24.75" customHeight="1">
      <c r="A29" s="321"/>
      <c r="B29" s="323" t="s">
        <v>84</v>
      </c>
      <c r="C29" s="32"/>
      <c r="D29" s="332" t="s">
        <v>97</v>
      </c>
      <c r="E29" s="331">
        <v>8</v>
      </c>
      <c r="F29" s="326">
        <v>12</v>
      </c>
      <c r="G29" s="326">
        <v>0</v>
      </c>
      <c r="H29" s="326">
        <f t="shared" si="4"/>
        <v>12</v>
      </c>
      <c r="I29" s="327">
        <v>0</v>
      </c>
      <c r="J29" s="328">
        <f t="shared" si="5"/>
        <v>12</v>
      </c>
      <c r="K29" s="326">
        <v>0</v>
      </c>
      <c r="L29" s="326">
        <v>1</v>
      </c>
      <c r="M29" s="329">
        <f t="shared" si="6"/>
        <v>1</v>
      </c>
      <c r="N29" s="330">
        <v>2</v>
      </c>
      <c r="O29" s="321"/>
    </row>
    <row r="30" spans="1:15" ht="24.75" customHeight="1">
      <c r="A30" s="321"/>
      <c r="B30" s="323" t="s">
        <v>90</v>
      </c>
      <c r="C30" s="32"/>
      <c r="D30" s="332" t="s">
        <v>90</v>
      </c>
      <c r="E30" s="331">
        <v>7</v>
      </c>
      <c r="F30" s="326">
        <v>5</v>
      </c>
      <c r="G30" s="326">
        <v>0</v>
      </c>
      <c r="H30" s="326">
        <f t="shared" si="4"/>
        <v>5</v>
      </c>
      <c r="I30" s="327">
        <v>0</v>
      </c>
      <c r="J30" s="328">
        <f t="shared" si="5"/>
        <v>5</v>
      </c>
      <c r="K30" s="326">
        <v>0</v>
      </c>
      <c r="L30" s="326">
        <v>0</v>
      </c>
      <c r="M30" s="329">
        <f t="shared" si="6"/>
        <v>0</v>
      </c>
      <c r="N30" s="330">
        <v>0</v>
      </c>
      <c r="O30" s="321"/>
    </row>
    <row r="31" spans="1:15" ht="24.75" customHeight="1">
      <c r="A31" s="321"/>
      <c r="B31" s="323" t="s">
        <v>81</v>
      </c>
      <c r="C31" s="32"/>
      <c r="D31" s="332" t="s">
        <v>93</v>
      </c>
      <c r="E31" s="331">
        <v>6</v>
      </c>
      <c r="F31" s="326">
        <v>1</v>
      </c>
      <c r="G31" s="326">
        <v>0</v>
      </c>
      <c r="H31" s="326">
        <f t="shared" si="4"/>
        <v>1</v>
      </c>
      <c r="I31" s="327">
        <v>0</v>
      </c>
      <c r="J31" s="328">
        <f t="shared" si="5"/>
        <v>1</v>
      </c>
      <c r="K31" s="326">
        <v>0</v>
      </c>
      <c r="L31" s="326">
        <v>0</v>
      </c>
      <c r="M31" s="329">
        <f t="shared" si="6"/>
        <v>0</v>
      </c>
      <c r="N31" s="330">
        <v>0</v>
      </c>
      <c r="O31" s="321"/>
    </row>
    <row r="32" spans="1:15" ht="24.75" customHeight="1">
      <c r="A32" s="321"/>
      <c r="B32" s="323" t="s">
        <v>93</v>
      </c>
      <c r="C32" s="32" t="s">
        <v>82</v>
      </c>
      <c r="D32" s="332"/>
      <c r="E32" s="331">
        <v>5</v>
      </c>
      <c r="F32" s="326">
        <v>1</v>
      </c>
      <c r="G32" s="326">
        <v>0</v>
      </c>
      <c r="H32" s="326">
        <f t="shared" si="4"/>
        <v>1</v>
      </c>
      <c r="I32" s="327">
        <v>0</v>
      </c>
      <c r="J32" s="328">
        <f t="shared" si="5"/>
        <v>1</v>
      </c>
      <c r="K32" s="326">
        <v>0</v>
      </c>
      <c r="L32" s="326">
        <v>0</v>
      </c>
      <c r="M32" s="329">
        <f t="shared" si="6"/>
        <v>0</v>
      </c>
      <c r="N32" s="330">
        <v>0</v>
      </c>
      <c r="O32" s="321"/>
    </row>
    <row r="33" spans="1:15" ht="24.75" customHeight="1">
      <c r="A33" s="321"/>
      <c r="B33" s="323"/>
      <c r="C33" s="32"/>
      <c r="D33" s="332"/>
      <c r="E33" s="331">
        <v>4</v>
      </c>
      <c r="F33" s="326">
        <v>1</v>
      </c>
      <c r="G33" s="326">
        <v>0</v>
      </c>
      <c r="H33" s="326">
        <f t="shared" si="4"/>
        <v>1</v>
      </c>
      <c r="I33" s="327">
        <v>0</v>
      </c>
      <c r="J33" s="328">
        <f t="shared" si="5"/>
        <v>1</v>
      </c>
      <c r="K33" s="326">
        <v>0</v>
      </c>
      <c r="L33" s="326">
        <v>0</v>
      </c>
      <c r="M33" s="329">
        <f t="shared" si="6"/>
        <v>0</v>
      </c>
      <c r="N33" s="330">
        <v>0</v>
      </c>
      <c r="O33" s="321"/>
    </row>
    <row r="34" spans="1:15" ht="24.75" customHeight="1">
      <c r="A34" s="321"/>
      <c r="B34" s="323"/>
      <c r="C34" s="32"/>
      <c r="D34" s="324"/>
      <c r="E34" s="331">
        <v>3</v>
      </c>
      <c r="F34" s="326">
        <v>0</v>
      </c>
      <c r="G34" s="326">
        <v>2</v>
      </c>
      <c r="H34" s="326">
        <f t="shared" si="4"/>
        <v>2</v>
      </c>
      <c r="I34" s="327">
        <v>0</v>
      </c>
      <c r="J34" s="328">
        <f t="shared" si="5"/>
        <v>2</v>
      </c>
      <c r="K34" s="326">
        <v>0</v>
      </c>
      <c r="L34" s="326">
        <v>0</v>
      </c>
      <c r="M34" s="329">
        <f t="shared" si="6"/>
        <v>0</v>
      </c>
      <c r="N34" s="330">
        <v>0</v>
      </c>
      <c r="O34" s="321"/>
    </row>
    <row r="35" spans="1:15" ht="24.75" customHeight="1">
      <c r="A35" s="321"/>
      <c r="B35" s="323"/>
      <c r="C35" s="32"/>
      <c r="D35" s="324"/>
      <c r="E35" s="331">
        <v>2</v>
      </c>
      <c r="F35" s="326">
        <v>0</v>
      </c>
      <c r="G35" s="326">
        <v>2</v>
      </c>
      <c r="H35" s="326">
        <f t="shared" si="4"/>
        <v>2</v>
      </c>
      <c r="I35" s="327">
        <v>0</v>
      </c>
      <c r="J35" s="328">
        <f t="shared" si="5"/>
        <v>2</v>
      </c>
      <c r="K35" s="326">
        <v>0</v>
      </c>
      <c r="L35" s="326">
        <v>0</v>
      </c>
      <c r="M35" s="329">
        <f t="shared" si="6"/>
        <v>0</v>
      </c>
      <c r="N35" s="330">
        <v>0</v>
      </c>
      <c r="O35" s="321"/>
    </row>
    <row r="36" spans="1:15" ht="24.75" customHeight="1">
      <c r="A36" s="321"/>
      <c r="B36" s="323"/>
      <c r="C36" s="22"/>
      <c r="D36" s="324"/>
      <c r="E36" s="333">
        <v>1</v>
      </c>
      <c r="F36" s="337">
        <v>0</v>
      </c>
      <c r="G36" s="337">
        <v>4</v>
      </c>
      <c r="H36" s="337">
        <f t="shared" si="4"/>
        <v>4</v>
      </c>
      <c r="I36" s="337">
        <v>1</v>
      </c>
      <c r="J36" s="338">
        <f t="shared" si="5"/>
        <v>5</v>
      </c>
      <c r="K36" s="337">
        <v>0</v>
      </c>
      <c r="L36" s="337">
        <v>0</v>
      </c>
      <c r="M36" s="339">
        <f t="shared" si="6"/>
        <v>0</v>
      </c>
      <c r="N36" s="340">
        <v>0</v>
      </c>
      <c r="O36" s="321"/>
    </row>
    <row r="37" spans="1:15" ht="24.75" customHeight="1">
      <c r="A37" s="334"/>
      <c r="B37" s="19" t="s">
        <v>98</v>
      </c>
      <c r="C37" s="11"/>
      <c r="D37" s="11"/>
      <c r="E37" s="11"/>
      <c r="F37" s="335">
        <f t="shared" ref="F37:N37" si="7">SUM(F24:F36)</f>
        <v>127</v>
      </c>
      <c r="G37" s="335">
        <f t="shared" si="7"/>
        <v>8</v>
      </c>
      <c r="H37" s="335">
        <f t="shared" si="7"/>
        <v>135</v>
      </c>
      <c r="I37" s="335">
        <f t="shared" si="7"/>
        <v>1</v>
      </c>
      <c r="J37" s="335">
        <f t="shared" si="7"/>
        <v>136</v>
      </c>
      <c r="K37" s="335">
        <f t="shared" si="7"/>
        <v>22</v>
      </c>
      <c r="L37" s="335">
        <f t="shared" si="7"/>
        <v>8</v>
      </c>
      <c r="M37" s="335">
        <f t="shared" si="7"/>
        <v>30</v>
      </c>
      <c r="N37" s="336">
        <f t="shared" si="7"/>
        <v>10</v>
      </c>
      <c r="O37" s="334"/>
    </row>
    <row r="38" spans="1:15" ht="24.75" customHeight="1">
      <c r="A38" s="321"/>
      <c r="B38" s="323"/>
      <c r="C38" s="17" t="s">
        <v>81</v>
      </c>
      <c r="D38" s="324"/>
      <c r="E38" s="325">
        <v>13</v>
      </c>
      <c r="F38" s="341">
        <v>0</v>
      </c>
      <c r="G38" s="341">
        <v>0</v>
      </c>
      <c r="H38" s="341">
        <f t="shared" ref="H38:H50" si="8">F38+G38</f>
        <v>0</v>
      </c>
      <c r="I38" s="342">
        <v>0</v>
      </c>
      <c r="J38" s="343">
        <f t="shared" ref="J38:J50" si="9">H38+I38</f>
        <v>0</v>
      </c>
      <c r="K38" s="341">
        <v>0</v>
      </c>
      <c r="L38" s="341">
        <v>0</v>
      </c>
      <c r="M38" s="344">
        <f t="shared" ref="M38:M50" si="10">K38+L38</f>
        <v>0</v>
      </c>
      <c r="N38" s="345">
        <v>0</v>
      </c>
      <c r="O38" s="321"/>
    </row>
    <row r="39" spans="1:15" ht="24.75" customHeight="1">
      <c r="A39" s="321"/>
      <c r="B39" s="323"/>
      <c r="C39" s="32"/>
      <c r="D39" s="332" t="s">
        <v>99</v>
      </c>
      <c r="E39" s="331">
        <v>12</v>
      </c>
      <c r="F39" s="326">
        <v>0</v>
      </c>
      <c r="G39" s="326">
        <v>0</v>
      </c>
      <c r="H39" s="326">
        <f t="shared" si="8"/>
        <v>0</v>
      </c>
      <c r="I39" s="327">
        <v>0</v>
      </c>
      <c r="J39" s="328">
        <f t="shared" si="9"/>
        <v>0</v>
      </c>
      <c r="K39" s="326">
        <v>0</v>
      </c>
      <c r="L39" s="326">
        <v>0</v>
      </c>
      <c r="M39" s="329">
        <f t="shared" si="10"/>
        <v>0</v>
      </c>
      <c r="N39" s="330">
        <v>0</v>
      </c>
      <c r="O39" s="321"/>
    </row>
    <row r="40" spans="1:15" ht="24.75" customHeight="1">
      <c r="A40" s="321"/>
      <c r="B40" s="323" t="s">
        <v>82</v>
      </c>
      <c r="C40" s="32"/>
      <c r="D40" s="332" t="s">
        <v>86</v>
      </c>
      <c r="E40" s="331">
        <v>11</v>
      </c>
      <c r="F40" s="326">
        <v>0</v>
      </c>
      <c r="G40" s="326">
        <v>0</v>
      </c>
      <c r="H40" s="326">
        <f t="shared" si="8"/>
        <v>0</v>
      </c>
      <c r="I40" s="327">
        <v>0</v>
      </c>
      <c r="J40" s="328">
        <f t="shared" si="9"/>
        <v>0</v>
      </c>
      <c r="K40" s="326">
        <v>0</v>
      </c>
      <c r="L40" s="326">
        <v>0</v>
      </c>
      <c r="M40" s="329">
        <f t="shared" si="10"/>
        <v>0</v>
      </c>
      <c r="N40" s="330">
        <v>0</v>
      </c>
      <c r="O40" s="321"/>
    </row>
    <row r="41" spans="1:15" ht="24.75" customHeight="1">
      <c r="A41" s="321"/>
      <c r="B41" s="323" t="s">
        <v>86</v>
      </c>
      <c r="C41" s="32" t="s">
        <v>85</v>
      </c>
      <c r="D41" s="332" t="s">
        <v>84</v>
      </c>
      <c r="E41" s="331">
        <v>10</v>
      </c>
      <c r="F41" s="326">
        <v>0</v>
      </c>
      <c r="G41" s="326">
        <v>0</v>
      </c>
      <c r="H41" s="326">
        <f t="shared" si="8"/>
        <v>0</v>
      </c>
      <c r="I41" s="327">
        <v>0</v>
      </c>
      <c r="J41" s="328">
        <f t="shared" si="9"/>
        <v>0</v>
      </c>
      <c r="K41" s="326">
        <v>0</v>
      </c>
      <c r="L41" s="326">
        <v>0</v>
      </c>
      <c r="M41" s="329">
        <f t="shared" si="10"/>
        <v>0</v>
      </c>
      <c r="N41" s="330">
        <v>0</v>
      </c>
      <c r="O41" s="321"/>
    </row>
    <row r="42" spans="1:15" ht="24.75" customHeight="1">
      <c r="A42" s="321"/>
      <c r="B42" s="323" t="s">
        <v>100</v>
      </c>
      <c r="C42" s="32"/>
      <c r="D42" s="332" t="s">
        <v>97</v>
      </c>
      <c r="E42" s="331">
        <v>9</v>
      </c>
      <c r="F42" s="326">
        <v>0</v>
      </c>
      <c r="G42" s="326">
        <v>0</v>
      </c>
      <c r="H42" s="326">
        <f t="shared" si="8"/>
        <v>0</v>
      </c>
      <c r="I42" s="327">
        <v>0</v>
      </c>
      <c r="J42" s="328">
        <f t="shared" si="9"/>
        <v>0</v>
      </c>
      <c r="K42" s="326">
        <v>0</v>
      </c>
      <c r="L42" s="326">
        <v>0</v>
      </c>
      <c r="M42" s="329">
        <f t="shared" si="10"/>
        <v>0</v>
      </c>
      <c r="N42" s="330">
        <v>0</v>
      </c>
      <c r="O42" s="321"/>
    </row>
    <row r="43" spans="1:15" ht="24.75" customHeight="1">
      <c r="A43" s="321"/>
      <c r="B43" s="323" t="s">
        <v>90</v>
      </c>
      <c r="C43" s="32"/>
      <c r="D43" s="332" t="s">
        <v>82</v>
      </c>
      <c r="E43" s="331">
        <v>8</v>
      </c>
      <c r="F43" s="326">
        <v>0</v>
      </c>
      <c r="G43" s="326">
        <v>0</v>
      </c>
      <c r="H43" s="326">
        <f t="shared" si="8"/>
        <v>0</v>
      </c>
      <c r="I43" s="327">
        <v>0</v>
      </c>
      <c r="J43" s="328">
        <f t="shared" si="9"/>
        <v>0</v>
      </c>
      <c r="K43" s="326">
        <v>0</v>
      </c>
      <c r="L43" s="326">
        <v>0</v>
      </c>
      <c r="M43" s="329">
        <f t="shared" si="10"/>
        <v>0</v>
      </c>
      <c r="N43" s="330">
        <v>0</v>
      </c>
      <c r="O43" s="321"/>
    </row>
    <row r="44" spans="1:15" ht="24.75" customHeight="1">
      <c r="A44" s="321"/>
      <c r="B44" s="323" t="s">
        <v>88</v>
      </c>
      <c r="C44" s="32"/>
      <c r="D44" s="332" t="s">
        <v>96</v>
      </c>
      <c r="E44" s="331">
        <v>7</v>
      </c>
      <c r="F44" s="326">
        <v>0</v>
      </c>
      <c r="G44" s="326">
        <v>0</v>
      </c>
      <c r="H44" s="326">
        <f t="shared" si="8"/>
        <v>0</v>
      </c>
      <c r="I44" s="327">
        <v>0</v>
      </c>
      <c r="J44" s="328">
        <f t="shared" si="9"/>
        <v>0</v>
      </c>
      <c r="K44" s="326">
        <v>0</v>
      </c>
      <c r="L44" s="326">
        <v>0</v>
      </c>
      <c r="M44" s="329">
        <f t="shared" si="10"/>
        <v>0</v>
      </c>
      <c r="N44" s="330">
        <v>0</v>
      </c>
      <c r="O44" s="321"/>
    </row>
    <row r="45" spans="1:15" ht="24.75" customHeight="1">
      <c r="A45" s="321"/>
      <c r="B45" s="323" t="s">
        <v>90</v>
      </c>
      <c r="C45" s="32"/>
      <c r="D45" s="332" t="s">
        <v>89</v>
      </c>
      <c r="E45" s="331">
        <v>6</v>
      </c>
      <c r="F45" s="326">
        <v>0</v>
      </c>
      <c r="G45" s="326">
        <v>0</v>
      </c>
      <c r="H45" s="326">
        <f t="shared" si="8"/>
        <v>0</v>
      </c>
      <c r="I45" s="327">
        <v>0</v>
      </c>
      <c r="J45" s="328">
        <f t="shared" si="9"/>
        <v>0</v>
      </c>
      <c r="K45" s="326">
        <v>0</v>
      </c>
      <c r="L45" s="326">
        <v>0</v>
      </c>
      <c r="M45" s="329">
        <f t="shared" si="10"/>
        <v>0</v>
      </c>
      <c r="N45" s="330">
        <v>0</v>
      </c>
      <c r="O45" s="321"/>
    </row>
    <row r="46" spans="1:15" ht="24.75" customHeight="1">
      <c r="A46" s="321"/>
      <c r="B46" s="323" t="s">
        <v>82</v>
      </c>
      <c r="C46" s="32" t="s">
        <v>82</v>
      </c>
      <c r="D46" s="332" t="s">
        <v>84</v>
      </c>
      <c r="E46" s="331">
        <v>5</v>
      </c>
      <c r="F46" s="326">
        <v>0</v>
      </c>
      <c r="G46" s="326">
        <v>0</v>
      </c>
      <c r="H46" s="326">
        <f t="shared" si="8"/>
        <v>0</v>
      </c>
      <c r="I46" s="327">
        <v>0</v>
      </c>
      <c r="J46" s="328">
        <f t="shared" si="9"/>
        <v>0</v>
      </c>
      <c r="K46" s="326">
        <v>0</v>
      </c>
      <c r="L46" s="326">
        <v>0</v>
      </c>
      <c r="M46" s="329">
        <f t="shared" si="10"/>
        <v>0</v>
      </c>
      <c r="N46" s="330">
        <v>0</v>
      </c>
      <c r="O46" s="321"/>
    </row>
    <row r="47" spans="1:15" ht="24.75" customHeight="1">
      <c r="A47" s="321"/>
      <c r="B47" s="323" t="s">
        <v>91</v>
      </c>
      <c r="C47" s="32"/>
      <c r="D47" s="332" t="s">
        <v>92</v>
      </c>
      <c r="E47" s="331">
        <v>4</v>
      </c>
      <c r="F47" s="326">
        <v>0</v>
      </c>
      <c r="G47" s="326">
        <v>0</v>
      </c>
      <c r="H47" s="326">
        <f t="shared" si="8"/>
        <v>0</v>
      </c>
      <c r="I47" s="327">
        <v>0</v>
      </c>
      <c r="J47" s="328">
        <f t="shared" si="9"/>
        <v>0</v>
      </c>
      <c r="K47" s="326">
        <v>0</v>
      </c>
      <c r="L47" s="326">
        <v>0</v>
      </c>
      <c r="M47" s="329">
        <f t="shared" si="10"/>
        <v>0</v>
      </c>
      <c r="N47" s="330">
        <v>0</v>
      </c>
      <c r="O47" s="321"/>
    </row>
    <row r="48" spans="1:15" ht="24.75" customHeight="1">
      <c r="A48" s="321"/>
      <c r="B48" s="323"/>
      <c r="C48" s="32"/>
      <c r="D48" s="332" t="s">
        <v>82</v>
      </c>
      <c r="E48" s="331">
        <v>3</v>
      </c>
      <c r="F48" s="326">
        <v>0</v>
      </c>
      <c r="G48" s="326">
        <v>0</v>
      </c>
      <c r="H48" s="326">
        <f t="shared" si="8"/>
        <v>0</v>
      </c>
      <c r="I48" s="327">
        <v>0</v>
      </c>
      <c r="J48" s="328">
        <f t="shared" si="9"/>
        <v>0</v>
      </c>
      <c r="K48" s="326">
        <v>0</v>
      </c>
      <c r="L48" s="326">
        <v>0</v>
      </c>
      <c r="M48" s="329">
        <f t="shared" si="10"/>
        <v>0</v>
      </c>
      <c r="N48" s="330">
        <v>0</v>
      </c>
      <c r="O48" s="321"/>
    </row>
    <row r="49" spans="1:15" ht="24.75" customHeight="1">
      <c r="A49" s="321"/>
      <c r="B49" s="323"/>
      <c r="C49" s="32"/>
      <c r="D49" s="332" t="s">
        <v>88</v>
      </c>
      <c r="E49" s="331">
        <v>2</v>
      </c>
      <c r="F49" s="326">
        <v>0</v>
      </c>
      <c r="G49" s="326">
        <v>0</v>
      </c>
      <c r="H49" s="326">
        <f t="shared" si="8"/>
        <v>0</v>
      </c>
      <c r="I49" s="327">
        <v>0</v>
      </c>
      <c r="J49" s="328">
        <f t="shared" si="9"/>
        <v>0</v>
      </c>
      <c r="K49" s="326">
        <v>0</v>
      </c>
      <c r="L49" s="326">
        <v>0</v>
      </c>
      <c r="M49" s="329">
        <f t="shared" si="10"/>
        <v>0</v>
      </c>
      <c r="N49" s="330">
        <v>0</v>
      </c>
      <c r="O49" s="321"/>
    </row>
    <row r="50" spans="1:15" ht="24.75" customHeight="1">
      <c r="A50" s="321"/>
      <c r="B50" s="323"/>
      <c r="C50" s="22"/>
      <c r="D50" s="324"/>
      <c r="E50" s="333">
        <v>1</v>
      </c>
      <c r="F50" s="326">
        <v>0</v>
      </c>
      <c r="G50" s="326">
        <v>0</v>
      </c>
      <c r="H50" s="326">
        <f t="shared" si="8"/>
        <v>0</v>
      </c>
      <c r="I50" s="327">
        <v>0</v>
      </c>
      <c r="J50" s="328">
        <f t="shared" si="9"/>
        <v>0</v>
      </c>
      <c r="K50" s="326">
        <v>0</v>
      </c>
      <c r="L50" s="326">
        <v>0</v>
      </c>
      <c r="M50" s="329">
        <f t="shared" si="10"/>
        <v>0</v>
      </c>
      <c r="N50" s="330">
        <v>0</v>
      </c>
      <c r="O50" s="321"/>
    </row>
    <row r="51" spans="1:15" ht="24.75" customHeight="1">
      <c r="A51" s="334"/>
      <c r="B51" s="19" t="s">
        <v>101</v>
      </c>
      <c r="C51" s="11"/>
      <c r="D51" s="11"/>
      <c r="E51" s="11"/>
      <c r="F51" s="335">
        <f t="shared" ref="F51:N51" si="11">SUM(F38:F50)</f>
        <v>0</v>
      </c>
      <c r="G51" s="335">
        <f t="shared" si="11"/>
        <v>0</v>
      </c>
      <c r="H51" s="335">
        <f t="shared" si="11"/>
        <v>0</v>
      </c>
      <c r="I51" s="335">
        <f t="shared" si="11"/>
        <v>0</v>
      </c>
      <c r="J51" s="335">
        <f t="shared" si="11"/>
        <v>0</v>
      </c>
      <c r="K51" s="335">
        <f t="shared" si="11"/>
        <v>0</v>
      </c>
      <c r="L51" s="335">
        <f t="shared" si="11"/>
        <v>0</v>
      </c>
      <c r="M51" s="335">
        <f t="shared" si="11"/>
        <v>0</v>
      </c>
      <c r="N51" s="336">
        <f t="shared" si="11"/>
        <v>0</v>
      </c>
      <c r="O51" s="334"/>
    </row>
    <row r="52" spans="1:15" ht="24.75" customHeight="1">
      <c r="A52" s="321"/>
      <c r="B52" s="19" t="s">
        <v>102</v>
      </c>
      <c r="C52" s="11"/>
      <c r="D52" s="11"/>
      <c r="E52" s="11"/>
      <c r="F52" s="346">
        <v>0</v>
      </c>
      <c r="G52" s="346">
        <v>0</v>
      </c>
      <c r="H52" s="346">
        <f>F52+G52</f>
        <v>0</v>
      </c>
      <c r="I52" s="327">
        <v>0</v>
      </c>
      <c r="J52" s="328">
        <f>H52+I52</f>
        <v>0</v>
      </c>
      <c r="K52" s="326">
        <v>0</v>
      </c>
      <c r="L52" s="326">
        <v>0</v>
      </c>
      <c r="M52" s="329">
        <f>K52+L52</f>
        <v>0</v>
      </c>
      <c r="N52" s="330">
        <v>0</v>
      </c>
      <c r="O52" s="321"/>
    </row>
    <row r="53" spans="1:15" ht="24.75" customHeight="1">
      <c r="A53" s="334"/>
      <c r="B53" s="20" t="s">
        <v>103</v>
      </c>
      <c r="C53" s="12"/>
      <c r="D53" s="12"/>
      <c r="E53" s="27"/>
      <c r="F53" s="347">
        <f t="shared" ref="F53:N53" si="12">+F23+F37+F51+F52</f>
        <v>212</v>
      </c>
      <c r="G53" s="347">
        <f t="shared" si="12"/>
        <v>8</v>
      </c>
      <c r="H53" s="347">
        <f t="shared" si="12"/>
        <v>220</v>
      </c>
      <c r="I53" s="347">
        <f t="shared" si="12"/>
        <v>2</v>
      </c>
      <c r="J53" s="347">
        <f t="shared" si="12"/>
        <v>222</v>
      </c>
      <c r="K53" s="347">
        <f t="shared" si="12"/>
        <v>39</v>
      </c>
      <c r="L53" s="347">
        <f t="shared" si="12"/>
        <v>18</v>
      </c>
      <c r="M53" s="347">
        <f t="shared" si="12"/>
        <v>57</v>
      </c>
      <c r="N53" s="348">
        <f t="shared" si="12"/>
        <v>24</v>
      </c>
      <c r="O53" s="334"/>
    </row>
    <row r="54" spans="1:15" ht="24.75" customHeight="1">
      <c r="A54" s="321"/>
      <c r="B54" s="321"/>
      <c r="C54" s="321"/>
      <c r="D54" s="321"/>
      <c r="E54" s="321"/>
      <c r="F54" s="321"/>
      <c r="G54" s="321"/>
      <c r="H54" s="321"/>
      <c r="I54" s="321"/>
      <c r="J54" s="321"/>
      <c r="K54" s="321"/>
      <c r="L54" s="321"/>
      <c r="M54" s="321"/>
      <c r="N54" s="321"/>
      <c r="O54" s="321"/>
    </row>
    <row r="55" spans="1:15" ht="24.75" customHeight="1">
      <c r="A55" s="321"/>
      <c r="B55" s="321"/>
      <c r="C55" s="321"/>
      <c r="D55" s="321"/>
      <c r="E55" s="321"/>
      <c r="F55" s="321"/>
      <c r="G55" s="321"/>
      <c r="H55" s="321"/>
      <c r="I55" s="321"/>
      <c r="J55" s="321"/>
      <c r="K55" s="321"/>
      <c r="L55" s="321"/>
      <c r="M55" s="321"/>
      <c r="N55" s="321"/>
      <c r="O55" s="321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71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56</v>
      </c>
      <c r="G10" s="88">
        <v>0</v>
      </c>
      <c r="H10" s="88">
        <f t="shared" ref="H10:H22" si="0">F10+G10</f>
        <v>56</v>
      </c>
      <c r="I10" s="89">
        <v>0</v>
      </c>
      <c r="J10" s="90">
        <f t="shared" ref="J10:J22" si="1">H10+I10</f>
        <v>56</v>
      </c>
      <c r="K10" s="88">
        <v>12</v>
      </c>
      <c r="L10" s="88">
        <v>1</v>
      </c>
      <c r="M10" s="91">
        <f t="shared" ref="M10:M22" si="2">K10+L10</f>
        <v>13</v>
      </c>
      <c r="N10" s="92">
        <v>2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1</v>
      </c>
      <c r="G11" s="88">
        <v>0</v>
      </c>
      <c r="H11" s="88">
        <f t="shared" si="0"/>
        <v>1</v>
      </c>
      <c r="I11" s="89">
        <v>0</v>
      </c>
      <c r="J11" s="90">
        <f t="shared" si="1"/>
        <v>1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3</v>
      </c>
      <c r="G12" s="88">
        <v>0</v>
      </c>
      <c r="H12" s="88">
        <f t="shared" si="0"/>
        <v>3</v>
      </c>
      <c r="I12" s="89">
        <v>0</v>
      </c>
      <c r="J12" s="90">
        <f t="shared" si="1"/>
        <v>3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3</v>
      </c>
      <c r="G13" s="88">
        <v>0</v>
      </c>
      <c r="H13" s="88">
        <f t="shared" si="0"/>
        <v>3</v>
      </c>
      <c r="I13" s="89">
        <v>0</v>
      </c>
      <c r="J13" s="90">
        <f t="shared" si="1"/>
        <v>3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0</v>
      </c>
      <c r="G14" s="88">
        <v>0</v>
      </c>
      <c r="H14" s="88">
        <f t="shared" si="0"/>
        <v>0</v>
      </c>
      <c r="I14" s="89">
        <v>0</v>
      </c>
      <c r="J14" s="90">
        <f t="shared" si="1"/>
        <v>0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2</v>
      </c>
      <c r="G18" s="88">
        <v>0</v>
      </c>
      <c r="H18" s="88">
        <f t="shared" si="0"/>
        <v>2</v>
      </c>
      <c r="I18" s="89">
        <v>0</v>
      </c>
      <c r="J18" s="90">
        <f t="shared" si="1"/>
        <v>2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3</v>
      </c>
      <c r="G19" s="88">
        <v>0</v>
      </c>
      <c r="H19" s="88">
        <f t="shared" si="0"/>
        <v>3</v>
      </c>
      <c r="I19" s="89">
        <v>0</v>
      </c>
      <c r="J19" s="90">
        <f t="shared" si="1"/>
        <v>3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3</v>
      </c>
      <c r="H20" s="88">
        <f t="shared" si="0"/>
        <v>3</v>
      </c>
      <c r="I20" s="89">
        <v>0</v>
      </c>
      <c r="J20" s="90">
        <f t="shared" si="1"/>
        <v>3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1</v>
      </c>
      <c r="H21" s="88">
        <f t="shared" si="0"/>
        <v>1</v>
      </c>
      <c r="I21" s="89">
        <v>0</v>
      </c>
      <c r="J21" s="90">
        <f t="shared" si="1"/>
        <v>1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7</v>
      </c>
      <c r="H22" s="88">
        <f t="shared" si="0"/>
        <v>7</v>
      </c>
      <c r="I22" s="88">
        <v>2</v>
      </c>
      <c r="J22" s="90">
        <f t="shared" si="1"/>
        <v>9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68</v>
      </c>
      <c r="G23" s="96">
        <f t="shared" si="3"/>
        <v>11</v>
      </c>
      <c r="H23" s="96">
        <f t="shared" si="3"/>
        <v>79</v>
      </c>
      <c r="I23" s="96">
        <f t="shared" si="3"/>
        <v>2</v>
      </c>
      <c r="J23" s="96">
        <f t="shared" si="3"/>
        <v>81</v>
      </c>
      <c r="K23" s="96">
        <f t="shared" si="3"/>
        <v>12</v>
      </c>
      <c r="L23" s="96">
        <f t="shared" si="3"/>
        <v>1</v>
      </c>
      <c r="M23" s="96">
        <f t="shared" si="3"/>
        <v>13</v>
      </c>
      <c r="N23" s="97">
        <f t="shared" si="3"/>
        <v>2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103</v>
      </c>
      <c r="G24" s="88">
        <v>0</v>
      </c>
      <c r="H24" s="88">
        <f t="shared" ref="H24:H36" si="4">F24+G24</f>
        <v>103</v>
      </c>
      <c r="I24" s="89">
        <v>0</v>
      </c>
      <c r="J24" s="90">
        <f t="shared" ref="J24:J36" si="5">H24+I24</f>
        <v>103</v>
      </c>
      <c r="K24" s="88">
        <v>15</v>
      </c>
      <c r="L24" s="88">
        <v>3</v>
      </c>
      <c r="M24" s="91">
        <f t="shared" ref="M24:M36" si="6">K24+L24</f>
        <v>18</v>
      </c>
      <c r="N24" s="92">
        <v>4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0</v>
      </c>
      <c r="G25" s="88">
        <v>0</v>
      </c>
      <c r="H25" s="88">
        <f t="shared" si="4"/>
        <v>0</v>
      </c>
      <c r="I25" s="89">
        <v>0</v>
      </c>
      <c r="J25" s="90">
        <f t="shared" si="5"/>
        <v>0</v>
      </c>
      <c r="K25" s="88">
        <v>0</v>
      </c>
      <c r="L25" s="88">
        <v>0</v>
      </c>
      <c r="M25" s="91">
        <f t="shared" si="6"/>
        <v>0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3</v>
      </c>
      <c r="G26" s="88">
        <v>0</v>
      </c>
      <c r="H26" s="88">
        <f t="shared" si="4"/>
        <v>3</v>
      </c>
      <c r="I26" s="89">
        <v>0</v>
      </c>
      <c r="J26" s="90">
        <f t="shared" si="5"/>
        <v>3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3</v>
      </c>
      <c r="G27" s="88">
        <v>0</v>
      </c>
      <c r="H27" s="88">
        <f t="shared" si="4"/>
        <v>3</v>
      </c>
      <c r="I27" s="89">
        <v>0</v>
      </c>
      <c r="J27" s="90">
        <f t="shared" si="5"/>
        <v>3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2</v>
      </c>
      <c r="G28" s="88">
        <v>0</v>
      </c>
      <c r="H28" s="88">
        <f t="shared" si="4"/>
        <v>2</v>
      </c>
      <c r="I28" s="89">
        <v>0</v>
      </c>
      <c r="J28" s="90">
        <f t="shared" si="5"/>
        <v>2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0</v>
      </c>
      <c r="G30" s="88">
        <v>0</v>
      </c>
      <c r="H30" s="88">
        <f t="shared" si="4"/>
        <v>0</v>
      </c>
      <c r="I30" s="89">
        <v>0</v>
      </c>
      <c r="J30" s="90">
        <f t="shared" si="5"/>
        <v>0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1</v>
      </c>
      <c r="G32" s="88">
        <v>0</v>
      </c>
      <c r="H32" s="88">
        <f t="shared" si="4"/>
        <v>1</v>
      </c>
      <c r="I32" s="89">
        <v>0</v>
      </c>
      <c r="J32" s="90">
        <f t="shared" si="5"/>
        <v>1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3</v>
      </c>
      <c r="G33" s="88">
        <v>0</v>
      </c>
      <c r="H33" s="88">
        <f t="shared" si="4"/>
        <v>3</v>
      </c>
      <c r="I33" s="89">
        <v>0</v>
      </c>
      <c r="J33" s="90">
        <f t="shared" si="5"/>
        <v>3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3</v>
      </c>
      <c r="H34" s="88">
        <f t="shared" si="4"/>
        <v>3</v>
      </c>
      <c r="I34" s="89">
        <v>0</v>
      </c>
      <c r="J34" s="90">
        <f t="shared" si="5"/>
        <v>3</v>
      </c>
      <c r="K34" s="88">
        <v>0</v>
      </c>
      <c r="L34" s="88">
        <v>1</v>
      </c>
      <c r="M34" s="91">
        <f t="shared" si="6"/>
        <v>1</v>
      </c>
      <c r="N34" s="92">
        <v>1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2</v>
      </c>
      <c r="H35" s="88">
        <f t="shared" si="4"/>
        <v>2</v>
      </c>
      <c r="I35" s="89">
        <v>0</v>
      </c>
      <c r="J35" s="90">
        <f t="shared" si="5"/>
        <v>2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4</v>
      </c>
      <c r="H36" s="98">
        <f t="shared" si="4"/>
        <v>4</v>
      </c>
      <c r="I36" s="98">
        <v>1</v>
      </c>
      <c r="J36" s="99">
        <f t="shared" si="5"/>
        <v>5</v>
      </c>
      <c r="K36" s="98">
        <v>1</v>
      </c>
      <c r="L36" s="98">
        <v>0</v>
      </c>
      <c r="M36" s="100">
        <f t="shared" si="6"/>
        <v>1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115</v>
      </c>
      <c r="G37" s="96">
        <f t="shared" si="7"/>
        <v>9</v>
      </c>
      <c r="H37" s="96">
        <f t="shared" si="7"/>
        <v>124</v>
      </c>
      <c r="I37" s="96">
        <f t="shared" si="7"/>
        <v>1</v>
      </c>
      <c r="J37" s="96">
        <f t="shared" si="7"/>
        <v>125</v>
      </c>
      <c r="K37" s="96">
        <f t="shared" si="7"/>
        <v>16</v>
      </c>
      <c r="L37" s="96">
        <f t="shared" si="7"/>
        <v>4</v>
      </c>
      <c r="M37" s="96">
        <f t="shared" si="7"/>
        <v>20</v>
      </c>
      <c r="N37" s="97">
        <f t="shared" si="7"/>
        <v>5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183</v>
      </c>
      <c r="G53" s="77">
        <f t="shared" si="12"/>
        <v>20</v>
      </c>
      <c r="H53" s="77">
        <f t="shared" si="12"/>
        <v>203</v>
      </c>
      <c r="I53" s="77">
        <f t="shared" si="12"/>
        <v>3</v>
      </c>
      <c r="J53" s="77">
        <f t="shared" si="12"/>
        <v>206</v>
      </c>
      <c r="K53" s="77">
        <f t="shared" si="12"/>
        <v>28</v>
      </c>
      <c r="L53" s="77">
        <f t="shared" si="12"/>
        <v>5</v>
      </c>
      <c r="M53" s="77">
        <f t="shared" si="12"/>
        <v>33</v>
      </c>
      <c r="N53" s="108">
        <f t="shared" si="12"/>
        <v>7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49"/>
      <c r="B1" s="31" t="s">
        <v>0</v>
      </c>
      <c r="C1" s="31"/>
      <c r="D1" s="31"/>
      <c r="E1" s="31"/>
      <c r="F1" s="349"/>
      <c r="G1" s="349"/>
      <c r="H1" s="349"/>
      <c r="I1" s="349"/>
      <c r="J1" s="349"/>
      <c r="K1" s="349"/>
      <c r="L1" s="349"/>
      <c r="M1" s="349"/>
      <c r="N1" s="349"/>
      <c r="O1" s="349"/>
    </row>
    <row r="2" spans="1:15" ht="30" customHeight="1">
      <c r="A2" s="350"/>
      <c r="B2" s="30" t="s">
        <v>1</v>
      </c>
      <c r="C2" s="30"/>
      <c r="D2" s="30"/>
      <c r="E2" s="30"/>
      <c r="F2" s="351" t="s">
        <v>2</v>
      </c>
      <c r="G2" s="350"/>
      <c r="H2" s="350"/>
      <c r="I2" s="350"/>
      <c r="J2" s="350"/>
      <c r="K2" s="350"/>
      <c r="L2" s="350"/>
      <c r="M2" s="350"/>
      <c r="N2" s="350"/>
      <c r="O2" s="350"/>
    </row>
    <row r="3" spans="1:15" ht="30" customHeight="1">
      <c r="A3" s="350"/>
      <c r="B3" s="30" t="s">
        <v>3</v>
      </c>
      <c r="C3" s="30"/>
      <c r="D3" s="30"/>
      <c r="E3" s="30"/>
      <c r="F3" s="352" t="s">
        <v>73</v>
      </c>
      <c r="G3" s="352"/>
      <c r="H3" s="350"/>
      <c r="I3" s="350"/>
      <c r="J3" s="350"/>
      <c r="K3" s="350"/>
      <c r="L3" s="350"/>
      <c r="M3" s="350"/>
      <c r="N3" s="350"/>
      <c r="O3" s="350"/>
    </row>
    <row r="4" spans="1:15" ht="30" customHeight="1">
      <c r="A4" s="350"/>
      <c r="B4" s="30" t="s">
        <v>5</v>
      </c>
      <c r="C4" s="30"/>
      <c r="D4" s="30"/>
      <c r="E4" s="30"/>
      <c r="F4" s="353" t="s">
        <v>77</v>
      </c>
      <c r="G4" s="354">
        <v>2023</v>
      </c>
      <c r="H4" s="350"/>
      <c r="I4" s="350"/>
      <c r="J4" s="350"/>
      <c r="K4" s="350"/>
      <c r="L4" s="350"/>
      <c r="M4" s="350"/>
      <c r="N4" s="350"/>
      <c r="O4" s="350"/>
    </row>
    <row r="5" spans="1:15" ht="49.5" customHeight="1">
      <c r="A5" s="350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50"/>
    </row>
    <row r="6" spans="1:15" ht="49.5" customHeight="1">
      <c r="A6" s="350"/>
      <c r="B6" s="351" t="s">
        <v>7</v>
      </c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</row>
    <row r="7" spans="1:15" ht="30" customHeight="1">
      <c r="A7" s="355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355"/>
    </row>
    <row r="8" spans="1:15" ht="30" customHeight="1">
      <c r="A8" s="355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355"/>
    </row>
    <row r="9" spans="1:15" ht="30" customHeight="1">
      <c r="A9" s="355"/>
      <c r="B9" s="19"/>
      <c r="C9" s="11"/>
      <c r="D9" s="11"/>
      <c r="E9" s="11"/>
      <c r="F9" s="356" t="s">
        <v>17</v>
      </c>
      <c r="G9" s="356" t="s">
        <v>18</v>
      </c>
      <c r="H9" s="356" t="s">
        <v>19</v>
      </c>
      <c r="I9" s="12"/>
      <c r="J9" s="12"/>
      <c r="K9" s="12"/>
      <c r="L9" s="12"/>
      <c r="M9" s="12"/>
      <c r="N9" s="27"/>
      <c r="O9" s="355"/>
    </row>
    <row r="10" spans="1:15" ht="24.75" customHeight="1">
      <c r="A10" s="355"/>
      <c r="B10" s="357"/>
      <c r="C10" s="17" t="s">
        <v>81</v>
      </c>
      <c r="D10" s="358"/>
      <c r="E10" s="359">
        <v>13</v>
      </c>
      <c r="F10" s="360">
        <v>26</v>
      </c>
      <c r="G10" s="360">
        <v>0</v>
      </c>
      <c r="H10" s="360">
        <f t="shared" ref="H10:H22" si="0">F10+G10</f>
        <v>26</v>
      </c>
      <c r="I10" s="361">
        <v>0</v>
      </c>
      <c r="J10" s="362">
        <f t="shared" ref="J10:J22" si="1">H10+I10</f>
        <v>26</v>
      </c>
      <c r="K10" s="360">
        <v>9</v>
      </c>
      <c r="L10" s="360">
        <v>0</v>
      </c>
      <c r="M10" s="363">
        <f t="shared" ref="M10:M22" si="2">K10+L10</f>
        <v>9</v>
      </c>
      <c r="N10" s="364">
        <v>0</v>
      </c>
      <c r="O10" s="355"/>
    </row>
    <row r="11" spans="1:15" ht="24.75" customHeight="1">
      <c r="A11" s="355"/>
      <c r="B11" s="357"/>
      <c r="C11" s="32"/>
      <c r="D11" s="358"/>
      <c r="E11" s="365">
        <v>12</v>
      </c>
      <c r="F11" s="360">
        <v>0</v>
      </c>
      <c r="G11" s="360">
        <v>0</v>
      </c>
      <c r="H11" s="360">
        <f t="shared" si="0"/>
        <v>0</v>
      </c>
      <c r="I11" s="361">
        <v>0</v>
      </c>
      <c r="J11" s="362">
        <f t="shared" si="1"/>
        <v>0</v>
      </c>
      <c r="K11" s="360">
        <v>0</v>
      </c>
      <c r="L11" s="360">
        <v>0</v>
      </c>
      <c r="M11" s="363">
        <f t="shared" si="2"/>
        <v>0</v>
      </c>
      <c r="N11" s="364">
        <v>0</v>
      </c>
      <c r="O11" s="355"/>
    </row>
    <row r="12" spans="1:15" ht="24.75" customHeight="1">
      <c r="A12" s="355"/>
      <c r="B12" s="357" t="s">
        <v>82</v>
      </c>
      <c r="C12" s="32"/>
      <c r="D12" s="366" t="s">
        <v>83</v>
      </c>
      <c r="E12" s="365">
        <v>11</v>
      </c>
      <c r="F12" s="360">
        <v>0</v>
      </c>
      <c r="G12" s="360">
        <v>0</v>
      </c>
      <c r="H12" s="360">
        <f t="shared" si="0"/>
        <v>0</v>
      </c>
      <c r="I12" s="361">
        <v>0</v>
      </c>
      <c r="J12" s="362">
        <f t="shared" si="1"/>
        <v>0</v>
      </c>
      <c r="K12" s="360">
        <v>0</v>
      </c>
      <c r="L12" s="360">
        <v>0</v>
      </c>
      <c r="M12" s="363">
        <f t="shared" si="2"/>
        <v>0</v>
      </c>
      <c r="N12" s="364">
        <v>0</v>
      </c>
      <c r="O12" s="355"/>
    </row>
    <row r="13" spans="1:15" ht="24.75" customHeight="1">
      <c r="A13" s="355"/>
      <c r="B13" s="357" t="s">
        <v>84</v>
      </c>
      <c r="C13" s="32" t="s">
        <v>85</v>
      </c>
      <c r="D13" s="366" t="s">
        <v>86</v>
      </c>
      <c r="E13" s="365">
        <v>10</v>
      </c>
      <c r="F13" s="360">
        <v>0</v>
      </c>
      <c r="G13" s="360">
        <v>0</v>
      </c>
      <c r="H13" s="360">
        <f t="shared" si="0"/>
        <v>0</v>
      </c>
      <c r="I13" s="361">
        <v>0</v>
      </c>
      <c r="J13" s="362">
        <f t="shared" si="1"/>
        <v>0</v>
      </c>
      <c r="K13" s="360">
        <v>0</v>
      </c>
      <c r="L13" s="360">
        <v>0</v>
      </c>
      <c r="M13" s="363">
        <f t="shared" si="2"/>
        <v>0</v>
      </c>
      <c r="N13" s="364">
        <v>0</v>
      </c>
      <c r="O13" s="355"/>
    </row>
    <row r="14" spans="1:15" ht="24.75" customHeight="1">
      <c r="A14" s="355"/>
      <c r="B14" s="357" t="s">
        <v>82</v>
      </c>
      <c r="C14" s="32"/>
      <c r="D14" s="366" t="s">
        <v>87</v>
      </c>
      <c r="E14" s="365">
        <v>9</v>
      </c>
      <c r="F14" s="360">
        <v>0</v>
      </c>
      <c r="G14" s="360">
        <v>0</v>
      </c>
      <c r="H14" s="360">
        <f t="shared" si="0"/>
        <v>0</v>
      </c>
      <c r="I14" s="361">
        <v>0</v>
      </c>
      <c r="J14" s="362">
        <f t="shared" si="1"/>
        <v>0</v>
      </c>
      <c r="K14" s="360">
        <v>0</v>
      </c>
      <c r="L14" s="360">
        <v>0</v>
      </c>
      <c r="M14" s="363">
        <f t="shared" si="2"/>
        <v>0</v>
      </c>
      <c r="N14" s="364">
        <v>0</v>
      </c>
      <c r="O14" s="355"/>
    </row>
    <row r="15" spans="1:15" ht="24.75" customHeight="1">
      <c r="A15" s="355"/>
      <c r="B15" s="357" t="s">
        <v>88</v>
      </c>
      <c r="C15" s="32"/>
      <c r="D15" s="366" t="s">
        <v>89</v>
      </c>
      <c r="E15" s="365">
        <v>8</v>
      </c>
      <c r="F15" s="360">
        <v>1</v>
      </c>
      <c r="G15" s="360">
        <v>0</v>
      </c>
      <c r="H15" s="360">
        <f t="shared" si="0"/>
        <v>1</v>
      </c>
      <c r="I15" s="361">
        <v>0</v>
      </c>
      <c r="J15" s="362">
        <f t="shared" si="1"/>
        <v>1</v>
      </c>
      <c r="K15" s="360">
        <v>0</v>
      </c>
      <c r="L15" s="360">
        <v>0</v>
      </c>
      <c r="M15" s="363">
        <f t="shared" si="2"/>
        <v>0</v>
      </c>
      <c r="N15" s="364">
        <v>0</v>
      </c>
      <c r="O15" s="355"/>
    </row>
    <row r="16" spans="1:15" ht="24.75" customHeight="1">
      <c r="A16" s="355"/>
      <c r="B16" s="357" t="s">
        <v>90</v>
      </c>
      <c r="C16" s="32"/>
      <c r="D16" s="366" t="s">
        <v>91</v>
      </c>
      <c r="E16" s="365">
        <v>7</v>
      </c>
      <c r="F16" s="360">
        <v>8</v>
      </c>
      <c r="G16" s="360">
        <v>0</v>
      </c>
      <c r="H16" s="360">
        <f t="shared" si="0"/>
        <v>8</v>
      </c>
      <c r="I16" s="361">
        <v>0</v>
      </c>
      <c r="J16" s="362">
        <f t="shared" si="1"/>
        <v>8</v>
      </c>
      <c r="K16" s="360">
        <v>0</v>
      </c>
      <c r="L16" s="360">
        <v>0</v>
      </c>
      <c r="M16" s="363">
        <f t="shared" si="2"/>
        <v>0</v>
      </c>
      <c r="N16" s="364">
        <v>0</v>
      </c>
      <c r="O16" s="355"/>
    </row>
    <row r="17" spans="1:15" ht="24.75" customHeight="1">
      <c r="A17" s="355"/>
      <c r="B17" s="357" t="s">
        <v>83</v>
      </c>
      <c r="C17" s="32"/>
      <c r="D17" s="366" t="s">
        <v>90</v>
      </c>
      <c r="E17" s="365">
        <v>6</v>
      </c>
      <c r="F17" s="360">
        <v>2</v>
      </c>
      <c r="G17" s="360">
        <v>0</v>
      </c>
      <c r="H17" s="360">
        <f t="shared" si="0"/>
        <v>2</v>
      </c>
      <c r="I17" s="361">
        <v>0</v>
      </c>
      <c r="J17" s="362">
        <f t="shared" si="1"/>
        <v>2</v>
      </c>
      <c r="K17" s="360">
        <v>0</v>
      </c>
      <c r="L17" s="360">
        <v>0</v>
      </c>
      <c r="M17" s="363">
        <f t="shared" si="2"/>
        <v>0</v>
      </c>
      <c r="N17" s="364">
        <v>0</v>
      </c>
      <c r="O17" s="355"/>
    </row>
    <row r="18" spans="1:15" ht="24.75" customHeight="1">
      <c r="A18" s="355"/>
      <c r="B18" s="357" t="s">
        <v>92</v>
      </c>
      <c r="C18" s="32" t="s">
        <v>82</v>
      </c>
      <c r="D18" s="366" t="s">
        <v>93</v>
      </c>
      <c r="E18" s="365">
        <v>5</v>
      </c>
      <c r="F18" s="360">
        <v>0</v>
      </c>
      <c r="G18" s="360">
        <v>0</v>
      </c>
      <c r="H18" s="360">
        <f t="shared" si="0"/>
        <v>0</v>
      </c>
      <c r="I18" s="361">
        <v>0</v>
      </c>
      <c r="J18" s="362">
        <f t="shared" si="1"/>
        <v>0</v>
      </c>
      <c r="K18" s="360">
        <v>0</v>
      </c>
      <c r="L18" s="360">
        <v>0</v>
      </c>
      <c r="M18" s="363">
        <f t="shared" si="2"/>
        <v>0</v>
      </c>
      <c r="N18" s="364">
        <v>0</v>
      </c>
      <c r="O18" s="355"/>
    </row>
    <row r="19" spans="1:15" ht="24.75" customHeight="1">
      <c r="A19" s="355"/>
      <c r="B19" s="357" t="s">
        <v>82</v>
      </c>
      <c r="C19" s="32"/>
      <c r="D19" s="366" t="s">
        <v>91</v>
      </c>
      <c r="E19" s="365">
        <v>4</v>
      </c>
      <c r="F19" s="360">
        <v>0</v>
      </c>
      <c r="G19" s="360">
        <v>0</v>
      </c>
      <c r="H19" s="360">
        <f t="shared" si="0"/>
        <v>0</v>
      </c>
      <c r="I19" s="361">
        <v>0</v>
      </c>
      <c r="J19" s="362">
        <f t="shared" si="1"/>
        <v>0</v>
      </c>
      <c r="K19" s="360">
        <v>0</v>
      </c>
      <c r="L19" s="360">
        <v>0</v>
      </c>
      <c r="M19" s="363">
        <f t="shared" si="2"/>
        <v>0</v>
      </c>
      <c r="N19" s="364">
        <v>0</v>
      </c>
      <c r="O19" s="355"/>
    </row>
    <row r="20" spans="1:15" ht="24.75" customHeight="1">
      <c r="A20" s="355"/>
      <c r="B20" s="357"/>
      <c r="C20" s="32"/>
      <c r="D20" s="358"/>
      <c r="E20" s="365">
        <v>3</v>
      </c>
      <c r="F20" s="360">
        <v>0</v>
      </c>
      <c r="G20" s="360">
        <v>0</v>
      </c>
      <c r="H20" s="360">
        <f t="shared" si="0"/>
        <v>0</v>
      </c>
      <c r="I20" s="361">
        <v>0</v>
      </c>
      <c r="J20" s="362">
        <f t="shared" si="1"/>
        <v>0</v>
      </c>
      <c r="K20" s="360">
        <v>0</v>
      </c>
      <c r="L20" s="360">
        <v>0</v>
      </c>
      <c r="M20" s="363">
        <f t="shared" si="2"/>
        <v>0</v>
      </c>
      <c r="N20" s="364">
        <v>0</v>
      </c>
      <c r="O20" s="355"/>
    </row>
    <row r="21" spans="1:15" ht="24.75" customHeight="1">
      <c r="A21" s="355"/>
      <c r="B21" s="357"/>
      <c r="C21" s="32"/>
      <c r="D21" s="358"/>
      <c r="E21" s="365">
        <v>2</v>
      </c>
      <c r="F21" s="360">
        <v>0</v>
      </c>
      <c r="G21" s="360">
        <v>1</v>
      </c>
      <c r="H21" s="360">
        <f t="shared" si="0"/>
        <v>1</v>
      </c>
      <c r="I21" s="361">
        <v>0</v>
      </c>
      <c r="J21" s="362">
        <f t="shared" si="1"/>
        <v>1</v>
      </c>
      <c r="K21" s="360">
        <v>0</v>
      </c>
      <c r="L21" s="360">
        <v>0</v>
      </c>
      <c r="M21" s="363">
        <f t="shared" si="2"/>
        <v>0</v>
      </c>
      <c r="N21" s="364">
        <v>0</v>
      </c>
      <c r="O21" s="355"/>
    </row>
    <row r="22" spans="1:15" ht="24.75" customHeight="1">
      <c r="A22" s="355"/>
      <c r="B22" s="357"/>
      <c r="C22" s="22"/>
      <c r="D22" s="358"/>
      <c r="E22" s="367">
        <v>1</v>
      </c>
      <c r="F22" s="360">
        <v>0</v>
      </c>
      <c r="G22" s="360">
        <v>2</v>
      </c>
      <c r="H22" s="360">
        <f t="shared" si="0"/>
        <v>2</v>
      </c>
      <c r="I22" s="360">
        <v>2</v>
      </c>
      <c r="J22" s="362">
        <f t="shared" si="1"/>
        <v>4</v>
      </c>
      <c r="K22" s="360">
        <v>0</v>
      </c>
      <c r="L22" s="360">
        <v>0</v>
      </c>
      <c r="M22" s="363">
        <f t="shared" si="2"/>
        <v>0</v>
      </c>
      <c r="N22" s="364">
        <v>0</v>
      </c>
      <c r="O22" s="355"/>
    </row>
    <row r="23" spans="1:15" ht="24.75" customHeight="1">
      <c r="A23" s="368"/>
      <c r="B23" s="19" t="s">
        <v>94</v>
      </c>
      <c r="C23" s="11"/>
      <c r="D23" s="11"/>
      <c r="E23" s="11"/>
      <c r="F23" s="369">
        <f t="shared" ref="F23:N23" si="3">SUM(F10:F22)</f>
        <v>37</v>
      </c>
      <c r="G23" s="369">
        <f t="shared" si="3"/>
        <v>3</v>
      </c>
      <c r="H23" s="369">
        <f t="shared" si="3"/>
        <v>40</v>
      </c>
      <c r="I23" s="369">
        <f t="shared" si="3"/>
        <v>2</v>
      </c>
      <c r="J23" s="369">
        <f t="shared" si="3"/>
        <v>42</v>
      </c>
      <c r="K23" s="369">
        <f t="shared" si="3"/>
        <v>9</v>
      </c>
      <c r="L23" s="369">
        <f t="shared" si="3"/>
        <v>0</v>
      </c>
      <c r="M23" s="369">
        <f t="shared" si="3"/>
        <v>9</v>
      </c>
      <c r="N23" s="370">
        <f t="shared" si="3"/>
        <v>0</v>
      </c>
      <c r="O23" s="368"/>
    </row>
    <row r="24" spans="1:15" ht="24.75" customHeight="1">
      <c r="A24" s="355"/>
      <c r="B24" s="357"/>
      <c r="C24" s="17" t="s">
        <v>81</v>
      </c>
      <c r="D24" s="358"/>
      <c r="E24" s="359">
        <v>13</v>
      </c>
      <c r="F24" s="360">
        <v>44</v>
      </c>
      <c r="G24" s="360">
        <v>0</v>
      </c>
      <c r="H24" s="360">
        <f t="shared" ref="H24:H36" si="4">F24+G24</f>
        <v>44</v>
      </c>
      <c r="I24" s="361">
        <v>0</v>
      </c>
      <c r="J24" s="362">
        <f t="shared" ref="J24:J36" si="5">H24+I24</f>
        <v>44</v>
      </c>
      <c r="K24" s="360">
        <v>15</v>
      </c>
      <c r="L24" s="360">
        <v>5</v>
      </c>
      <c r="M24" s="363">
        <f t="shared" ref="M24:M36" si="6">K24+L24</f>
        <v>20</v>
      </c>
      <c r="N24" s="364">
        <v>5</v>
      </c>
      <c r="O24" s="355"/>
    </row>
    <row r="25" spans="1:15" ht="24.75" customHeight="1">
      <c r="A25" s="355"/>
      <c r="B25" s="357"/>
      <c r="C25" s="32"/>
      <c r="D25" s="358"/>
      <c r="E25" s="365">
        <v>12</v>
      </c>
      <c r="F25" s="360">
        <v>0</v>
      </c>
      <c r="G25" s="360">
        <v>0</v>
      </c>
      <c r="H25" s="360">
        <f t="shared" si="4"/>
        <v>0</v>
      </c>
      <c r="I25" s="361">
        <v>0</v>
      </c>
      <c r="J25" s="362">
        <f t="shared" si="5"/>
        <v>0</v>
      </c>
      <c r="K25" s="360">
        <v>0</v>
      </c>
      <c r="L25" s="360">
        <v>0</v>
      </c>
      <c r="M25" s="363">
        <f t="shared" si="6"/>
        <v>0</v>
      </c>
      <c r="N25" s="364">
        <v>0</v>
      </c>
      <c r="O25" s="355"/>
    </row>
    <row r="26" spans="1:15" ht="24.75" customHeight="1">
      <c r="A26" s="355"/>
      <c r="B26" s="357" t="s">
        <v>92</v>
      </c>
      <c r="C26" s="32"/>
      <c r="D26" s="366"/>
      <c r="E26" s="365">
        <v>11</v>
      </c>
      <c r="F26" s="360">
        <v>0</v>
      </c>
      <c r="G26" s="360">
        <v>0</v>
      </c>
      <c r="H26" s="360">
        <f t="shared" si="4"/>
        <v>0</v>
      </c>
      <c r="I26" s="361">
        <v>0</v>
      </c>
      <c r="J26" s="362">
        <f t="shared" si="5"/>
        <v>0</v>
      </c>
      <c r="K26" s="360">
        <v>0</v>
      </c>
      <c r="L26" s="360">
        <v>0</v>
      </c>
      <c r="M26" s="363">
        <f t="shared" si="6"/>
        <v>0</v>
      </c>
      <c r="N26" s="364">
        <v>0</v>
      </c>
      <c r="O26" s="355"/>
    </row>
    <row r="27" spans="1:15" ht="24.75" customHeight="1">
      <c r="A27" s="355"/>
      <c r="B27" s="357" t="s">
        <v>95</v>
      </c>
      <c r="C27" s="32" t="s">
        <v>85</v>
      </c>
      <c r="D27" s="366" t="s">
        <v>96</v>
      </c>
      <c r="E27" s="365">
        <v>10</v>
      </c>
      <c r="F27" s="360">
        <v>1</v>
      </c>
      <c r="G27" s="360">
        <v>0</v>
      </c>
      <c r="H27" s="360">
        <f t="shared" si="4"/>
        <v>1</v>
      </c>
      <c r="I27" s="361">
        <v>0</v>
      </c>
      <c r="J27" s="362">
        <f t="shared" si="5"/>
        <v>1</v>
      </c>
      <c r="K27" s="360">
        <v>0</v>
      </c>
      <c r="L27" s="360">
        <v>0</v>
      </c>
      <c r="M27" s="363">
        <f t="shared" si="6"/>
        <v>0</v>
      </c>
      <c r="N27" s="364">
        <v>0</v>
      </c>
      <c r="O27" s="355"/>
    </row>
    <row r="28" spans="1:15" ht="24.75" customHeight="1">
      <c r="A28" s="355"/>
      <c r="B28" s="357" t="s">
        <v>81</v>
      </c>
      <c r="C28" s="32"/>
      <c r="D28" s="366" t="s">
        <v>95</v>
      </c>
      <c r="E28" s="365">
        <v>9</v>
      </c>
      <c r="F28" s="360">
        <v>1</v>
      </c>
      <c r="G28" s="360">
        <v>0</v>
      </c>
      <c r="H28" s="360">
        <f t="shared" si="4"/>
        <v>1</v>
      </c>
      <c r="I28" s="361">
        <v>0</v>
      </c>
      <c r="J28" s="362">
        <f t="shared" si="5"/>
        <v>1</v>
      </c>
      <c r="K28" s="360">
        <v>0</v>
      </c>
      <c r="L28" s="360">
        <v>0</v>
      </c>
      <c r="M28" s="363">
        <f t="shared" si="6"/>
        <v>0</v>
      </c>
      <c r="N28" s="364">
        <v>0</v>
      </c>
      <c r="O28" s="355"/>
    </row>
    <row r="29" spans="1:15" ht="24.75" customHeight="1">
      <c r="A29" s="355"/>
      <c r="B29" s="357" t="s">
        <v>84</v>
      </c>
      <c r="C29" s="32"/>
      <c r="D29" s="366" t="s">
        <v>97</v>
      </c>
      <c r="E29" s="365">
        <v>8</v>
      </c>
      <c r="F29" s="360">
        <v>5</v>
      </c>
      <c r="G29" s="360">
        <v>0</v>
      </c>
      <c r="H29" s="360">
        <f t="shared" si="4"/>
        <v>5</v>
      </c>
      <c r="I29" s="361">
        <v>0</v>
      </c>
      <c r="J29" s="362">
        <f t="shared" si="5"/>
        <v>5</v>
      </c>
      <c r="K29" s="360">
        <v>0</v>
      </c>
      <c r="L29" s="360">
        <v>0</v>
      </c>
      <c r="M29" s="363">
        <f t="shared" si="6"/>
        <v>0</v>
      </c>
      <c r="N29" s="364">
        <v>0</v>
      </c>
      <c r="O29" s="355"/>
    </row>
    <row r="30" spans="1:15" ht="24.75" customHeight="1">
      <c r="A30" s="355"/>
      <c r="B30" s="357" t="s">
        <v>90</v>
      </c>
      <c r="C30" s="32"/>
      <c r="D30" s="366" t="s">
        <v>90</v>
      </c>
      <c r="E30" s="365">
        <v>7</v>
      </c>
      <c r="F30" s="360">
        <v>3</v>
      </c>
      <c r="G30" s="360">
        <v>0</v>
      </c>
      <c r="H30" s="360">
        <f t="shared" si="4"/>
        <v>3</v>
      </c>
      <c r="I30" s="361">
        <v>0</v>
      </c>
      <c r="J30" s="362">
        <f t="shared" si="5"/>
        <v>3</v>
      </c>
      <c r="K30" s="360">
        <v>0</v>
      </c>
      <c r="L30" s="360">
        <v>0</v>
      </c>
      <c r="M30" s="363">
        <f t="shared" si="6"/>
        <v>0</v>
      </c>
      <c r="N30" s="364">
        <v>0</v>
      </c>
      <c r="O30" s="355"/>
    </row>
    <row r="31" spans="1:15" ht="24.75" customHeight="1">
      <c r="A31" s="355"/>
      <c r="B31" s="357" t="s">
        <v>81</v>
      </c>
      <c r="C31" s="32"/>
      <c r="D31" s="366" t="s">
        <v>93</v>
      </c>
      <c r="E31" s="365">
        <v>6</v>
      </c>
      <c r="F31" s="360">
        <v>2</v>
      </c>
      <c r="G31" s="360">
        <v>0</v>
      </c>
      <c r="H31" s="360">
        <f t="shared" si="4"/>
        <v>2</v>
      </c>
      <c r="I31" s="361">
        <v>0</v>
      </c>
      <c r="J31" s="362">
        <f t="shared" si="5"/>
        <v>2</v>
      </c>
      <c r="K31" s="360">
        <v>0</v>
      </c>
      <c r="L31" s="360">
        <v>0</v>
      </c>
      <c r="M31" s="363">
        <f t="shared" si="6"/>
        <v>0</v>
      </c>
      <c r="N31" s="364">
        <v>0</v>
      </c>
      <c r="O31" s="355"/>
    </row>
    <row r="32" spans="1:15" ht="24.75" customHeight="1">
      <c r="A32" s="355"/>
      <c r="B32" s="357" t="s">
        <v>93</v>
      </c>
      <c r="C32" s="32" t="s">
        <v>82</v>
      </c>
      <c r="D32" s="366"/>
      <c r="E32" s="365">
        <v>5</v>
      </c>
      <c r="F32" s="360">
        <v>2</v>
      </c>
      <c r="G32" s="360">
        <v>0</v>
      </c>
      <c r="H32" s="360">
        <f t="shared" si="4"/>
        <v>2</v>
      </c>
      <c r="I32" s="361">
        <v>0</v>
      </c>
      <c r="J32" s="362">
        <f t="shared" si="5"/>
        <v>2</v>
      </c>
      <c r="K32" s="360">
        <v>0</v>
      </c>
      <c r="L32" s="360">
        <v>0</v>
      </c>
      <c r="M32" s="363">
        <f t="shared" si="6"/>
        <v>0</v>
      </c>
      <c r="N32" s="364">
        <v>0</v>
      </c>
      <c r="O32" s="355"/>
    </row>
    <row r="33" spans="1:15" ht="24.75" customHeight="1">
      <c r="A33" s="355"/>
      <c r="B33" s="357"/>
      <c r="C33" s="32"/>
      <c r="D33" s="366"/>
      <c r="E33" s="365">
        <v>4</v>
      </c>
      <c r="F33" s="360">
        <v>4</v>
      </c>
      <c r="G33" s="360">
        <v>0</v>
      </c>
      <c r="H33" s="360">
        <f t="shared" si="4"/>
        <v>4</v>
      </c>
      <c r="I33" s="361">
        <v>0</v>
      </c>
      <c r="J33" s="362">
        <f t="shared" si="5"/>
        <v>4</v>
      </c>
      <c r="K33" s="360">
        <v>0</v>
      </c>
      <c r="L33" s="360">
        <v>0</v>
      </c>
      <c r="M33" s="363">
        <f t="shared" si="6"/>
        <v>0</v>
      </c>
      <c r="N33" s="364">
        <v>0</v>
      </c>
      <c r="O33" s="355"/>
    </row>
    <row r="34" spans="1:15" ht="24.75" customHeight="1">
      <c r="A34" s="355"/>
      <c r="B34" s="357"/>
      <c r="C34" s="32"/>
      <c r="D34" s="358"/>
      <c r="E34" s="365">
        <v>3</v>
      </c>
      <c r="F34" s="360">
        <v>0</v>
      </c>
      <c r="G34" s="360">
        <v>0</v>
      </c>
      <c r="H34" s="360">
        <f t="shared" si="4"/>
        <v>0</v>
      </c>
      <c r="I34" s="361">
        <v>0</v>
      </c>
      <c r="J34" s="362">
        <f t="shared" si="5"/>
        <v>0</v>
      </c>
      <c r="K34" s="360">
        <v>0</v>
      </c>
      <c r="L34" s="360">
        <v>0</v>
      </c>
      <c r="M34" s="363">
        <f t="shared" si="6"/>
        <v>0</v>
      </c>
      <c r="N34" s="364">
        <v>0</v>
      </c>
      <c r="O34" s="355"/>
    </row>
    <row r="35" spans="1:15" ht="24.75" customHeight="1">
      <c r="A35" s="355"/>
      <c r="B35" s="357"/>
      <c r="C35" s="32"/>
      <c r="D35" s="358"/>
      <c r="E35" s="365">
        <v>2</v>
      </c>
      <c r="F35" s="360">
        <v>0</v>
      </c>
      <c r="G35" s="360">
        <v>5</v>
      </c>
      <c r="H35" s="360">
        <f t="shared" si="4"/>
        <v>5</v>
      </c>
      <c r="I35" s="361">
        <v>0</v>
      </c>
      <c r="J35" s="362">
        <f t="shared" si="5"/>
        <v>5</v>
      </c>
      <c r="K35" s="360">
        <v>0</v>
      </c>
      <c r="L35" s="360">
        <v>0</v>
      </c>
      <c r="M35" s="363">
        <f t="shared" si="6"/>
        <v>0</v>
      </c>
      <c r="N35" s="364">
        <v>0</v>
      </c>
      <c r="O35" s="355"/>
    </row>
    <row r="36" spans="1:15" ht="24.75" customHeight="1">
      <c r="A36" s="355"/>
      <c r="B36" s="357"/>
      <c r="C36" s="22"/>
      <c r="D36" s="358"/>
      <c r="E36" s="367">
        <v>1</v>
      </c>
      <c r="F36" s="371">
        <v>0</v>
      </c>
      <c r="G36" s="371">
        <v>2</v>
      </c>
      <c r="H36" s="371">
        <f t="shared" si="4"/>
        <v>2</v>
      </c>
      <c r="I36" s="371">
        <v>4</v>
      </c>
      <c r="J36" s="372">
        <f t="shared" si="5"/>
        <v>6</v>
      </c>
      <c r="K36" s="371">
        <v>0</v>
      </c>
      <c r="L36" s="371">
        <v>0</v>
      </c>
      <c r="M36" s="373">
        <f t="shared" si="6"/>
        <v>0</v>
      </c>
      <c r="N36" s="374">
        <v>0</v>
      </c>
      <c r="O36" s="355"/>
    </row>
    <row r="37" spans="1:15" ht="24.75" customHeight="1">
      <c r="A37" s="368"/>
      <c r="B37" s="19" t="s">
        <v>98</v>
      </c>
      <c r="C37" s="11"/>
      <c r="D37" s="11"/>
      <c r="E37" s="11"/>
      <c r="F37" s="369">
        <f t="shared" ref="F37:N37" si="7">SUM(F24:F36)</f>
        <v>62</v>
      </c>
      <c r="G37" s="369">
        <f t="shared" si="7"/>
        <v>7</v>
      </c>
      <c r="H37" s="369">
        <f t="shared" si="7"/>
        <v>69</v>
      </c>
      <c r="I37" s="369">
        <f t="shared" si="7"/>
        <v>4</v>
      </c>
      <c r="J37" s="369">
        <f t="shared" si="7"/>
        <v>73</v>
      </c>
      <c r="K37" s="369">
        <f t="shared" si="7"/>
        <v>15</v>
      </c>
      <c r="L37" s="369">
        <f t="shared" si="7"/>
        <v>5</v>
      </c>
      <c r="M37" s="369">
        <f t="shared" si="7"/>
        <v>20</v>
      </c>
      <c r="N37" s="370">
        <f t="shared" si="7"/>
        <v>5</v>
      </c>
      <c r="O37" s="368"/>
    </row>
    <row r="38" spans="1:15" ht="24.75" customHeight="1">
      <c r="A38" s="355"/>
      <c r="B38" s="357"/>
      <c r="C38" s="17" t="s">
        <v>81</v>
      </c>
      <c r="D38" s="358"/>
      <c r="E38" s="359">
        <v>13</v>
      </c>
      <c r="F38" s="375">
        <v>0</v>
      </c>
      <c r="G38" s="375">
        <v>0</v>
      </c>
      <c r="H38" s="375">
        <f t="shared" ref="H38:H50" si="8">F38+G38</f>
        <v>0</v>
      </c>
      <c r="I38" s="376">
        <v>0</v>
      </c>
      <c r="J38" s="377">
        <f t="shared" ref="J38:J50" si="9">H38+I38</f>
        <v>0</v>
      </c>
      <c r="K38" s="375">
        <v>0</v>
      </c>
      <c r="L38" s="375">
        <v>0</v>
      </c>
      <c r="M38" s="378">
        <f t="shared" ref="M38:M50" si="10">K38+L38</f>
        <v>0</v>
      </c>
      <c r="N38" s="379">
        <v>0</v>
      </c>
      <c r="O38" s="355"/>
    </row>
    <row r="39" spans="1:15" ht="24.75" customHeight="1">
      <c r="A39" s="355"/>
      <c r="B39" s="357"/>
      <c r="C39" s="32"/>
      <c r="D39" s="366" t="s">
        <v>99</v>
      </c>
      <c r="E39" s="365">
        <v>12</v>
      </c>
      <c r="F39" s="360">
        <v>0</v>
      </c>
      <c r="G39" s="360">
        <v>0</v>
      </c>
      <c r="H39" s="360">
        <f t="shared" si="8"/>
        <v>0</v>
      </c>
      <c r="I39" s="361">
        <v>0</v>
      </c>
      <c r="J39" s="362">
        <f t="shared" si="9"/>
        <v>0</v>
      </c>
      <c r="K39" s="360">
        <v>0</v>
      </c>
      <c r="L39" s="360">
        <v>0</v>
      </c>
      <c r="M39" s="363">
        <f t="shared" si="10"/>
        <v>0</v>
      </c>
      <c r="N39" s="364">
        <v>0</v>
      </c>
      <c r="O39" s="355"/>
    </row>
    <row r="40" spans="1:15" ht="24.75" customHeight="1">
      <c r="A40" s="355"/>
      <c r="B40" s="357" t="s">
        <v>82</v>
      </c>
      <c r="C40" s="32"/>
      <c r="D40" s="366" t="s">
        <v>86</v>
      </c>
      <c r="E40" s="365">
        <v>11</v>
      </c>
      <c r="F40" s="360">
        <v>0</v>
      </c>
      <c r="G40" s="360">
        <v>0</v>
      </c>
      <c r="H40" s="360">
        <f t="shared" si="8"/>
        <v>0</v>
      </c>
      <c r="I40" s="361">
        <v>0</v>
      </c>
      <c r="J40" s="362">
        <f t="shared" si="9"/>
        <v>0</v>
      </c>
      <c r="K40" s="360">
        <v>0</v>
      </c>
      <c r="L40" s="360">
        <v>0</v>
      </c>
      <c r="M40" s="363">
        <f t="shared" si="10"/>
        <v>0</v>
      </c>
      <c r="N40" s="364">
        <v>0</v>
      </c>
      <c r="O40" s="355"/>
    </row>
    <row r="41" spans="1:15" ht="24.75" customHeight="1">
      <c r="A41" s="355"/>
      <c r="B41" s="357" t="s">
        <v>86</v>
      </c>
      <c r="C41" s="32" t="s">
        <v>85</v>
      </c>
      <c r="D41" s="366" t="s">
        <v>84</v>
      </c>
      <c r="E41" s="365">
        <v>10</v>
      </c>
      <c r="F41" s="360">
        <v>0</v>
      </c>
      <c r="G41" s="360">
        <v>0</v>
      </c>
      <c r="H41" s="360">
        <f t="shared" si="8"/>
        <v>0</v>
      </c>
      <c r="I41" s="361">
        <v>0</v>
      </c>
      <c r="J41" s="362">
        <f t="shared" si="9"/>
        <v>0</v>
      </c>
      <c r="K41" s="360">
        <v>0</v>
      </c>
      <c r="L41" s="360">
        <v>0</v>
      </c>
      <c r="M41" s="363">
        <f t="shared" si="10"/>
        <v>0</v>
      </c>
      <c r="N41" s="364">
        <v>0</v>
      </c>
      <c r="O41" s="355"/>
    </row>
    <row r="42" spans="1:15" ht="24.75" customHeight="1">
      <c r="A42" s="355"/>
      <c r="B42" s="357" t="s">
        <v>100</v>
      </c>
      <c r="C42" s="32"/>
      <c r="D42" s="366" t="s">
        <v>97</v>
      </c>
      <c r="E42" s="365">
        <v>9</v>
      </c>
      <c r="F42" s="360">
        <v>0</v>
      </c>
      <c r="G42" s="360">
        <v>0</v>
      </c>
      <c r="H42" s="360">
        <f t="shared" si="8"/>
        <v>0</v>
      </c>
      <c r="I42" s="361">
        <v>0</v>
      </c>
      <c r="J42" s="362">
        <f t="shared" si="9"/>
        <v>0</v>
      </c>
      <c r="K42" s="360">
        <v>0</v>
      </c>
      <c r="L42" s="360">
        <v>0</v>
      </c>
      <c r="M42" s="363">
        <f t="shared" si="10"/>
        <v>0</v>
      </c>
      <c r="N42" s="364">
        <v>0</v>
      </c>
      <c r="O42" s="355"/>
    </row>
    <row r="43" spans="1:15" ht="24.75" customHeight="1">
      <c r="A43" s="355"/>
      <c r="B43" s="357" t="s">
        <v>90</v>
      </c>
      <c r="C43" s="32"/>
      <c r="D43" s="366" t="s">
        <v>82</v>
      </c>
      <c r="E43" s="365">
        <v>8</v>
      </c>
      <c r="F43" s="360">
        <v>0</v>
      </c>
      <c r="G43" s="360">
        <v>0</v>
      </c>
      <c r="H43" s="360">
        <f t="shared" si="8"/>
        <v>0</v>
      </c>
      <c r="I43" s="361">
        <v>0</v>
      </c>
      <c r="J43" s="362">
        <f t="shared" si="9"/>
        <v>0</v>
      </c>
      <c r="K43" s="360">
        <v>0</v>
      </c>
      <c r="L43" s="360">
        <v>0</v>
      </c>
      <c r="M43" s="363">
        <f t="shared" si="10"/>
        <v>0</v>
      </c>
      <c r="N43" s="364">
        <v>0</v>
      </c>
      <c r="O43" s="355"/>
    </row>
    <row r="44" spans="1:15" ht="24.75" customHeight="1">
      <c r="A44" s="355"/>
      <c r="B44" s="357" t="s">
        <v>88</v>
      </c>
      <c r="C44" s="32"/>
      <c r="D44" s="366" t="s">
        <v>96</v>
      </c>
      <c r="E44" s="365">
        <v>7</v>
      </c>
      <c r="F44" s="360">
        <v>0</v>
      </c>
      <c r="G44" s="360">
        <v>0</v>
      </c>
      <c r="H44" s="360">
        <f t="shared" si="8"/>
        <v>0</v>
      </c>
      <c r="I44" s="361">
        <v>0</v>
      </c>
      <c r="J44" s="362">
        <f t="shared" si="9"/>
        <v>0</v>
      </c>
      <c r="K44" s="360">
        <v>0</v>
      </c>
      <c r="L44" s="360">
        <v>0</v>
      </c>
      <c r="M44" s="363">
        <f t="shared" si="10"/>
        <v>0</v>
      </c>
      <c r="N44" s="364">
        <v>0</v>
      </c>
      <c r="O44" s="355"/>
    </row>
    <row r="45" spans="1:15" ht="24.75" customHeight="1">
      <c r="A45" s="355"/>
      <c r="B45" s="357" t="s">
        <v>90</v>
      </c>
      <c r="C45" s="32"/>
      <c r="D45" s="366" t="s">
        <v>89</v>
      </c>
      <c r="E45" s="365">
        <v>6</v>
      </c>
      <c r="F45" s="360">
        <v>0</v>
      </c>
      <c r="G45" s="360">
        <v>0</v>
      </c>
      <c r="H45" s="360">
        <f t="shared" si="8"/>
        <v>0</v>
      </c>
      <c r="I45" s="361">
        <v>0</v>
      </c>
      <c r="J45" s="362">
        <f t="shared" si="9"/>
        <v>0</v>
      </c>
      <c r="K45" s="360">
        <v>0</v>
      </c>
      <c r="L45" s="360">
        <v>0</v>
      </c>
      <c r="M45" s="363">
        <f t="shared" si="10"/>
        <v>0</v>
      </c>
      <c r="N45" s="364">
        <v>0</v>
      </c>
      <c r="O45" s="355"/>
    </row>
    <row r="46" spans="1:15" ht="24.75" customHeight="1">
      <c r="A46" s="355"/>
      <c r="B46" s="357" t="s">
        <v>82</v>
      </c>
      <c r="C46" s="32" t="s">
        <v>82</v>
      </c>
      <c r="D46" s="366" t="s">
        <v>84</v>
      </c>
      <c r="E46" s="365">
        <v>5</v>
      </c>
      <c r="F46" s="360">
        <v>0</v>
      </c>
      <c r="G46" s="360">
        <v>0</v>
      </c>
      <c r="H46" s="360">
        <f t="shared" si="8"/>
        <v>0</v>
      </c>
      <c r="I46" s="361">
        <v>0</v>
      </c>
      <c r="J46" s="362">
        <f t="shared" si="9"/>
        <v>0</v>
      </c>
      <c r="K46" s="360">
        <v>0</v>
      </c>
      <c r="L46" s="360">
        <v>0</v>
      </c>
      <c r="M46" s="363">
        <f t="shared" si="10"/>
        <v>0</v>
      </c>
      <c r="N46" s="364">
        <v>0</v>
      </c>
      <c r="O46" s="355"/>
    </row>
    <row r="47" spans="1:15" ht="24.75" customHeight="1">
      <c r="A47" s="355"/>
      <c r="B47" s="357" t="s">
        <v>91</v>
      </c>
      <c r="C47" s="32"/>
      <c r="D47" s="366" t="s">
        <v>92</v>
      </c>
      <c r="E47" s="365">
        <v>4</v>
      </c>
      <c r="F47" s="360">
        <v>0</v>
      </c>
      <c r="G47" s="360">
        <v>0</v>
      </c>
      <c r="H47" s="360">
        <f t="shared" si="8"/>
        <v>0</v>
      </c>
      <c r="I47" s="361">
        <v>0</v>
      </c>
      <c r="J47" s="362">
        <f t="shared" si="9"/>
        <v>0</v>
      </c>
      <c r="K47" s="360">
        <v>0</v>
      </c>
      <c r="L47" s="360">
        <v>0</v>
      </c>
      <c r="M47" s="363">
        <f t="shared" si="10"/>
        <v>0</v>
      </c>
      <c r="N47" s="364">
        <v>0</v>
      </c>
      <c r="O47" s="355"/>
    </row>
    <row r="48" spans="1:15" ht="24.75" customHeight="1">
      <c r="A48" s="355"/>
      <c r="B48" s="357"/>
      <c r="C48" s="32"/>
      <c r="D48" s="366" t="s">
        <v>82</v>
      </c>
      <c r="E48" s="365">
        <v>3</v>
      </c>
      <c r="F48" s="360">
        <v>0</v>
      </c>
      <c r="G48" s="360">
        <v>0</v>
      </c>
      <c r="H48" s="360">
        <f t="shared" si="8"/>
        <v>0</v>
      </c>
      <c r="I48" s="361">
        <v>0</v>
      </c>
      <c r="J48" s="362">
        <f t="shared" si="9"/>
        <v>0</v>
      </c>
      <c r="K48" s="360">
        <v>0</v>
      </c>
      <c r="L48" s="360">
        <v>0</v>
      </c>
      <c r="M48" s="363">
        <f t="shared" si="10"/>
        <v>0</v>
      </c>
      <c r="N48" s="364">
        <v>0</v>
      </c>
      <c r="O48" s="355"/>
    </row>
    <row r="49" spans="1:15" ht="24.75" customHeight="1">
      <c r="A49" s="355"/>
      <c r="B49" s="357"/>
      <c r="C49" s="32"/>
      <c r="D49" s="366" t="s">
        <v>88</v>
      </c>
      <c r="E49" s="365">
        <v>2</v>
      </c>
      <c r="F49" s="360">
        <v>0</v>
      </c>
      <c r="G49" s="360">
        <v>0</v>
      </c>
      <c r="H49" s="360">
        <f t="shared" si="8"/>
        <v>0</v>
      </c>
      <c r="I49" s="361">
        <v>0</v>
      </c>
      <c r="J49" s="362">
        <f t="shared" si="9"/>
        <v>0</v>
      </c>
      <c r="K49" s="360">
        <v>0</v>
      </c>
      <c r="L49" s="360">
        <v>0</v>
      </c>
      <c r="M49" s="363">
        <f t="shared" si="10"/>
        <v>0</v>
      </c>
      <c r="N49" s="364">
        <v>0</v>
      </c>
      <c r="O49" s="355"/>
    </row>
    <row r="50" spans="1:15" ht="24.75" customHeight="1">
      <c r="A50" s="355"/>
      <c r="B50" s="357"/>
      <c r="C50" s="22"/>
      <c r="D50" s="358"/>
      <c r="E50" s="367">
        <v>1</v>
      </c>
      <c r="F50" s="360">
        <v>0</v>
      </c>
      <c r="G50" s="360">
        <v>0</v>
      </c>
      <c r="H50" s="360">
        <f t="shared" si="8"/>
        <v>0</v>
      </c>
      <c r="I50" s="361">
        <v>0</v>
      </c>
      <c r="J50" s="362">
        <f t="shared" si="9"/>
        <v>0</v>
      </c>
      <c r="K50" s="360">
        <v>0</v>
      </c>
      <c r="L50" s="360">
        <v>0</v>
      </c>
      <c r="M50" s="363">
        <f t="shared" si="10"/>
        <v>0</v>
      </c>
      <c r="N50" s="364">
        <v>0</v>
      </c>
      <c r="O50" s="355"/>
    </row>
    <row r="51" spans="1:15" ht="24.75" customHeight="1">
      <c r="A51" s="368"/>
      <c r="B51" s="19" t="s">
        <v>101</v>
      </c>
      <c r="C51" s="11"/>
      <c r="D51" s="11"/>
      <c r="E51" s="11"/>
      <c r="F51" s="369">
        <f t="shared" ref="F51:N51" si="11">SUM(F38:F50)</f>
        <v>0</v>
      </c>
      <c r="G51" s="369">
        <f t="shared" si="11"/>
        <v>0</v>
      </c>
      <c r="H51" s="369">
        <f t="shared" si="11"/>
        <v>0</v>
      </c>
      <c r="I51" s="369">
        <f t="shared" si="11"/>
        <v>0</v>
      </c>
      <c r="J51" s="369">
        <f t="shared" si="11"/>
        <v>0</v>
      </c>
      <c r="K51" s="369">
        <f t="shared" si="11"/>
        <v>0</v>
      </c>
      <c r="L51" s="369">
        <f t="shared" si="11"/>
        <v>0</v>
      </c>
      <c r="M51" s="369">
        <f t="shared" si="11"/>
        <v>0</v>
      </c>
      <c r="N51" s="370">
        <f t="shared" si="11"/>
        <v>0</v>
      </c>
      <c r="O51" s="368"/>
    </row>
    <row r="52" spans="1:15" ht="24.75" customHeight="1">
      <c r="A52" s="355"/>
      <c r="B52" s="19" t="s">
        <v>102</v>
      </c>
      <c r="C52" s="11"/>
      <c r="D52" s="11"/>
      <c r="E52" s="11"/>
      <c r="F52" s="380">
        <v>0</v>
      </c>
      <c r="G52" s="380">
        <v>0</v>
      </c>
      <c r="H52" s="380">
        <f>F52+G52</f>
        <v>0</v>
      </c>
      <c r="I52" s="361">
        <v>0</v>
      </c>
      <c r="J52" s="362">
        <f>H52+I52</f>
        <v>0</v>
      </c>
      <c r="K52" s="360">
        <v>0</v>
      </c>
      <c r="L52" s="360">
        <v>0</v>
      </c>
      <c r="M52" s="363">
        <f>K52+L52</f>
        <v>0</v>
      </c>
      <c r="N52" s="364">
        <v>0</v>
      </c>
      <c r="O52" s="355"/>
    </row>
    <row r="53" spans="1:15" ht="24.75" customHeight="1">
      <c r="A53" s="368"/>
      <c r="B53" s="20" t="s">
        <v>103</v>
      </c>
      <c r="C53" s="12"/>
      <c r="D53" s="12"/>
      <c r="E53" s="27"/>
      <c r="F53" s="381">
        <f t="shared" ref="F53:N53" si="12">+F23+F37+F51+F52</f>
        <v>99</v>
      </c>
      <c r="G53" s="381">
        <f t="shared" si="12"/>
        <v>10</v>
      </c>
      <c r="H53" s="381">
        <f t="shared" si="12"/>
        <v>109</v>
      </c>
      <c r="I53" s="381">
        <f t="shared" si="12"/>
        <v>6</v>
      </c>
      <c r="J53" s="381">
        <f t="shared" si="12"/>
        <v>115</v>
      </c>
      <c r="K53" s="381">
        <f t="shared" si="12"/>
        <v>24</v>
      </c>
      <c r="L53" s="381">
        <f t="shared" si="12"/>
        <v>5</v>
      </c>
      <c r="M53" s="381">
        <f t="shared" si="12"/>
        <v>29</v>
      </c>
      <c r="N53" s="382">
        <f t="shared" si="12"/>
        <v>5</v>
      </c>
      <c r="O53" s="368"/>
    </row>
    <row r="54" spans="1:15" ht="24.75" customHeight="1">
      <c r="A54" s="355"/>
      <c r="B54" s="355"/>
      <c r="C54" s="355"/>
      <c r="D54" s="355"/>
      <c r="E54" s="355"/>
      <c r="F54" s="355"/>
      <c r="G54" s="355"/>
      <c r="H54" s="355"/>
      <c r="I54" s="355"/>
      <c r="J54" s="355"/>
      <c r="K54" s="355"/>
      <c r="L54" s="355"/>
      <c r="M54" s="355"/>
      <c r="N54" s="355"/>
      <c r="O54" s="355"/>
    </row>
    <row r="55" spans="1:15" ht="24.75" customHeight="1">
      <c r="A55" s="355"/>
      <c r="B55" s="355"/>
      <c r="C55" s="355"/>
      <c r="D55" s="355"/>
      <c r="E55" s="355"/>
      <c r="F55" s="355"/>
      <c r="G55" s="355"/>
      <c r="H55" s="355"/>
      <c r="I55" s="355"/>
      <c r="J55" s="355"/>
      <c r="K55" s="355"/>
      <c r="L55" s="355"/>
      <c r="M55" s="355"/>
      <c r="N55" s="355"/>
      <c r="O55" s="355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21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252</v>
      </c>
      <c r="G10" s="88">
        <v>0</v>
      </c>
      <c r="H10" s="88">
        <f t="shared" ref="H10:H22" si="0">F10+G10</f>
        <v>252</v>
      </c>
      <c r="I10" s="89">
        <v>0</v>
      </c>
      <c r="J10" s="90">
        <f t="shared" ref="J10:J22" si="1">H10+I10</f>
        <v>252</v>
      </c>
      <c r="K10" s="88">
        <v>110</v>
      </c>
      <c r="L10" s="88">
        <v>35</v>
      </c>
      <c r="M10" s="91">
        <f t="shared" ref="M10:M22" si="2">K10+L10</f>
        <v>145</v>
      </c>
      <c r="N10" s="92">
        <v>44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5</v>
      </c>
      <c r="G11" s="88">
        <v>0</v>
      </c>
      <c r="H11" s="88">
        <f t="shared" si="0"/>
        <v>5</v>
      </c>
      <c r="I11" s="89">
        <v>0</v>
      </c>
      <c r="J11" s="90">
        <f t="shared" si="1"/>
        <v>5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11</v>
      </c>
      <c r="G12" s="88">
        <v>0</v>
      </c>
      <c r="H12" s="88">
        <f t="shared" si="0"/>
        <v>11</v>
      </c>
      <c r="I12" s="89">
        <v>0</v>
      </c>
      <c r="J12" s="90">
        <f t="shared" si="1"/>
        <v>11</v>
      </c>
      <c r="K12" s="88">
        <v>1</v>
      </c>
      <c r="L12" s="88">
        <v>0</v>
      </c>
      <c r="M12" s="91">
        <f t="shared" si="2"/>
        <v>1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12</v>
      </c>
      <c r="G13" s="88">
        <v>0</v>
      </c>
      <c r="H13" s="88">
        <f t="shared" si="0"/>
        <v>12</v>
      </c>
      <c r="I13" s="89">
        <v>0</v>
      </c>
      <c r="J13" s="90">
        <f t="shared" si="1"/>
        <v>12</v>
      </c>
      <c r="K13" s="88">
        <v>2</v>
      </c>
      <c r="L13" s="88">
        <v>0</v>
      </c>
      <c r="M13" s="91">
        <f t="shared" si="2"/>
        <v>2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7</v>
      </c>
      <c r="G14" s="88">
        <v>0</v>
      </c>
      <c r="H14" s="88">
        <f t="shared" si="0"/>
        <v>7</v>
      </c>
      <c r="I14" s="89">
        <v>0</v>
      </c>
      <c r="J14" s="90">
        <f t="shared" si="1"/>
        <v>7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96</v>
      </c>
      <c r="G15" s="88">
        <v>0</v>
      </c>
      <c r="H15" s="88">
        <f t="shared" si="0"/>
        <v>96</v>
      </c>
      <c r="I15" s="89">
        <v>0</v>
      </c>
      <c r="J15" s="90">
        <f t="shared" si="1"/>
        <v>96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8</v>
      </c>
      <c r="G16" s="88">
        <v>0</v>
      </c>
      <c r="H16" s="88">
        <f t="shared" si="0"/>
        <v>8</v>
      </c>
      <c r="I16" s="89">
        <v>0</v>
      </c>
      <c r="J16" s="90">
        <f t="shared" si="1"/>
        <v>8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3</v>
      </c>
      <c r="G17" s="88">
        <v>0</v>
      </c>
      <c r="H17" s="88">
        <f t="shared" si="0"/>
        <v>3</v>
      </c>
      <c r="I17" s="89">
        <v>0</v>
      </c>
      <c r="J17" s="90">
        <f t="shared" si="1"/>
        <v>3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12</v>
      </c>
      <c r="G18" s="88">
        <v>0</v>
      </c>
      <c r="H18" s="88">
        <f t="shared" si="0"/>
        <v>12</v>
      </c>
      <c r="I18" s="89">
        <v>0</v>
      </c>
      <c r="J18" s="90">
        <f t="shared" si="1"/>
        <v>12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1</v>
      </c>
      <c r="G19" s="88">
        <v>0</v>
      </c>
      <c r="H19" s="88">
        <f t="shared" si="0"/>
        <v>1</v>
      </c>
      <c r="I19" s="89">
        <v>0</v>
      </c>
      <c r="J19" s="90">
        <f t="shared" si="1"/>
        <v>1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8</v>
      </c>
      <c r="H20" s="88">
        <f t="shared" si="0"/>
        <v>8</v>
      </c>
      <c r="I20" s="89">
        <v>0</v>
      </c>
      <c r="J20" s="90">
        <f t="shared" si="1"/>
        <v>8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6</v>
      </c>
      <c r="H21" s="88">
        <f t="shared" si="0"/>
        <v>6</v>
      </c>
      <c r="I21" s="89">
        <v>0</v>
      </c>
      <c r="J21" s="90">
        <f t="shared" si="1"/>
        <v>6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5</v>
      </c>
      <c r="H22" s="88">
        <f t="shared" si="0"/>
        <v>5</v>
      </c>
      <c r="I22" s="88">
        <v>3</v>
      </c>
      <c r="J22" s="90">
        <f t="shared" si="1"/>
        <v>8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407</v>
      </c>
      <c r="G23" s="96">
        <f t="shared" si="3"/>
        <v>19</v>
      </c>
      <c r="H23" s="96">
        <f t="shared" si="3"/>
        <v>426</v>
      </c>
      <c r="I23" s="96">
        <f t="shared" si="3"/>
        <v>3</v>
      </c>
      <c r="J23" s="96">
        <f t="shared" si="3"/>
        <v>429</v>
      </c>
      <c r="K23" s="96">
        <f t="shared" si="3"/>
        <v>113</v>
      </c>
      <c r="L23" s="96">
        <f t="shared" si="3"/>
        <v>35</v>
      </c>
      <c r="M23" s="96">
        <f t="shared" si="3"/>
        <v>148</v>
      </c>
      <c r="N23" s="97">
        <f t="shared" si="3"/>
        <v>44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324</v>
      </c>
      <c r="G24" s="88">
        <v>0</v>
      </c>
      <c r="H24" s="88">
        <f t="shared" ref="H24:H36" si="4">F24+G24</f>
        <v>324</v>
      </c>
      <c r="I24" s="89">
        <v>0</v>
      </c>
      <c r="J24" s="90">
        <f t="shared" ref="J24:J36" si="5">H24+I24</f>
        <v>324</v>
      </c>
      <c r="K24" s="88">
        <v>73</v>
      </c>
      <c r="L24" s="88">
        <v>37</v>
      </c>
      <c r="M24" s="91">
        <f t="shared" ref="M24:M36" si="6">K24+L24</f>
        <v>110</v>
      </c>
      <c r="N24" s="92">
        <v>46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11</v>
      </c>
      <c r="G25" s="88">
        <v>0</v>
      </c>
      <c r="H25" s="88">
        <f t="shared" si="4"/>
        <v>11</v>
      </c>
      <c r="I25" s="89">
        <v>0</v>
      </c>
      <c r="J25" s="90">
        <f t="shared" si="5"/>
        <v>11</v>
      </c>
      <c r="K25" s="88">
        <v>0</v>
      </c>
      <c r="L25" s="88">
        <v>0</v>
      </c>
      <c r="M25" s="91">
        <f t="shared" si="6"/>
        <v>0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15</v>
      </c>
      <c r="G26" s="88">
        <v>0</v>
      </c>
      <c r="H26" s="88">
        <f t="shared" si="4"/>
        <v>15</v>
      </c>
      <c r="I26" s="89">
        <v>0</v>
      </c>
      <c r="J26" s="90">
        <f t="shared" si="5"/>
        <v>15</v>
      </c>
      <c r="K26" s="88">
        <v>0</v>
      </c>
      <c r="L26" s="88">
        <v>1</v>
      </c>
      <c r="M26" s="91">
        <f t="shared" si="6"/>
        <v>1</v>
      </c>
      <c r="N26" s="92">
        <v>1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12</v>
      </c>
      <c r="G27" s="88">
        <v>0</v>
      </c>
      <c r="H27" s="88">
        <f t="shared" si="4"/>
        <v>12</v>
      </c>
      <c r="I27" s="89">
        <v>0</v>
      </c>
      <c r="J27" s="90">
        <f t="shared" si="5"/>
        <v>12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21</v>
      </c>
      <c r="G28" s="88">
        <v>0</v>
      </c>
      <c r="H28" s="88">
        <f t="shared" si="4"/>
        <v>21</v>
      </c>
      <c r="I28" s="89">
        <v>0</v>
      </c>
      <c r="J28" s="90">
        <f t="shared" si="5"/>
        <v>21</v>
      </c>
      <c r="K28" s="88">
        <v>0</v>
      </c>
      <c r="L28" s="88">
        <v>1</v>
      </c>
      <c r="M28" s="91">
        <f t="shared" si="6"/>
        <v>1</v>
      </c>
      <c r="N28" s="92">
        <v>1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22</v>
      </c>
      <c r="G29" s="88">
        <v>0</v>
      </c>
      <c r="H29" s="88">
        <f t="shared" si="4"/>
        <v>22</v>
      </c>
      <c r="I29" s="89">
        <v>0</v>
      </c>
      <c r="J29" s="90">
        <f t="shared" si="5"/>
        <v>22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17</v>
      </c>
      <c r="G30" s="88">
        <v>0</v>
      </c>
      <c r="H30" s="88">
        <f t="shared" si="4"/>
        <v>17</v>
      </c>
      <c r="I30" s="89">
        <v>0</v>
      </c>
      <c r="J30" s="90">
        <f t="shared" si="5"/>
        <v>17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2</v>
      </c>
      <c r="G31" s="88">
        <v>0</v>
      </c>
      <c r="H31" s="88">
        <f t="shared" si="4"/>
        <v>2</v>
      </c>
      <c r="I31" s="89">
        <v>0</v>
      </c>
      <c r="J31" s="90">
        <f t="shared" si="5"/>
        <v>2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3</v>
      </c>
      <c r="G32" s="88">
        <v>0</v>
      </c>
      <c r="H32" s="88">
        <f t="shared" si="4"/>
        <v>3</v>
      </c>
      <c r="I32" s="89">
        <v>0</v>
      </c>
      <c r="J32" s="90">
        <f t="shared" si="5"/>
        <v>3</v>
      </c>
      <c r="K32" s="88">
        <v>1</v>
      </c>
      <c r="L32" s="88">
        <v>0</v>
      </c>
      <c r="M32" s="91">
        <f t="shared" si="6"/>
        <v>1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3</v>
      </c>
      <c r="G33" s="88">
        <v>0</v>
      </c>
      <c r="H33" s="88">
        <f t="shared" si="4"/>
        <v>3</v>
      </c>
      <c r="I33" s="89">
        <v>0</v>
      </c>
      <c r="J33" s="90">
        <f t="shared" si="5"/>
        <v>3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13</v>
      </c>
      <c r="H34" s="88">
        <f t="shared" si="4"/>
        <v>13</v>
      </c>
      <c r="I34" s="89">
        <v>0</v>
      </c>
      <c r="J34" s="90">
        <f t="shared" si="5"/>
        <v>13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4</v>
      </c>
      <c r="H35" s="88">
        <f t="shared" si="4"/>
        <v>4</v>
      </c>
      <c r="I35" s="89">
        <v>0</v>
      </c>
      <c r="J35" s="90">
        <f t="shared" si="5"/>
        <v>4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8</v>
      </c>
      <c r="H36" s="98">
        <f t="shared" si="4"/>
        <v>8</v>
      </c>
      <c r="I36" s="98">
        <v>13</v>
      </c>
      <c r="J36" s="99">
        <f t="shared" si="5"/>
        <v>21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430</v>
      </c>
      <c r="G37" s="96">
        <f t="shared" si="7"/>
        <v>25</v>
      </c>
      <c r="H37" s="96">
        <f t="shared" si="7"/>
        <v>455</v>
      </c>
      <c r="I37" s="96">
        <f t="shared" si="7"/>
        <v>13</v>
      </c>
      <c r="J37" s="96">
        <f t="shared" si="7"/>
        <v>468</v>
      </c>
      <c r="K37" s="96">
        <f t="shared" si="7"/>
        <v>74</v>
      </c>
      <c r="L37" s="96">
        <f t="shared" si="7"/>
        <v>39</v>
      </c>
      <c r="M37" s="96">
        <f t="shared" si="7"/>
        <v>113</v>
      </c>
      <c r="N37" s="97">
        <f t="shared" si="7"/>
        <v>48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1</v>
      </c>
      <c r="M38" s="105">
        <f t="shared" ref="M38:M50" si="10">K38+L38</f>
        <v>1</v>
      </c>
      <c r="N38" s="106">
        <v>1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1</v>
      </c>
      <c r="M51" s="96">
        <f t="shared" si="11"/>
        <v>1</v>
      </c>
      <c r="N51" s="97">
        <f t="shared" si="11"/>
        <v>1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1</v>
      </c>
      <c r="L52" s="88">
        <v>5</v>
      </c>
      <c r="M52" s="91">
        <f>K52+L52</f>
        <v>6</v>
      </c>
      <c r="N52" s="92">
        <v>5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837</v>
      </c>
      <c r="G53" s="77">
        <f t="shared" si="12"/>
        <v>44</v>
      </c>
      <c r="H53" s="77">
        <f t="shared" si="12"/>
        <v>881</v>
      </c>
      <c r="I53" s="77">
        <f t="shared" si="12"/>
        <v>16</v>
      </c>
      <c r="J53" s="77">
        <f t="shared" si="12"/>
        <v>897</v>
      </c>
      <c r="K53" s="77">
        <f t="shared" si="12"/>
        <v>188</v>
      </c>
      <c r="L53" s="77">
        <f t="shared" si="12"/>
        <v>80</v>
      </c>
      <c r="M53" s="77">
        <f t="shared" si="12"/>
        <v>268</v>
      </c>
      <c r="N53" s="108">
        <f t="shared" si="12"/>
        <v>98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75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28</v>
      </c>
      <c r="G10" s="88">
        <v>0</v>
      </c>
      <c r="H10" s="88">
        <f t="shared" ref="H10:H22" si="0">F10+G10</f>
        <v>28</v>
      </c>
      <c r="I10" s="89">
        <v>0</v>
      </c>
      <c r="J10" s="90">
        <f t="shared" ref="J10:J22" si="1">H10+I10</f>
        <v>28</v>
      </c>
      <c r="K10" s="88">
        <v>5</v>
      </c>
      <c r="L10" s="88">
        <v>1</v>
      </c>
      <c r="M10" s="91">
        <f t="shared" ref="M10:M22" si="2">K10+L10</f>
        <v>6</v>
      </c>
      <c r="N10" s="92">
        <v>1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1</v>
      </c>
      <c r="G11" s="88">
        <v>0</v>
      </c>
      <c r="H11" s="88">
        <f t="shared" si="0"/>
        <v>1</v>
      </c>
      <c r="I11" s="89">
        <v>0</v>
      </c>
      <c r="J11" s="90">
        <f t="shared" si="1"/>
        <v>1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1</v>
      </c>
      <c r="G12" s="88">
        <v>0</v>
      </c>
      <c r="H12" s="88">
        <f t="shared" si="0"/>
        <v>1</v>
      </c>
      <c r="I12" s="89">
        <v>0</v>
      </c>
      <c r="J12" s="90">
        <f t="shared" si="1"/>
        <v>1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0</v>
      </c>
      <c r="G13" s="88">
        <v>0</v>
      </c>
      <c r="H13" s="88">
        <f t="shared" si="0"/>
        <v>0</v>
      </c>
      <c r="I13" s="89">
        <v>0</v>
      </c>
      <c r="J13" s="90">
        <f t="shared" si="1"/>
        <v>0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0</v>
      </c>
      <c r="G14" s="88">
        <v>0</v>
      </c>
      <c r="H14" s="88">
        <f t="shared" si="0"/>
        <v>0</v>
      </c>
      <c r="I14" s="89">
        <v>0</v>
      </c>
      <c r="J14" s="90">
        <f t="shared" si="1"/>
        <v>0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4</v>
      </c>
      <c r="G15" s="88">
        <v>0</v>
      </c>
      <c r="H15" s="88">
        <f t="shared" si="0"/>
        <v>4</v>
      </c>
      <c r="I15" s="89">
        <v>0</v>
      </c>
      <c r="J15" s="90">
        <f t="shared" si="1"/>
        <v>4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2</v>
      </c>
      <c r="G16" s="88">
        <v>0</v>
      </c>
      <c r="H16" s="88">
        <f t="shared" si="0"/>
        <v>2</v>
      </c>
      <c r="I16" s="89">
        <v>0</v>
      </c>
      <c r="J16" s="90">
        <f t="shared" si="1"/>
        <v>2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1</v>
      </c>
      <c r="G19" s="88">
        <v>0</v>
      </c>
      <c r="H19" s="88">
        <f t="shared" si="0"/>
        <v>1</v>
      </c>
      <c r="I19" s="89">
        <v>0</v>
      </c>
      <c r="J19" s="90">
        <f t="shared" si="1"/>
        <v>1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2</v>
      </c>
      <c r="H20" s="88">
        <f t="shared" si="0"/>
        <v>2</v>
      </c>
      <c r="I20" s="89">
        <v>0</v>
      </c>
      <c r="J20" s="90">
        <f t="shared" si="1"/>
        <v>2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1</v>
      </c>
      <c r="H21" s="88">
        <f t="shared" si="0"/>
        <v>1</v>
      </c>
      <c r="I21" s="89">
        <v>0</v>
      </c>
      <c r="J21" s="90">
        <f t="shared" si="1"/>
        <v>1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3</v>
      </c>
      <c r="H22" s="88">
        <f t="shared" si="0"/>
        <v>3</v>
      </c>
      <c r="I22" s="88">
        <v>3</v>
      </c>
      <c r="J22" s="90">
        <f t="shared" si="1"/>
        <v>6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38</v>
      </c>
      <c r="G23" s="96">
        <f t="shared" si="3"/>
        <v>6</v>
      </c>
      <c r="H23" s="96">
        <f t="shared" si="3"/>
        <v>44</v>
      </c>
      <c r="I23" s="96">
        <f t="shared" si="3"/>
        <v>3</v>
      </c>
      <c r="J23" s="96">
        <f t="shared" si="3"/>
        <v>47</v>
      </c>
      <c r="K23" s="96">
        <f t="shared" si="3"/>
        <v>5</v>
      </c>
      <c r="L23" s="96">
        <f t="shared" si="3"/>
        <v>1</v>
      </c>
      <c r="M23" s="96">
        <f t="shared" si="3"/>
        <v>6</v>
      </c>
      <c r="N23" s="97">
        <f t="shared" si="3"/>
        <v>1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51</v>
      </c>
      <c r="G24" s="88">
        <v>0</v>
      </c>
      <c r="H24" s="88">
        <f t="shared" ref="H24:H36" si="4">F24+G24</f>
        <v>51</v>
      </c>
      <c r="I24" s="89">
        <v>0</v>
      </c>
      <c r="J24" s="90">
        <f t="shared" ref="J24:J36" si="5">H24+I24</f>
        <v>51</v>
      </c>
      <c r="K24" s="88">
        <v>10</v>
      </c>
      <c r="L24" s="88">
        <v>2</v>
      </c>
      <c r="M24" s="91">
        <f t="shared" ref="M24:M36" si="6">K24+L24</f>
        <v>12</v>
      </c>
      <c r="N24" s="92">
        <v>5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0</v>
      </c>
      <c r="G25" s="88">
        <v>0</v>
      </c>
      <c r="H25" s="88">
        <f t="shared" si="4"/>
        <v>0</v>
      </c>
      <c r="I25" s="89">
        <v>0</v>
      </c>
      <c r="J25" s="90">
        <f t="shared" si="5"/>
        <v>0</v>
      </c>
      <c r="K25" s="88">
        <v>0</v>
      </c>
      <c r="L25" s="88">
        <v>0</v>
      </c>
      <c r="M25" s="91">
        <f t="shared" si="6"/>
        <v>0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1</v>
      </c>
      <c r="G26" s="88">
        <v>0</v>
      </c>
      <c r="H26" s="88">
        <f t="shared" si="4"/>
        <v>1</v>
      </c>
      <c r="I26" s="89">
        <v>0</v>
      </c>
      <c r="J26" s="90">
        <f t="shared" si="5"/>
        <v>1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4</v>
      </c>
      <c r="G27" s="88">
        <v>0</v>
      </c>
      <c r="H27" s="88">
        <f t="shared" si="4"/>
        <v>4</v>
      </c>
      <c r="I27" s="89">
        <v>0</v>
      </c>
      <c r="J27" s="90">
        <f t="shared" si="5"/>
        <v>4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3</v>
      </c>
      <c r="G28" s="88">
        <v>0</v>
      </c>
      <c r="H28" s="88">
        <f t="shared" si="4"/>
        <v>3</v>
      </c>
      <c r="I28" s="89">
        <v>0</v>
      </c>
      <c r="J28" s="90">
        <f t="shared" si="5"/>
        <v>3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4</v>
      </c>
      <c r="G29" s="88">
        <v>0</v>
      </c>
      <c r="H29" s="88">
        <f t="shared" si="4"/>
        <v>4</v>
      </c>
      <c r="I29" s="89">
        <v>0</v>
      </c>
      <c r="J29" s="90">
        <f t="shared" si="5"/>
        <v>4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0</v>
      </c>
      <c r="G30" s="88">
        <v>0</v>
      </c>
      <c r="H30" s="88">
        <f t="shared" si="4"/>
        <v>0</v>
      </c>
      <c r="I30" s="89">
        <v>0</v>
      </c>
      <c r="J30" s="90">
        <f t="shared" si="5"/>
        <v>0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1</v>
      </c>
      <c r="G32" s="88">
        <v>0</v>
      </c>
      <c r="H32" s="88">
        <f t="shared" si="4"/>
        <v>1</v>
      </c>
      <c r="I32" s="89">
        <v>0</v>
      </c>
      <c r="J32" s="90">
        <f t="shared" si="5"/>
        <v>1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1</v>
      </c>
      <c r="G33" s="88">
        <v>0</v>
      </c>
      <c r="H33" s="88">
        <f t="shared" si="4"/>
        <v>1</v>
      </c>
      <c r="I33" s="89">
        <v>0</v>
      </c>
      <c r="J33" s="90">
        <f t="shared" si="5"/>
        <v>1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5</v>
      </c>
      <c r="H34" s="88">
        <f t="shared" si="4"/>
        <v>5</v>
      </c>
      <c r="I34" s="89">
        <v>0</v>
      </c>
      <c r="J34" s="90">
        <f t="shared" si="5"/>
        <v>5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2</v>
      </c>
      <c r="H35" s="88">
        <f t="shared" si="4"/>
        <v>2</v>
      </c>
      <c r="I35" s="89">
        <v>0</v>
      </c>
      <c r="J35" s="90">
        <f t="shared" si="5"/>
        <v>2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3</v>
      </c>
      <c r="H36" s="98">
        <f t="shared" si="4"/>
        <v>3</v>
      </c>
      <c r="I36" s="98">
        <v>3</v>
      </c>
      <c r="J36" s="99">
        <f t="shared" si="5"/>
        <v>6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65</v>
      </c>
      <c r="G37" s="96">
        <f t="shared" si="7"/>
        <v>10</v>
      </c>
      <c r="H37" s="96">
        <f t="shared" si="7"/>
        <v>75</v>
      </c>
      <c r="I37" s="96">
        <f t="shared" si="7"/>
        <v>3</v>
      </c>
      <c r="J37" s="96">
        <f t="shared" si="7"/>
        <v>78</v>
      </c>
      <c r="K37" s="96">
        <f t="shared" si="7"/>
        <v>10</v>
      </c>
      <c r="L37" s="96">
        <f t="shared" si="7"/>
        <v>2</v>
      </c>
      <c r="M37" s="96">
        <f t="shared" si="7"/>
        <v>12</v>
      </c>
      <c r="N37" s="97">
        <f t="shared" si="7"/>
        <v>5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103</v>
      </c>
      <c r="G53" s="77">
        <f t="shared" si="12"/>
        <v>16</v>
      </c>
      <c r="H53" s="77">
        <f t="shared" si="12"/>
        <v>119</v>
      </c>
      <c r="I53" s="77">
        <f t="shared" si="12"/>
        <v>6</v>
      </c>
      <c r="J53" s="77">
        <f t="shared" si="12"/>
        <v>125</v>
      </c>
      <c r="K53" s="77">
        <f t="shared" si="12"/>
        <v>15</v>
      </c>
      <c r="L53" s="77">
        <f t="shared" si="12"/>
        <v>3</v>
      </c>
      <c r="M53" s="77">
        <f t="shared" si="12"/>
        <v>18</v>
      </c>
      <c r="N53" s="108">
        <f t="shared" si="12"/>
        <v>6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23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29</v>
      </c>
      <c r="G10" s="88">
        <v>0</v>
      </c>
      <c r="H10" s="88">
        <f t="shared" ref="H10:H22" si="0">F10+G10</f>
        <v>29</v>
      </c>
      <c r="I10" s="89">
        <v>0</v>
      </c>
      <c r="J10" s="90">
        <f t="shared" ref="J10:J22" si="1">H10+I10</f>
        <v>29</v>
      </c>
      <c r="K10" s="88">
        <v>8</v>
      </c>
      <c r="L10" s="88">
        <v>2</v>
      </c>
      <c r="M10" s="91">
        <f t="shared" ref="M10:M22" si="2">K10+L10</f>
        <v>10</v>
      </c>
      <c r="N10" s="92">
        <v>2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1</v>
      </c>
      <c r="G11" s="88">
        <v>0</v>
      </c>
      <c r="H11" s="88">
        <f t="shared" si="0"/>
        <v>1</v>
      </c>
      <c r="I11" s="89">
        <v>0</v>
      </c>
      <c r="J11" s="90">
        <f t="shared" si="1"/>
        <v>1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0</v>
      </c>
      <c r="G13" s="88">
        <v>0</v>
      </c>
      <c r="H13" s="88">
        <f t="shared" si="0"/>
        <v>0</v>
      </c>
      <c r="I13" s="89">
        <v>0</v>
      </c>
      <c r="J13" s="90">
        <f t="shared" si="1"/>
        <v>0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2</v>
      </c>
      <c r="G14" s="88">
        <v>0</v>
      </c>
      <c r="H14" s="88">
        <f t="shared" si="0"/>
        <v>2</v>
      </c>
      <c r="I14" s="89">
        <v>0</v>
      </c>
      <c r="J14" s="90">
        <f t="shared" si="1"/>
        <v>2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1</v>
      </c>
      <c r="G15" s="88">
        <v>0</v>
      </c>
      <c r="H15" s="88">
        <f t="shared" si="0"/>
        <v>1</v>
      </c>
      <c r="I15" s="89">
        <v>0</v>
      </c>
      <c r="J15" s="90">
        <f t="shared" si="1"/>
        <v>1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3</v>
      </c>
      <c r="G16" s="88">
        <v>0</v>
      </c>
      <c r="H16" s="88">
        <f t="shared" si="0"/>
        <v>3</v>
      </c>
      <c r="I16" s="89">
        <v>0</v>
      </c>
      <c r="J16" s="90">
        <f t="shared" si="1"/>
        <v>3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1</v>
      </c>
      <c r="G17" s="88">
        <v>0</v>
      </c>
      <c r="H17" s="88">
        <f t="shared" si="0"/>
        <v>1</v>
      </c>
      <c r="I17" s="89">
        <v>0</v>
      </c>
      <c r="J17" s="90">
        <f t="shared" si="1"/>
        <v>1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1</v>
      </c>
      <c r="L18" s="88">
        <v>0</v>
      </c>
      <c r="M18" s="91">
        <f t="shared" si="2"/>
        <v>1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0</v>
      </c>
      <c r="G19" s="88">
        <v>0</v>
      </c>
      <c r="H19" s="88">
        <f t="shared" si="0"/>
        <v>0</v>
      </c>
      <c r="I19" s="89">
        <v>0</v>
      </c>
      <c r="J19" s="90">
        <f t="shared" si="1"/>
        <v>0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0</v>
      </c>
      <c r="H22" s="88">
        <f t="shared" si="0"/>
        <v>0</v>
      </c>
      <c r="I22" s="88">
        <v>7</v>
      </c>
      <c r="J22" s="90">
        <f t="shared" si="1"/>
        <v>7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38</v>
      </c>
      <c r="G23" s="96">
        <f t="shared" si="3"/>
        <v>0</v>
      </c>
      <c r="H23" s="96">
        <f t="shared" si="3"/>
        <v>38</v>
      </c>
      <c r="I23" s="96">
        <f t="shared" si="3"/>
        <v>7</v>
      </c>
      <c r="J23" s="96">
        <f t="shared" si="3"/>
        <v>45</v>
      </c>
      <c r="K23" s="96">
        <f t="shared" si="3"/>
        <v>9</v>
      </c>
      <c r="L23" s="96">
        <f t="shared" si="3"/>
        <v>2</v>
      </c>
      <c r="M23" s="96">
        <f t="shared" si="3"/>
        <v>11</v>
      </c>
      <c r="N23" s="97">
        <f t="shared" si="3"/>
        <v>2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53</v>
      </c>
      <c r="G24" s="88">
        <v>0</v>
      </c>
      <c r="H24" s="88">
        <f t="shared" ref="H24:H36" si="4">F24+G24</f>
        <v>53</v>
      </c>
      <c r="I24" s="89">
        <v>0</v>
      </c>
      <c r="J24" s="90">
        <f t="shared" ref="J24:J36" si="5">H24+I24</f>
        <v>53</v>
      </c>
      <c r="K24" s="88">
        <v>11</v>
      </c>
      <c r="L24" s="88">
        <v>3</v>
      </c>
      <c r="M24" s="91">
        <f t="shared" ref="M24:M36" si="6">K24+L24</f>
        <v>14</v>
      </c>
      <c r="N24" s="92">
        <v>4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0</v>
      </c>
      <c r="G25" s="88">
        <v>0</v>
      </c>
      <c r="H25" s="88">
        <f t="shared" si="4"/>
        <v>0</v>
      </c>
      <c r="I25" s="89">
        <v>0</v>
      </c>
      <c r="J25" s="90">
        <f t="shared" si="5"/>
        <v>0</v>
      </c>
      <c r="K25" s="88">
        <v>0</v>
      </c>
      <c r="L25" s="88">
        <v>0</v>
      </c>
      <c r="M25" s="91">
        <f t="shared" si="6"/>
        <v>0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1</v>
      </c>
      <c r="G26" s="88">
        <v>0</v>
      </c>
      <c r="H26" s="88">
        <f t="shared" si="4"/>
        <v>1</v>
      </c>
      <c r="I26" s="89">
        <v>0</v>
      </c>
      <c r="J26" s="90">
        <f t="shared" si="5"/>
        <v>1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4</v>
      </c>
      <c r="G27" s="88">
        <v>0</v>
      </c>
      <c r="H27" s="88">
        <f t="shared" si="4"/>
        <v>4</v>
      </c>
      <c r="I27" s="89">
        <v>0</v>
      </c>
      <c r="J27" s="90">
        <f t="shared" si="5"/>
        <v>4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1</v>
      </c>
      <c r="G28" s="88">
        <v>0</v>
      </c>
      <c r="H28" s="88">
        <f t="shared" si="4"/>
        <v>1</v>
      </c>
      <c r="I28" s="89">
        <v>0</v>
      </c>
      <c r="J28" s="90">
        <f t="shared" si="5"/>
        <v>1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4</v>
      </c>
      <c r="G30" s="88">
        <v>0</v>
      </c>
      <c r="H30" s="88">
        <f t="shared" si="4"/>
        <v>4</v>
      </c>
      <c r="I30" s="89">
        <v>0</v>
      </c>
      <c r="J30" s="90">
        <f t="shared" si="5"/>
        <v>4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2</v>
      </c>
      <c r="G32" s="88">
        <v>0</v>
      </c>
      <c r="H32" s="88">
        <f t="shared" si="4"/>
        <v>2</v>
      </c>
      <c r="I32" s="89">
        <v>0</v>
      </c>
      <c r="J32" s="90">
        <f t="shared" si="5"/>
        <v>2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0</v>
      </c>
      <c r="G33" s="88">
        <v>0</v>
      </c>
      <c r="H33" s="88">
        <f t="shared" si="4"/>
        <v>0</v>
      </c>
      <c r="I33" s="89">
        <v>0</v>
      </c>
      <c r="J33" s="90">
        <f t="shared" si="5"/>
        <v>0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1</v>
      </c>
      <c r="H34" s="88">
        <f t="shared" si="4"/>
        <v>1</v>
      </c>
      <c r="I34" s="89">
        <v>0</v>
      </c>
      <c r="J34" s="90">
        <f t="shared" si="5"/>
        <v>1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1</v>
      </c>
      <c r="H35" s="88">
        <f t="shared" si="4"/>
        <v>1</v>
      </c>
      <c r="I35" s="89">
        <v>0</v>
      </c>
      <c r="J35" s="90">
        <f t="shared" si="5"/>
        <v>1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0</v>
      </c>
      <c r="H36" s="98">
        <f t="shared" si="4"/>
        <v>0</v>
      </c>
      <c r="I36" s="98">
        <v>7</v>
      </c>
      <c r="J36" s="99">
        <f t="shared" si="5"/>
        <v>7</v>
      </c>
      <c r="K36" s="98">
        <v>0</v>
      </c>
      <c r="L36" s="98">
        <v>1</v>
      </c>
      <c r="M36" s="100">
        <f t="shared" si="6"/>
        <v>1</v>
      </c>
      <c r="N36" s="101">
        <v>1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66</v>
      </c>
      <c r="G37" s="96">
        <f t="shared" si="7"/>
        <v>2</v>
      </c>
      <c r="H37" s="96">
        <f t="shared" si="7"/>
        <v>68</v>
      </c>
      <c r="I37" s="96">
        <f t="shared" si="7"/>
        <v>7</v>
      </c>
      <c r="J37" s="96">
        <f t="shared" si="7"/>
        <v>75</v>
      </c>
      <c r="K37" s="96">
        <f t="shared" si="7"/>
        <v>11</v>
      </c>
      <c r="L37" s="96">
        <f t="shared" si="7"/>
        <v>4</v>
      </c>
      <c r="M37" s="96">
        <f t="shared" si="7"/>
        <v>15</v>
      </c>
      <c r="N37" s="97">
        <f t="shared" si="7"/>
        <v>5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104</v>
      </c>
      <c r="G53" s="77">
        <f t="shared" si="12"/>
        <v>2</v>
      </c>
      <c r="H53" s="77">
        <f t="shared" si="12"/>
        <v>106</v>
      </c>
      <c r="I53" s="77">
        <f t="shared" si="12"/>
        <v>14</v>
      </c>
      <c r="J53" s="77">
        <f t="shared" si="12"/>
        <v>120</v>
      </c>
      <c r="K53" s="77">
        <f t="shared" si="12"/>
        <v>20</v>
      </c>
      <c r="L53" s="77">
        <f t="shared" si="12"/>
        <v>6</v>
      </c>
      <c r="M53" s="77">
        <f t="shared" si="12"/>
        <v>26</v>
      </c>
      <c r="N53" s="108">
        <f t="shared" si="12"/>
        <v>7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25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105</v>
      </c>
      <c r="G10" s="88">
        <v>0</v>
      </c>
      <c r="H10" s="88">
        <f t="shared" ref="H10:H22" si="0">F10+G10</f>
        <v>105</v>
      </c>
      <c r="I10" s="89">
        <v>0</v>
      </c>
      <c r="J10" s="90">
        <f t="shared" ref="J10:J22" si="1">H10+I10</f>
        <v>105</v>
      </c>
      <c r="K10" s="88">
        <v>14</v>
      </c>
      <c r="L10" s="88">
        <v>3</v>
      </c>
      <c r="M10" s="91">
        <f t="shared" ref="M10:M22" si="2">K10+L10</f>
        <v>17</v>
      </c>
      <c r="N10" s="92">
        <v>3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4</v>
      </c>
      <c r="G11" s="88">
        <v>0</v>
      </c>
      <c r="H11" s="88">
        <f t="shared" si="0"/>
        <v>4</v>
      </c>
      <c r="I11" s="89">
        <v>0</v>
      </c>
      <c r="J11" s="90">
        <f t="shared" si="1"/>
        <v>4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4</v>
      </c>
      <c r="G12" s="88">
        <v>0</v>
      </c>
      <c r="H12" s="88">
        <f t="shared" si="0"/>
        <v>4</v>
      </c>
      <c r="I12" s="89">
        <v>0</v>
      </c>
      <c r="J12" s="90">
        <f t="shared" si="1"/>
        <v>4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1</v>
      </c>
      <c r="G13" s="88">
        <v>0</v>
      </c>
      <c r="H13" s="88">
        <f t="shared" si="0"/>
        <v>1</v>
      </c>
      <c r="I13" s="89">
        <v>0</v>
      </c>
      <c r="J13" s="90">
        <f t="shared" si="1"/>
        <v>1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1</v>
      </c>
      <c r="G14" s="88">
        <v>0</v>
      </c>
      <c r="H14" s="88">
        <f t="shared" si="0"/>
        <v>1</v>
      </c>
      <c r="I14" s="89">
        <v>0</v>
      </c>
      <c r="J14" s="90">
        <f t="shared" si="1"/>
        <v>1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0</v>
      </c>
      <c r="G19" s="88">
        <v>0</v>
      </c>
      <c r="H19" s="88">
        <f t="shared" si="0"/>
        <v>0</v>
      </c>
      <c r="I19" s="89">
        <v>0</v>
      </c>
      <c r="J19" s="90">
        <f t="shared" si="1"/>
        <v>0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3</v>
      </c>
      <c r="H21" s="88">
        <f t="shared" si="0"/>
        <v>3</v>
      </c>
      <c r="I21" s="89">
        <v>0</v>
      </c>
      <c r="J21" s="90">
        <f t="shared" si="1"/>
        <v>3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1</v>
      </c>
      <c r="H22" s="88">
        <f t="shared" si="0"/>
        <v>1</v>
      </c>
      <c r="I22" s="88">
        <v>0</v>
      </c>
      <c r="J22" s="90">
        <f t="shared" si="1"/>
        <v>1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116</v>
      </c>
      <c r="G23" s="96">
        <f t="shared" si="3"/>
        <v>4</v>
      </c>
      <c r="H23" s="96">
        <f t="shared" si="3"/>
        <v>120</v>
      </c>
      <c r="I23" s="96">
        <f t="shared" si="3"/>
        <v>0</v>
      </c>
      <c r="J23" s="96">
        <f t="shared" si="3"/>
        <v>120</v>
      </c>
      <c r="K23" s="96">
        <f t="shared" si="3"/>
        <v>14</v>
      </c>
      <c r="L23" s="96">
        <f t="shared" si="3"/>
        <v>3</v>
      </c>
      <c r="M23" s="96">
        <f t="shared" si="3"/>
        <v>17</v>
      </c>
      <c r="N23" s="97">
        <f t="shared" si="3"/>
        <v>3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139</v>
      </c>
      <c r="G24" s="88">
        <v>0</v>
      </c>
      <c r="H24" s="88">
        <f t="shared" ref="H24:H36" si="4">F24+G24</f>
        <v>139</v>
      </c>
      <c r="I24" s="89">
        <v>0</v>
      </c>
      <c r="J24" s="90">
        <f t="shared" ref="J24:J36" si="5">H24+I24</f>
        <v>139</v>
      </c>
      <c r="K24" s="88">
        <v>26</v>
      </c>
      <c r="L24" s="88">
        <v>6</v>
      </c>
      <c r="M24" s="91">
        <f t="shared" ref="M24:M36" si="6">K24+L24</f>
        <v>32</v>
      </c>
      <c r="N24" s="92">
        <v>9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5</v>
      </c>
      <c r="G25" s="88">
        <v>0</v>
      </c>
      <c r="H25" s="88">
        <f t="shared" si="4"/>
        <v>5</v>
      </c>
      <c r="I25" s="89">
        <v>0</v>
      </c>
      <c r="J25" s="90">
        <f t="shared" si="5"/>
        <v>5</v>
      </c>
      <c r="K25" s="88">
        <v>1</v>
      </c>
      <c r="L25" s="88">
        <v>0</v>
      </c>
      <c r="M25" s="91">
        <f t="shared" si="6"/>
        <v>1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3</v>
      </c>
      <c r="G26" s="88">
        <v>0</v>
      </c>
      <c r="H26" s="88">
        <f t="shared" si="4"/>
        <v>3</v>
      </c>
      <c r="I26" s="89">
        <v>0</v>
      </c>
      <c r="J26" s="90">
        <f t="shared" si="5"/>
        <v>3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11</v>
      </c>
      <c r="G27" s="88">
        <v>0</v>
      </c>
      <c r="H27" s="88">
        <f t="shared" si="4"/>
        <v>11</v>
      </c>
      <c r="I27" s="89">
        <v>0</v>
      </c>
      <c r="J27" s="90">
        <f t="shared" si="5"/>
        <v>11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2</v>
      </c>
      <c r="G28" s="88">
        <v>0</v>
      </c>
      <c r="H28" s="88">
        <f t="shared" si="4"/>
        <v>2</v>
      </c>
      <c r="I28" s="89">
        <v>0</v>
      </c>
      <c r="J28" s="90">
        <f t="shared" si="5"/>
        <v>2</v>
      </c>
      <c r="K28" s="88">
        <v>1</v>
      </c>
      <c r="L28" s="88">
        <v>0</v>
      </c>
      <c r="M28" s="91">
        <f t="shared" si="6"/>
        <v>1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1</v>
      </c>
      <c r="G29" s="88">
        <v>0</v>
      </c>
      <c r="H29" s="88">
        <f t="shared" si="4"/>
        <v>1</v>
      </c>
      <c r="I29" s="89">
        <v>0</v>
      </c>
      <c r="J29" s="90">
        <f t="shared" si="5"/>
        <v>1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1</v>
      </c>
      <c r="G30" s="88">
        <v>0</v>
      </c>
      <c r="H30" s="88">
        <f t="shared" si="4"/>
        <v>1</v>
      </c>
      <c r="I30" s="89">
        <v>0</v>
      </c>
      <c r="J30" s="90">
        <f t="shared" si="5"/>
        <v>1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1</v>
      </c>
      <c r="G32" s="88">
        <v>0</v>
      </c>
      <c r="H32" s="88">
        <f t="shared" si="4"/>
        <v>1</v>
      </c>
      <c r="I32" s="89">
        <v>0</v>
      </c>
      <c r="J32" s="90">
        <f t="shared" si="5"/>
        <v>1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0</v>
      </c>
      <c r="G33" s="88">
        <v>0</v>
      </c>
      <c r="H33" s="88">
        <f t="shared" si="4"/>
        <v>0</v>
      </c>
      <c r="I33" s="89">
        <v>0</v>
      </c>
      <c r="J33" s="90">
        <f t="shared" si="5"/>
        <v>0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0</v>
      </c>
      <c r="H34" s="88">
        <f t="shared" si="4"/>
        <v>0</v>
      </c>
      <c r="I34" s="89">
        <v>0</v>
      </c>
      <c r="J34" s="90">
        <f t="shared" si="5"/>
        <v>0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12</v>
      </c>
      <c r="H35" s="88">
        <f t="shared" si="4"/>
        <v>12</v>
      </c>
      <c r="I35" s="89">
        <v>0</v>
      </c>
      <c r="J35" s="90">
        <f t="shared" si="5"/>
        <v>12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0</v>
      </c>
      <c r="H36" s="98">
        <f t="shared" si="4"/>
        <v>0</v>
      </c>
      <c r="I36" s="98">
        <v>0</v>
      </c>
      <c r="J36" s="99">
        <f t="shared" si="5"/>
        <v>0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163</v>
      </c>
      <c r="G37" s="96">
        <f t="shared" si="7"/>
        <v>12</v>
      </c>
      <c r="H37" s="96">
        <f t="shared" si="7"/>
        <v>175</v>
      </c>
      <c r="I37" s="96">
        <f t="shared" si="7"/>
        <v>0</v>
      </c>
      <c r="J37" s="96">
        <f t="shared" si="7"/>
        <v>175</v>
      </c>
      <c r="K37" s="96">
        <f t="shared" si="7"/>
        <v>28</v>
      </c>
      <c r="L37" s="96">
        <f t="shared" si="7"/>
        <v>6</v>
      </c>
      <c r="M37" s="96">
        <f t="shared" si="7"/>
        <v>34</v>
      </c>
      <c r="N37" s="97">
        <f t="shared" si="7"/>
        <v>9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279</v>
      </c>
      <c r="G53" s="77">
        <f t="shared" si="12"/>
        <v>16</v>
      </c>
      <c r="H53" s="77">
        <f t="shared" si="12"/>
        <v>295</v>
      </c>
      <c r="I53" s="77">
        <f t="shared" si="12"/>
        <v>0</v>
      </c>
      <c r="J53" s="77">
        <f t="shared" si="12"/>
        <v>295</v>
      </c>
      <c r="K53" s="77">
        <f t="shared" si="12"/>
        <v>42</v>
      </c>
      <c r="L53" s="77">
        <f t="shared" si="12"/>
        <v>9</v>
      </c>
      <c r="M53" s="77">
        <f t="shared" si="12"/>
        <v>51</v>
      </c>
      <c r="N53" s="108">
        <f t="shared" si="12"/>
        <v>12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27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97</v>
      </c>
      <c r="G10" s="88">
        <v>0</v>
      </c>
      <c r="H10" s="88">
        <f t="shared" ref="H10:H22" si="0">F10+G10</f>
        <v>97</v>
      </c>
      <c r="I10" s="89">
        <v>0</v>
      </c>
      <c r="J10" s="90">
        <f t="shared" ref="J10:J22" si="1">H10+I10</f>
        <v>97</v>
      </c>
      <c r="K10" s="88">
        <v>14</v>
      </c>
      <c r="L10" s="88">
        <v>8</v>
      </c>
      <c r="M10" s="91">
        <f t="shared" ref="M10:M22" si="2">K10+L10</f>
        <v>22</v>
      </c>
      <c r="N10" s="92">
        <v>10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0</v>
      </c>
      <c r="G11" s="88">
        <v>0</v>
      </c>
      <c r="H11" s="88">
        <f t="shared" si="0"/>
        <v>0</v>
      </c>
      <c r="I11" s="89">
        <v>0</v>
      </c>
      <c r="J11" s="90">
        <f t="shared" si="1"/>
        <v>0</v>
      </c>
      <c r="K11" s="88">
        <v>0</v>
      </c>
      <c r="L11" s="88">
        <v>1</v>
      </c>
      <c r="M11" s="91">
        <f t="shared" si="2"/>
        <v>1</v>
      </c>
      <c r="N11" s="92">
        <v>1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12</v>
      </c>
      <c r="G13" s="88">
        <v>0</v>
      </c>
      <c r="H13" s="88">
        <f t="shared" si="0"/>
        <v>12</v>
      </c>
      <c r="I13" s="89">
        <v>0</v>
      </c>
      <c r="J13" s="90">
        <f t="shared" si="1"/>
        <v>12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4</v>
      </c>
      <c r="G14" s="88">
        <v>0</v>
      </c>
      <c r="H14" s="88">
        <f t="shared" si="0"/>
        <v>4</v>
      </c>
      <c r="I14" s="89">
        <v>0</v>
      </c>
      <c r="J14" s="90">
        <f t="shared" si="1"/>
        <v>4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4</v>
      </c>
      <c r="G15" s="88">
        <v>0</v>
      </c>
      <c r="H15" s="88">
        <f t="shared" si="0"/>
        <v>4</v>
      </c>
      <c r="I15" s="89">
        <v>0</v>
      </c>
      <c r="J15" s="90">
        <f t="shared" si="1"/>
        <v>4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6</v>
      </c>
      <c r="G16" s="88">
        <v>0</v>
      </c>
      <c r="H16" s="88">
        <f t="shared" si="0"/>
        <v>6</v>
      </c>
      <c r="I16" s="89">
        <v>0</v>
      </c>
      <c r="J16" s="90">
        <f t="shared" si="1"/>
        <v>6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0</v>
      </c>
      <c r="G19" s="88">
        <v>0</v>
      </c>
      <c r="H19" s="88">
        <f t="shared" si="0"/>
        <v>0</v>
      </c>
      <c r="I19" s="89">
        <v>0</v>
      </c>
      <c r="J19" s="90">
        <f t="shared" si="1"/>
        <v>0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2</v>
      </c>
      <c r="H21" s="88">
        <f t="shared" si="0"/>
        <v>2</v>
      </c>
      <c r="I21" s="89">
        <v>0</v>
      </c>
      <c r="J21" s="90">
        <f t="shared" si="1"/>
        <v>2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1</v>
      </c>
      <c r="H22" s="88">
        <f t="shared" si="0"/>
        <v>1</v>
      </c>
      <c r="I22" s="88">
        <v>9</v>
      </c>
      <c r="J22" s="90">
        <f t="shared" si="1"/>
        <v>10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123</v>
      </c>
      <c r="G23" s="96">
        <f t="shared" si="3"/>
        <v>3</v>
      </c>
      <c r="H23" s="96">
        <f t="shared" si="3"/>
        <v>126</v>
      </c>
      <c r="I23" s="96">
        <f t="shared" si="3"/>
        <v>9</v>
      </c>
      <c r="J23" s="96">
        <f t="shared" si="3"/>
        <v>135</v>
      </c>
      <c r="K23" s="96">
        <f t="shared" si="3"/>
        <v>14</v>
      </c>
      <c r="L23" s="96">
        <f t="shared" si="3"/>
        <v>9</v>
      </c>
      <c r="M23" s="96">
        <f t="shared" si="3"/>
        <v>23</v>
      </c>
      <c r="N23" s="97">
        <f t="shared" si="3"/>
        <v>11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113</v>
      </c>
      <c r="G24" s="88">
        <v>0</v>
      </c>
      <c r="H24" s="88">
        <f t="shared" ref="H24:H36" si="4">F24+G24</f>
        <v>113</v>
      </c>
      <c r="I24" s="89">
        <v>0</v>
      </c>
      <c r="J24" s="90">
        <f t="shared" ref="J24:J36" si="5">H24+I24</f>
        <v>113</v>
      </c>
      <c r="K24" s="88">
        <v>13</v>
      </c>
      <c r="L24" s="88">
        <v>4</v>
      </c>
      <c r="M24" s="91">
        <f t="shared" ref="M24:M36" si="6">K24+L24</f>
        <v>17</v>
      </c>
      <c r="N24" s="92">
        <v>4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2</v>
      </c>
      <c r="G25" s="88">
        <v>0</v>
      </c>
      <c r="H25" s="88">
        <f t="shared" si="4"/>
        <v>2</v>
      </c>
      <c r="I25" s="89">
        <v>0</v>
      </c>
      <c r="J25" s="90">
        <f t="shared" si="5"/>
        <v>2</v>
      </c>
      <c r="K25" s="88">
        <v>0</v>
      </c>
      <c r="L25" s="88">
        <v>1</v>
      </c>
      <c r="M25" s="91">
        <f t="shared" si="6"/>
        <v>1</v>
      </c>
      <c r="N25" s="92">
        <v>1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0</v>
      </c>
      <c r="G26" s="88">
        <v>0</v>
      </c>
      <c r="H26" s="88">
        <f t="shared" si="4"/>
        <v>0</v>
      </c>
      <c r="I26" s="89">
        <v>0</v>
      </c>
      <c r="J26" s="90">
        <f t="shared" si="5"/>
        <v>0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17</v>
      </c>
      <c r="G27" s="88">
        <v>0</v>
      </c>
      <c r="H27" s="88">
        <f t="shared" si="4"/>
        <v>17</v>
      </c>
      <c r="I27" s="89">
        <v>0</v>
      </c>
      <c r="J27" s="90">
        <f t="shared" si="5"/>
        <v>17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9</v>
      </c>
      <c r="G28" s="88">
        <v>0</v>
      </c>
      <c r="H28" s="88">
        <f t="shared" si="4"/>
        <v>9</v>
      </c>
      <c r="I28" s="89">
        <v>0</v>
      </c>
      <c r="J28" s="90">
        <f t="shared" si="5"/>
        <v>9</v>
      </c>
      <c r="K28" s="88">
        <v>1</v>
      </c>
      <c r="L28" s="88">
        <v>0</v>
      </c>
      <c r="M28" s="91">
        <f t="shared" si="6"/>
        <v>1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9</v>
      </c>
      <c r="G29" s="88">
        <v>0</v>
      </c>
      <c r="H29" s="88">
        <f t="shared" si="4"/>
        <v>9</v>
      </c>
      <c r="I29" s="89">
        <v>0</v>
      </c>
      <c r="J29" s="90">
        <f t="shared" si="5"/>
        <v>9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10</v>
      </c>
      <c r="G30" s="88">
        <v>0</v>
      </c>
      <c r="H30" s="88">
        <f t="shared" si="4"/>
        <v>10</v>
      </c>
      <c r="I30" s="89">
        <v>0</v>
      </c>
      <c r="J30" s="90">
        <f t="shared" si="5"/>
        <v>10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0</v>
      </c>
      <c r="G32" s="88">
        <v>0</v>
      </c>
      <c r="H32" s="88">
        <f t="shared" si="4"/>
        <v>0</v>
      </c>
      <c r="I32" s="89">
        <v>0</v>
      </c>
      <c r="J32" s="90">
        <f t="shared" si="5"/>
        <v>0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2</v>
      </c>
      <c r="G33" s="88">
        <v>0</v>
      </c>
      <c r="H33" s="88">
        <f t="shared" si="4"/>
        <v>2</v>
      </c>
      <c r="I33" s="89">
        <v>0</v>
      </c>
      <c r="J33" s="90">
        <f t="shared" si="5"/>
        <v>2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0</v>
      </c>
      <c r="H34" s="88">
        <f t="shared" si="4"/>
        <v>0</v>
      </c>
      <c r="I34" s="89">
        <v>0</v>
      </c>
      <c r="J34" s="90">
        <f t="shared" si="5"/>
        <v>0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0</v>
      </c>
      <c r="H36" s="98">
        <f t="shared" si="4"/>
        <v>0</v>
      </c>
      <c r="I36" s="98">
        <v>25</v>
      </c>
      <c r="J36" s="99">
        <f t="shared" si="5"/>
        <v>25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162</v>
      </c>
      <c r="G37" s="96">
        <f t="shared" si="7"/>
        <v>0</v>
      </c>
      <c r="H37" s="96">
        <f t="shared" si="7"/>
        <v>162</v>
      </c>
      <c r="I37" s="96">
        <f t="shared" si="7"/>
        <v>25</v>
      </c>
      <c r="J37" s="96">
        <f t="shared" si="7"/>
        <v>187</v>
      </c>
      <c r="K37" s="96">
        <f t="shared" si="7"/>
        <v>14</v>
      </c>
      <c r="L37" s="96">
        <f t="shared" si="7"/>
        <v>5</v>
      </c>
      <c r="M37" s="96">
        <f t="shared" si="7"/>
        <v>19</v>
      </c>
      <c r="N37" s="97">
        <f t="shared" si="7"/>
        <v>5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1</v>
      </c>
      <c r="M52" s="91">
        <f>K52+L52</f>
        <v>1</v>
      </c>
      <c r="N52" s="92">
        <v>1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285</v>
      </c>
      <c r="G53" s="77">
        <f t="shared" si="12"/>
        <v>3</v>
      </c>
      <c r="H53" s="77">
        <f t="shared" si="12"/>
        <v>288</v>
      </c>
      <c r="I53" s="77">
        <f t="shared" si="12"/>
        <v>34</v>
      </c>
      <c r="J53" s="77">
        <f t="shared" si="12"/>
        <v>322</v>
      </c>
      <c r="K53" s="77">
        <f t="shared" si="12"/>
        <v>28</v>
      </c>
      <c r="L53" s="77">
        <f t="shared" si="12"/>
        <v>15</v>
      </c>
      <c r="M53" s="77">
        <f t="shared" si="12"/>
        <v>43</v>
      </c>
      <c r="N53" s="108">
        <f t="shared" si="12"/>
        <v>17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29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289</v>
      </c>
      <c r="G10" s="88">
        <v>0</v>
      </c>
      <c r="H10" s="88">
        <f t="shared" ref="H10:H22" si="0">F10+G10</f>
        <v>289</v>
      </c>
      <c r="I10" s="89">
        <v>0</v>
      </c>
      <c r="J10" s="90">
        <f t="shared" ref="J10:J22" si="1">H10+I10</f>
        <v>289</v>
      </c>
      <c r="K10" s="88">
        <v>78</v>
      </c>
      <c r="L10" s="88">
        <v>22</v>
      </c>
      <c r="M10" s="91">
        <f t="shared" ref="M10:M22" si="2">K10+L10</f>
        <v>100</v>
      </c>
      <c r="N10" s="92">
        <v>30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6</v>
      </c>
      <c r="G11" s="88">
        <v>0</v>
      </c>
      <c r="H11" s="88">
        <f t="shared" si="0"/>
        <v>6</v>
      </c>
      <c r="I11" s="89">
        <v>0</v>
      </c>
      <c r="J11" s="90">
        <f t="shared" si="1"/>
        <v>6</v>
      </c>
      <c r="K11" s="88">
        <v>1</v>
      </c>
      <c r="L11" s="88">
        <v>1</v>
      </c>
      <c r="M11" s="91">
        <f t="shared" si="2"/>
        <v>2</v>
      </c>
      <c r="N11" s="92">
        <v>1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5</v>
      </c>
      <c r="G12" s="88">
        <v>0</v>
      </c>
      <c r="H12" s="88">
        <f t="shared" si="0"/>
        <v>5</v>
      </c>
      <c r="I12" s="89">
        <v>0</v>
      </c>
      <c r="J12" s="90">
        <f t="shared" si="1"/>
        <v>5</v>
      </c>
      <c r="K12" s="88">
        <v>0</v>
      </c>
      <c r="L12" s="88">
        <v>0</v>
      </c>
      <c r="M12" s="91">
        <f t="shared" si="2"/>
        <v>0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16</v>
      </c>
      <c r="G13" s="88">
        <v>0</v>
      </c>
      <c r="H13" s="88">
        <f t="shared" si="0"/>
        <v>16</v>
      </c>
      <c r="I13" s="89">
        <v>0</v>
      </c>
      <c r="J13" s="90">
        <f t="shared" si="1"/>
        <v>16</v>
      </c>
      <c r="K13" s="88">
        <v>1</v>
      </c>
      <c r="L13" s="88">
        <v>0</v>
      </c>
      <c r="M13" s="91">
        <f t="shared" si="2"/>
        <v>1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2</v>
      </c>
      <c r="G14" s="88">
        <v>0</v>
      </c>
      <c r="H14" s="88">
        <f t="shared" si="0"/>
        <v>2</v>
      </c>
      <c r="I14" s="89">
        <v>0</v>
      </c>
      <c r="J14" s="90">
        <f t="shared" si="1"/>
        <v>2</v>
      </c>
      <c r="K14" s="88">
        <v>1</v>
      </c>
      <c r="L14" s="88">
        <v>1</v>
      </c>
      <c r="M14" s="91">
        <f t="shared" si="2"/>
        <v>2</v>
      </c>
      <c r="N14" s="92">
        <v>2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2</v>
      </c>
      <c r="G15" s="88">
        <v>0</v>
      </c>
      <c r="H15" s="88">
        <f t="shared" si="0"/>
        <v>2</v>
      </c>
      <c r="I15" s="89">
        <v>0</v>
      </c>
      <c r="J15" s="90">
        <f t="shared" si="1"/>
        <v>2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21</v>
      </c>
      <c r="G16" s="88">
        <v>0</v>
      </c>
      <c r="H16" s="88">
        <f t="shared" si="0"/>
        <v>21</v>
      </c>
      <c r="I16" s="89">
        <v>0</v>
      </c>
      <c r="J16" s="90">
        <f t="shared" si="1"/>
        <v>21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1</v>
      </c>
      <c r="L18" s="88">
        <v>0</v>
      </c>
      <c r="M18" s="91">
        <f t="shared" si="2"/>
        <v>1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5</v>
      </c>
      <c r="G19" s="88">
        <v>0</v>
      </c>
      <c r="H19" s="88">
        <f t="shared" si="0"/>
        <v>5</v>
      </c>
      <c r="I19" s="89">
        <v>0</v>
      </c>
      <c r="J19" s="90">
        <f t="shared" si="1"/>
        <v>5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10</v>
      </c>
      <c r="H20" s="88">
        <f t="shared" si="0"/>
        <v>10</v>
      </c>
      <c r="I20" s="89">
        <v>0</v>
      </c>
      <c r="J20" s="90">
        <f t="shared" si="1"/>
        <v>10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5</v>
      </c>
      <c r="H21" s="88">
        <f t="shared" si="0"/>
        <v>5</v>
      </c>
      <c r="I21" s="89">
        <v>0</v>
      </c>
      <c r="J21" s="90">
        <f t="shared" si="1"/>
        <v>5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8</v>
      </c>
      <c r="H22" s="88">
        <f t="shared" si="0"/>
        <v>8</v>
      </c>
      <c r="I22" s="88">
        <v>5</v>
      </c>
      <c r="J22" s="90">
        <f t="shared" si="1"/>
        <v>13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347</v>
      </c>
      <c r="G23" s="96">
        <f t="shared" si="3"/>
        <v>23</v>
      </c>
      <c r="H23" s="96">
        <f t="shared" si="3"/>
        <v>370</v>
      </c>
      <c r="I23" s="96">
        <f t="shared" si="3"/>
        <v>5</v>
      </c>
      <c r="J23" s="96">
        <f t="shared" si="3"/>
        <v>375</v>
      </c>
      <c r="K23" s="96">
        <f t="shared" si="3"/>
        <v>82</v>
      </c>
      <c r="L23" s="96">
        <f t="shared" si="3"/>
        <v>24</v>
      </c>
      <c r="M23" s="96">
        <f t="shared" si="3"/>
        <v>106</v>
      </c>
      <c r="N23" s="97">
        <f t="shared" si="3"/>
        <v>33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409</v>
      </c>
      <c r="G24" s="88">
        <v>0</v>
      </c>
      <c r="H24" s="88">
        <f t="shared" ref="H24:H36" si="4">F24+G24</f>
        <v>409</v>
      </c>
      <c r="I24" s="89">
        <v>0</v>
      </c>
      <c r="J24" s="90">
        <f t="shared" ref="J24:J36" si="5">H24+I24</f>
        <v>409</v>
      </c>
      <c r="K24" s="88">
        <v>69</v>
      </c>
      <c r="L24" s="88">
        <v>44</v>
      </c>
      <c r="M24" s="91">
        <f t="shared" ref="M24:M36" si="6">K24+L24</f>
        <v>113</v>
      </c>
      <c r="N24" s="92">
        <v>55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11</v>
      </c>
      <c r="G25" s="88">
        <v>0</v>
      </c>
      <c r="H25" s="88">
        <f t="shared" si="4"/>
        <v>11</v>
      </c>
      <c r="I25" s="89">
        <v>0</v>
      </c>
      <c r="J25" s="90">
        <f t="shared" si="5"/>
        <v>11</v>
      </c>
      <c r="K25" s="88">
        <v>1</v>
      </c>
      <c r="L25" s="88">
        <v>0</v>
      </c>
      <c r="M25" s="91">
        <f t="shared" si="6"/>
        <v>1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17</v>
      </c>
      <c r="G26" s="88">
        <v>0</v>
      </c>
      <c r="H26" s="88">
        <f t="shared" si="4"/>
        <v>17</v>
      </c>
      <c r="I26" s="89">
        <v>0</v>
      </c>
      <c r="J26" s="90">
        <f t="shared" si="5"/>
        <v>17</v>
      </c>
      <c r="K26" s="88">
        <v>2</v>
      </c>
      <c r="L26" s="88">
        <v>1</v>
      </c>
      <c r="M26" s="91">
        <f t="shared" si="6"/>
        <v>3</v>
      </c>
      <c r="N26" s="92">
        <v>1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21</v>
      </c>
      <c r="G27" s="88">
        <v>0</v>
      </c>
      <c r="H27" s="88">
        <f t="shared" si="4"/>
        <v>21</v>
      </c>
      <c r="I27" s="89">
        <v>0</v>
      </c>
      <c r="J27" s="90">
        <f t="shared" si="5"/>
        <v>21</v>
      </c>
      <c r="K27" s="88">
        <v>2</v>
      </c>
      <c r="L27" s="88">
        <v>0</v>
      </c>
      <c r="M27" s="91">
        <f t="shared" si="6"/>
        <v>2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0</v>
      </c>
      <c r="G28" s="88">
        <v>0</v>
      </c>
      <c r="H28" s="88">
        <f t="shared" si="4"/>
        <v>0</v>
      </c>
      <c r="I28" s="89">
        <v>0</v>
      </c>
      <c r="J28" s="90">
        <f t="shared" si="5"/>
        <v>0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3</v>
      </c>
      <c r="G29" s="88">
        <v>0</v>
      </c>
      <c r="H29" s="88">
        <f t="shared" si="4"/>
        <v>3</v>
      </c>
      <c r="I29" s="89">
        <v>0</v>
      </c>
      <c r="J29" s="90">
        <f t="shared" si="5"/>
        <v>3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18</v>
      </c>
      <c r="G30" s="88">
        <v>0</v>
      </c>
      <c r="H30" s="88">
        <f t="shared" si="4"/>
        <v>18</v>
      </c>
      <c r="I30" s="89">
        <v>0</v>
      </c>
      <c r="J30" s="90">
        <f t="shared" si="5"/>
        <v>18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3</v>
      </c>
      <c r="G32" s="88">
        <v>0</v>
      </c>
      <c r="H32" s="88">
        <f t="shared" si="4"/>
        <v>3</v>
      </c>
      <c r="I32" s="89">
        <v>0</v>
      </c>
      <c r="J32" s="90">
        <f t="shared" si="5"/>
        <v>3</v>
      </c>
      <c r="K32" s="88">
        <v>1</v>
      </c>
      <c r="L32" s="88">
        <v>0</v>
      </c>
      <c r="M32" s="91">
        <f t="shared" si="6"/>
        <v>1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6</v>
      </c>
      <c r="G33" s="88">
        <v>0</v>
      </c>
      <c r="H33" s="88">
        <f t="shared" si="4"/>
        <v>6</v>
      </c>
      <c r="I33" s="89">
        <v>0</v>
      </c>
      <c r="J33" s="90">
        <f t="shared" si="5"/>
        <v>6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21</v>
      </c>
      <c r="H34" s="88">
        <f t="shared" si="4"/>
        <v>21</v>
      </c>
      <c r="I34" s="89">
        <v>0</v>
      </c>
      <c r="J34" s="90">
        <f t="shared" si="5"/>
        <v>21</v>
      </c>
      <c r="K34" s="88">
        <v>0</v>
      </c>
      <c r="L34" s="88">
        <v>1</v>
      </c>
      <c r="M34" s="91">
        <f t="shared" si="6"/>
        <v>1</v>
      </c>
      <c r="N34" s="92">
        <v>1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14</v>
      </c>
      <c r="H35" s="88">
        <f t="shared" si="4"/>
        <v>14</v>
      </c>
      <c r="I35" s="89">
        <v>0</v>
      </c>
      <c r="J35" s="90">
        <f t="shared" si="5"/>
        <v>14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4</v>
      </c>
      <c r="H36" s="98">
        <f t="shared" si="4"/>
        <v>4</v>
      </c>
      <c r="I36" s="98">
        <v>7</v>
      </c>
      <c r="J36" s="99">
        <f t="shared" si="5"/>
        <v>11</v>
      </c>
      <c r="K36" s="98">
        <v>0</v>
      </c>
      <c r="L36" s="98">
        <v>1</v>
      </c>
      <c r="M36" s="100">
        <f t="shared" si="6"/>
        <v>1</v>
      </c>
      <c r="N36" s="101">
        <v>2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489</v>
      </c>
      <c r="G37" s="96">
        <f t="shared" si="7"/>
        <v>39</v>
      </c>
      <c r="H37" s="96">
        <f t="shared" si="7"/>
        <v>528</v>
      </c>
      <c r="I37" s="96">
        <f t="shared" si="7"/>
        <v>7</v>
      </c>
      <c r="J37" s="96">
        <f t="shared" si="7"/>
        <v>535</v>
      </c>
      <c r="K37" s="96">
        <f t="shared" si="7"/>
        <v>75</v>
      </c>
      <c r="L37" s="96">
        <f t="shared" si="7"/>
        <v>47</v>
      </c>
      <c r="M37" s="96">
        <f t="shared" si="7"/>
        <v>122</v>
      </c>
      <c r="N37" s="97">
        <f t="shared" si="7"/>
        <v>59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3</v>
      </c>
      <c r="L52" s="88">
        <v>1</v>
      </c>
      <c r="M52" s="91">
        <f>K52+L52</f>
        <v>4</v>
      </c>
      <c r="N52" s="92">
        <v>1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836</v>
      </c>
      <c r="G53" s="77">
        <f t="shared" si="12"/>
        <v>62</v>
      </c>
      <c r="H53" s="77">
        <f t="shared" si="12"/>
        <v>898</v>
      </c>
      <c r="I53" s="77">
        <f t="shared" si="12"/>
        <v>12</v>
      </c>
      <c r="J53" s="77">
        <f t="shared" si="12"/>
        <v>910</v>
      </c>
      <c r="K53" s="77">
        <f t="shared" si="12"/>
        <v>160</v>
      </c>
      <c r="L53" s="77">
        <f t="shared" si="12"/>
        <v>72</v>
      </c>
      <c r="M53" s="77">
        <f t="shared" si="12"/>
        <v>232</v>
      </c>
      <c r="N53" s="108">
        <f t="shared" si="12"/>
        <v>93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31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188</v>
      </c>
      <c r="G10" s="88">
        <v>0</v>
      </c>
      <c r="H10" s="88">
        <f t="shared" ref="H10:H22" si="0">F10+G10</f>
        <v>188</v>
      </c>
      <c r="I10" s="89">
        <v>0</v>
      </c>
      <c r="J10" s="90">
        <f t="shared" ref="J10:J22" si="1">H10+I10</f>
        <v>188</v>
      </c>
      <c r="K10" s="88">
        <v>58</v>
      </c>
      <c r="L10" s="88">
        <v>18</v>
      </c>
      <c r="M10" s="91">
        <f t="shared" ref="M10:M22" si="2">K10+L10</f>
        <v>76</v>
      </c>
      <c r="N10" s="92">
        <v>20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9</v>
      </c>
      <c r="G11" s="88">
        <v>0</v>
      </c>
      <c r="H11" s="88">
        <f t="shared" si="0"/>
        <v>9</v>
      </c>
      <c r="I11" s="89">
        <v>0</v>
      </c>
      <c r="J11" s="90">
        <f t="shared" si="1"/>
        <v>9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6</v>
      </c>
      <c r="G12" s="88">
        <v>0</v>
      </c>
      <c r="H12" s="88">
        <f t="shared" si="0"/>
        <v>6</v>
      </c>
      <c r="I12" s="89">
        <v>0</v>
      </c>
      <c r="J12" s="90">
        <f t="shared" si="1"/>
        <v>6</v>
      </c>
      <c r="K12" s="88">
        <v>1</v>
      </c>
      <c r="L12" s="88">
        <v>0</v>
      </c>
      <c r="M12" s="91">
        <f t="shared" si="2"/>
        <v>1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6</v>
      </c>
      <c r="G13" s="88">
        <v>0</v>
      </c>
      <c r="H13" s="88">
        <f t="shared" si="0"/>
        <v>6</v>
      </c>
      <c r="I13" s="89">
        <v>0</v>
      </c>
      <c r="J13" s="90">
        <f t="shared" si="1"/>
        <v>6</v>
      </c>
      <c r="K13" s="88">
        <v>0</v>
      </c>
      <c r="L13" s="88">
        <v>0</v>
      </c>
      <c r="M13" s="91">
        <f t="shared" si="2"/>
        <v>0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6</v>
      </c>
      <c r="G14" s="88">
        <v>0</v>
      </c>
      <c r="H14" s="88">
        <f t="shared" si="0"/>
        <v>6</v>
      </c>
      <c r="I14" s="89">
        <v>0</v>
      </c>
      <c r="J14" s="90">
        <f t="shared" si="1"/>
        <v>6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5</v>
      </c>
      <c r="G15" s="88">
        <v>0</v>
      </c>
      <c r="H15" s="88">
        <f t="shared" si="0"/>
        <v>5</v>
      </c>
      <c r="I15" s="89">
        <v>0</v>
      </c>
      <c r="J15" s="90">
        <f t="shared" si="1"/>
        <v>5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3</v>
      </c>
      <c r="G16" s="88">
        <v>0</v>
      </c>
      <c r="H16" s="88">
        <f t="shared" si="0"/>
        <v>3</v>
      </c>
      <c r="I16" s="89">
        <v>0</v>
      </c>
      <c r="J16" s="90">
        <f t="shared" si="1"/>
        <v>3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4</v>
      </c>
      <c r="G18" s="88">
        <v>0</v>
      </c>
      <c r="H18" s="88">
        <f t="shared" si="0"/>
        <v>4</v>
      </c>
      <c r="I18" s="89">
        <v>0</v>
      </c>
      <c r="J18" s="90">
        <f t="shared" si="1"/>
        <v>4</v>
      </c>
      <c r="K18" s="88">
        <v>0</v>
      </c>
      <c r="L18" s="88">
        <v>1</v>
      </c>
      <c r="M18" s="91">
        <f t="shared" si="2"/>
        <v>1</v>
      </c>
      <c r="N18" s="92">
        <v>1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5</v>
      </c>
      <c r="G19" s="88">
        <v>0</v>
      </c>
      <c r="H19" s="88">
        <f t="shared" si="0"/>
        <v>5</v>
      </c>
      <c r="I19" s="89">
        <v>0</v>
      </c>
      <c r="J19" s="90">
        <f t="shared" si="1"/>
        <v>5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3</v>
      </c>
      <c r="H20" s="88">
        <f t="shared" si="0"/>
        <v>3</v>
      </c>
      <c r="I20" s="89">
        <v>0</v>
      </c>
      <c r="J20" s="90">
        <f t="shared" si="1"/>
        <v>3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1</v>
      </c>
      <c r="H22" s="88">
        <f t="shared" si="0"/>
        <v>1</v>
      </c>
      <c r="I22" s="88">
        <v>8</v>
      </c>
      <c r="J22" s="90">
        <f t="shared" si="1"/>
        <v>9</v>
      </c>
      <c r="K22" s="88">
        <v>0</v>
      </c>
      <c r="L22" s="88">
        <v>2</v>
      </c>
      <c r="M22" s="91">
        <f t="shared" si="2"/>
        <v>2</v>
      </c>
      <c r="N22" s="92">
        <v>2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232</v>
      </c>
      <c r="G23" s="96">
        <f t="shared" si="3"/>
        <v>4</v>
      </c>
      <c r="H23" s="96">
        <f t="shared" si="3"/>
        <v>236</v>
      </c>
      <c r="I23" s="96">
        <f t="shared" si="3"/>
        <v>8</v>
      </c>
      <c r="J23" s="96">
        <f t="shared" si="3"/>
        <v>244</v>
      </c>
      <c r="K23" s="96">
        <f t="shared" si="3"/>
        <v>59</v>
      </c>
      <c r="L23" s="96">
        <f t="shared" si="3"/>
        <v>21</v>
      </c>
      <c r="M23" s="96">
        <f t="shared" si="3"/>
        <v>80</v>
      </c>
      <c r="N23" s="97">
        <f t="shared" si="3"/>
        <v>23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284</v>
      </c>
      <c r="G24" s="88">
        <v>0</v>
      </c>
      <c r="H24" s="88">
        <f t="shared" ref="H24:H36" si="4">F24+G24</f>
        <v>284</v>
      </c>
      <c r="I24" s="89">
        <v>0</v>
      </c>
      <c r="J24" s="90">
        <f t="shared" ref="J24:J36" si="5">H24+I24</f>
        <v>284</v>
      </c>
      <c r="K24" s="88">
        <v>67</v>
      </c>
      <c r="L24" s="88">
        <v>30</v>
      </c>
      <c r="M24" s="91">
        <f t="shared" ref="M24:M36" si="6">K24+L24</f>
        <v>97</v>
      </c>
      <c r="N24" s="92">
        <v>34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16</v>
      </c>
      <c r="G25" s="88">
        <v>0</v>
      </c>
      <c r="H25" s="88">
        <f t="shared" si="4"/>
        <v>16</v>
      </c>
      <c r="I25" s="89">
        <v>0</v>
      </c>
      <c r="J25" s="90">
        <f t="shared" si="5"/>
        <v>16</v>
      </c>
      <c r="K25" s="88">
        <v>1</v>
      </c>
      <c r="L25" s="88">
        <v>0</v>
      </c>
      <c r="M25" s="91">
        <f t="shared" si="6"/>
        <v>1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7</v>
      </c>
      <c r="G26" s="88">
        <v>0</v>
      </c>
      <c r="H26" s="88">
        <f t="shared" si="4"/>
        <v>7</v>
      </c>
      <c r="I26" s="89">
        <v>0</v>
      </c>
      <c r="J26" s="90">
        <f t="shared" si="5"/>
        <v>7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10</v>
      </c>
      <c r="G27" s="88">
        <v>0</v>
      </c>
      <c r="H27" s="88">
        <f t="shared" si="4"/>
        <v>10</v>
      </c>
      <c r="I27" s="89">
        <v>0</v>
      </c>
      <c r="J27" s="90">
        <f t="shared" si="5"/>
        <v>10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15</v>
      </c>
      <c r="G28" s="88">
        <v>0</v>
      </c>
      <c r="H28" s="88">
        <f t="shared" si="4"/>
        <v>15</v>
      </c>
      <c r="I28" s="89">
        <v>0</v>
      </c>
      <c r="J28" s="90">
        <f t="shared" si="5"/>
        <v>15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11</v>
      </c>
      <c r="G29" s="88">
        <v>0</v>
      </c>
      <c r="H29" s="88">
        <f t="shared" si="4"/>
        <v>11</v>
      </c>
      <c r="I29" s="89">
        <v>0</v>
      </c>
      <c r="J29" s="90">
        <f t="shared" si="5"/>
        <v>11</v>
      </c>
      <c r="K29" s="88">
        <v>0</v>
      </c>
      <c r="L29" s="88">
        <v>1</v>
      </c>
      <c r="M29" s="91">
        <f t="shared" si="6"/>
        <v>1</v>
      </c>
      <c r="N29" s="92">
        <v>1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1</v>
      </c>
      <c r="G30" s="88">
        <v>0</v>
      </c>
      <c r="H30" s="88">
        <f t="shared" si="4"/>
        <v>1</v>
      </c>
      <c r="I30" s="89">
        <v>0</v>
      </c>
      <c r="J30" s="90">
        <f t="shared" si="5"/>
        <v>1</v>
      </c>
      <c r="K30" s="88">
        <v>1</v>
      </c>
      <c r="L30" s="88">
        <v>0</v>
      </c>
      <c r="M30" s="91">
        <f t="shared" si="6"/>
        <v>1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1</v>
      </c>
      <c r="G32" s="88">
        <v>0</v>
      </c>
      <c r="H32" s="88">
        <f t="shared" si="4"/>
        <v>1</v>
      </c>
      <c r="I32" s="89">
        <v>0</v>
      </c>
      <c r="J32" s="90">
        <f t="shared" si="5"/>
        <v>1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4</v>
      </c>
      <c r="G33" s="88">
        <v>0</v>
      </c>
      <c r="H33" s="88">
        <f t="shared" si="4"/>
        <v>4</v>
      </c>
      <c r="I33" s="89">
        <v>0</v>
      </c>
      <c r="J33" s="90">
        <f t="shared" si="5"/>
        <v>4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2</v>
      </c>
      <c r="H34" s="88">
        <f t="shared" si="4"/>
        <v>2</v>
      </c>
      <c r="I34" s="89">
        <v>0</v>
      </c>
      <c r="J34" s="90">
        <f t="shared" si="5"/>
        <v>2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1</v>
      </c>
      <c r="H35" s="88">
        <f t="shared" si="4"/>
        <v>1</v>
      </c>
      <c r="I35" s="89">
        <v>0</v>
      </c>
      <c r="J35" s="90">
        <f t="shared" si="5"/>
        <v>1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3</v>
      </c>
      <c r="H36" s="98">
        <f t="shared" si="4"/>
        <v>3</v>
      </c>
      <c r="I36" s="98">
        <v>18</v>
      </c>
      <c r="J36" s="99">
        <f t="shared" si="5"/>
        <v>21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349</v>
      </c>
      <c r="G37" s="96">
        <f t="shared" si="7"/>
        <v>6</v>
      </c>
      <c r="H37" s="96">
        <f t="shared" si="7"/>
        <v>355</v>
      </c>
      <c r="I37" s="96">
        <f t="shared" si="7"/>
        <v>18</v>
      </c>
      <c r="J37" s="96">
        <f t="shared" si="7"/>
        <v>373</v>
      </c>
      <c r="K37" s="96">
        <f t="shared" si="7"/>
        <v>69</v>
      </c>
      <c r="L37" s="96">
        <f t="shared" si="7"/>
        <v>31</v>
      </c>
      <c r="M37" s="96">
        <f t="shared" si="7"/>
        <v>100</v>
      </c>
      <c r="N37" s="97">
        <f t="shared" si="7"/>
        <v>35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581</v>
      </c>
      <c r="G53" s="77">
        <f t="shared" si="12"/>
        <v>10</v>
      </c>
      <c r="H53" s="77">
        <f t="shared" si="12"/>
        <v>591</v>
      </c>
      <c r="I53" s="77">
        <f t="shared" si="12"/>
        <v>26</v>
      </c>
      <c r="J53" s="77">
        <f t="shared" si="12"/>
        <v>617</v>
      </c>
      <c r="K53" s="77">
        <f t="shared" si="12"/>
        <v>128</v>
      </c>
      <c r="L53" s="77">
        <f t="shared" si="12"/>
        <v>52</v>
      </c>
      <c r="M53" s="77">
        <f t="shared" si="12"/>
        <v>180</v>
      </c>
      <c r="N53" s="108">
        <f t="shared" si="12"/>
        <v>58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10" customWidth="1"/>
    <col min="2" max="5" width="8.7109375" style="110" customWidth="1"/>
    <col min="6" max="6" width="20.7109375" style="110" customWidth="1"/>
    <col min="7" max="10" width="15.7109375" style="110" customWidth="1"/>
    <col min="11" max="11" width="18.7109375" style="110" customWidth="1"/>
    <col min="12" max="12" width="19.7109375" style="110" customWidth="1"/>
    <col min="13" max="13" width="15.7109375" style="110" customWidth="1"/>
    <col min="14" max="14" width="20.7109375" style="110" customWidth="1"/>
    <col min="15" max="15" width="9.140625" style="110" customWidth="1"/>
    <col min="16" max="16" width="10.7109375" style="110" customWidth="1"/>
    <col min="17" max="16384" width="10.7109375" style="110"/>
  </cols>
  <sheetData>
    <row r="1" spans="1:15" ht="49.5" customHeight="1">
      <c r="A1" s="35"/>
      <c r="B1" s="31" t="s">
        <v>0</v>
      </c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9"/>
      <c r="B2" s="30" t="s">
        <v>1</v>
      </c>
      <c r="C2" s="30"/>
      <c r="D2" s="30"/>
      <c r="E2" s="30"/>
      <c r="F2" s="40" t="s">
        <v>2</v>
      </c>
      <c r="G2" s="39"/>
      <c r="H2" s="39"/>
      <c r="I2" s="39"/>
      <c r="J2" s="39"/>
      <c r="K2" s="39"/>
      <c r="L2" s="39"/>
      <c r="M2" s="39"/>
      <c r="N2" s="39"/>
      <c r="O2" s="39"/>
    </row>
    <row r="3" spans="1:15" ht="30" customHeight="1">
      <c r="A3" s="39"/>
      <c r="B3" s="30" t="s">
        <v>3</v>
      </c>
      <c r="C3" s="30"/>
      <c r="D3" s="30"/>
      <c r="E3" s="30"/>
      <c r="F3" s="83" t="s">
        <v>33</v>
      </c>
      <c r="G3" s="83"/>
      <c r="H3" s="39"/>
      <c r="I3" s="39"/>
      <c r="J3" s="39"/>
      <c r="K3" s="39"/>
      <c r="L3" s="39"/>
      <c r="M3" s="39"/>
      <c r="N3" s="39"/>
      <c r="O3" s="39"/>
    </row>
    <row r="4" spans="1:15" ht="30" customHeight="1">
      <c r="A4" s="39"/>
      <c r="B4" s="30" t="s">
        <v>5</v>
      </c>
      <c r="C4" s="30"/>
      <c r="D4" s="30"/>
      <c r="E4" s="30"/>
      <c r="F4" s="42" t="s">
        <v>77</v>
      </c>
      <c r="G4" s="43">
        <v>2023</v>
      </c>
      <c r="H4" s="39"/>
      <c r="I4" s="39"/>
      <c r="J4" s="39"/>
      <c r="K4" s="39"/>
      <c r="L4" s="39"/>
      <c r="M4" s="39"/>
      <c r="N4" s="39"/>
      <c r="O4" s="39"/>
    </row>
    <row r="5" spans="1:15" ht="49.5" customHeight="1">
      <c r="A5" s="39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9"/>
    </row>
    <row r="6" spans="1:15" ht="49.5" customHeight="1">
      <c r="A6" s="39"/>
      <c r="B6" s="40" t="s">
        <v>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30" customHeight="1">
      <c r="A7" s="109"/>
      <c r="B7" s="4" t="s">
        <v>78</v>
      </c>
      <c r="C7" s="6"/>
      <c r="D7" s="6"/>
      <c r="E7" s="6"/>
      <c r="F7" s="6" t="s">
        <v>8</v>
      </c>
      <c r="G7" s="6"/>
      <c r="H7" s="6"/>
      <c r="I7" s="6"/>
      <c r="J7" s="6"/>
      <c r="K7" s="6" t="s">
        <v>9</v>
      </c>
      <c r="L7" s="6"/>
      <c r="M7" s="6"/>
      <c r="N7" s="23"/>
      <c r="O7" s="109"/>
    </row>
    <row r="8" spans="1:15" ht="30" customHeight="1">
      <c r="A8" s="109"/>
      <c r="B8" s="19"/>
      <c r="C8" s="11"/>
      <c r="D8" s="11"/>
      <c r="E8" s="11"/>
      <c r="F8" s="11" t="s">
        <v>11</v>
      </c>
      <c r="G8" s="11"/>
      <c r="H8" s="11"/>
      <c r="I8" s="11" t="s">
        <v>12</v>
      </c>
      <c r="J8" s="11" t="s">
        <v>13</v>
      </c>
      <c r="K8" s="11" t="s">
        <v>14</v>
      </c>
      <c r="L8" s="11" t="s">
        <v>79</v>
      </c>
      <c r="M8" s="11" t="s">
        <v>13</v>
      </c>
      <c r="N8" s="18" t="s">
        <v>80</v>
      </c>
      <c r="O8" s="109"/>
    </row>
    <row r="9" spans="1:15" ht="30" customHeight="1">
      <c r="A9" s="109"/>
      <c r="B9" s="19"/>
      <c r="C9" s="11"/>
      <c r="D9" s="11"/>
      <c r="E9" s="11"/>
      <c r="F9" s="54" t="s">
        <v>17</v>
      </c>
      <c r="G9" s="54" t="s">
        <v>18</v>
      </c>
      <c r="H9" s="54" t="s">
        <v>19</v>
      </c>
      <c r="I9" s="12"/>
      <c r="J9" s="12"/>
      <c r="K9" s="12"/>
      <c r="L9" s="12"/>
      <c r="M9" s="12"/>
      <c r="N9" s="27"/>
      <c r="O9" s="109"/>
    </row>
    <row r="10" spans="1:15" ht="24.75" customHeight="1">
      <c r="A10" s="109"/>
      <c r="B10" s="85"/>
      <c r="C10" s="17" t="s">
        <v>81</v>
      </c>
      <c r="D10" s="86"/>
      <c r="E10" s="87">
        <v>13</v>
      </c>
      <c r="F10" s="88">
        <v>53</v>
      </c>
      <c r="G10" s="88">
        <v>0</v>
      </c>
      <c r="H10" s="88">
        <f t="shared" ref="H10:H22" si="0">F10+G10</f>
        <v>53</v>
      </c>
      <c r="I10" s="89">
        <v>0</v>
      </c>
      <c r="J10" s="90">
        <f t="shared" ref="J10:J22" si="1">H10+I10</f>
        <v>53</v>
      </c>
      <c r="K10" s="88">
        <v>28</v>
      </c>
      <c r="L10" s="88">
        <v>9</v>
      </c>
      <c r="M10" s="91">
        <f t="shared" ref="M10:M22" si="2">K10+L10</f>
        <v>37</v>
      </c>
      <c r="N10" s="92">
        <v>10</v>
      </c>
      <c r="O10" s="109"/>
    </row>
    <row r="11" spans="1:15" ht="24.75" customHeight="1">
      <c r="A11" s="109"/>
      <c r="B11" s="85"/>
      <c r="C11" s="32"/>
      <c r="D11" s="86"/>
      <c r="E11" s="93">
        <v>12</v>
      </c>
      <c r="F11" s="88">
        <v>3</v>
      </c>
      <c r="G11" s="88">
        <v>0</v>
      </c>
      <c r="H11" s="88">
        <f t="shared" si="0"/>
        <v>3</v>
      </c>
      <c r="I11" s="89">
        <v>0</v>
      </c>
      <c r="J11" s="90">
        <f t="shared" si="1"/>
        <v>3</v>
      </c>
      <c r="K11" s="88">
        <v>0</v>
      </c>
      <c r="L11" s="88">
        <v>0</v>
      </c>
      <c r="M11" s="91">
        <f t="shared" si="2"/>
        <v>0</v>
      </c>
      <c r="N11" s="92">
        <v>0</v>
      </c>
      <c r="O11" s="109"/>
    </row>
    <row r="12" spans="1:15" ht="24.75" customHeight="1">
      <c r="A12" s="109"/>
      <c r="B12" s="85" t="s">
        <v>82</v>
      </c>
      <c r="C12" s="32"/>
      <c r="D12" s="94" t="s">
        <v>83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1</v>
      </c>
      <c r="L12" s="88">
        <v>0</v>
      </c>
      <c r="M12" s="91">
        <f t="shared" si="2"/>
        <v>1</v>
      </c>
      <c r="N12" s="92">
        <v>0</v>
      </c>
      <c r="O12" s="109"/>
    </row>
    <row r="13" spans="1:15" ht="24.75" customHeight="1">
      <c r="A13" s="109"/>
      <c r="B13" s="85" t="s">
        <v>84</v>
      </c>
      <c r="C13" s="32" t="s">
        <v>85</v>
      </c>
      <c r="D13" s="94" t="s">
        <v>86</v>
      </c>
      <c r="E13" s="93">
        <v>10</v>
      </c>
      <c r="F13" s="88">
        <v>3</v>
      </c>
      <c r="G13" s="88">
        <v>0</v>
      </c>
      <c r="H13" s="88">
        <f t="shared" si="0"/>
        <v>3</v>
      </c>
      <c r="I13" s="89">
        <v>0</v>
      </c>
      <c r="J13" s="90">
        <f t="shared" si="1"/>
        <v>3</v>
      </c>
      <c r="K13" s="88">
        <v>1</v>
      </c>
      <c r="L13" s="88">
        <v>0</v>
      </c>
      <c r="M13" s="91">
        <f t="shared" si="2"/>
        <v>1</v>
      </c>
      <c r="N13" s="92">
        <v>0</v>
      </c>
      <c r="O13" s="109"/>
    </row>
    <row r="14" spans="1:15" ht="24.75" customHeight="1">
      <c r="A14" s="109"/>
      <c r="B14" s="85" t="s">
        <v>82</v>
      </c>
      <c r="C14" s="32"/>
      <c r="D14" s="94" t="s">
        <v>87</v>
      </c>
      <c r="E14" s="93">
        <v>9</v>
      </c>
      <c r="F14" s="88">
        <v>1</v>
      </c>
      <c r="G14" s="88">
        <v>0</v>
      </c>
      <c r="H14" s="88">
        <f t="shared" si="0"/>
        <v>1</v>
      </c>
      <c r="I14" s="89">
        <v>0</v>
      </c>
      <c r="J14" s="90">
        <f t="shared" si="1"/>
        <v>1</v>
      </c>
      <c r="K14" s="88">
        <v>0</v>
      </c>
      <c r="L14" s="88">
        <v>0</v>
      </c>
      <c r="M14" s="91">
        <f t="shared" si="2"/>
        <v>0</v>
      </c>
      <c r="N14" s="92">
        <v>0</v>
      </c>
      <c r="O14" s="109"/>
    </row>
    <row r="15" spans="1:15" ht="24.75" customHeight="1">
      <c r="A15" s="109"/>
      <c r="B15" s="85" t="s">
        <v>88</v>
      </c>
      <c r="C15" s="32"/>
      <c r="D15" s="94" t="s">
        <v>89</v>
      </c>
      <c r="E15" s="93">
        <v>8</v>
      </c>
      <c r="F15" s="88">
        <v>8</v>
      </c>
      <c r="G15" s="88">
        <v>0</v>
      </c>
      <c r="H15" s="88">
        <f t="shared" si="0"/>
        <v>8</v>
      </c>
      <c r="I15" s="89">
        <v>0</v>
      </c>
      <c r="J15" s="90">
        <f t="shared" si="1"/>
        <v>8</v>
      </c>
      <c r="K15" s="88">
        <v>0</v>
      </c>
      <c r="L15" s="88">
        <v>0</v>
      </c>
      <c r="M15" s="91">
        <f t="shared" si="2"/>
        <v>0</v>
      </c>
      <c r="N15" s="92">
        <v>0</v>
      </c>
      <c r="O15" s="109"/>
    </row>
    <row r="16" spans="1:15" ht="24.75" customHeight="1">
      <c r="A16" s="109"/>
      <c r="B16" s="85" t="s">
        <v>90</v>
      </c>
      <c r="C16" s="32"/>
      <c r="D16" s="94" t="s">
        <v>91</v>
      </c>
      <c r="E16" s="93">
        <v>7</v>
      </c>
      <c r="F16" s="88">
        <v>5</v>
      </c>
      <c r="G16" s="88">
        <v>0</v>
      </c>
      <c r="H16" s="88">
        <f t="shared" si="0"/>
        <v>5</v>
      </c>
      <c r="I16" s="89">
        <v>0</v>
      </c>
      <c r="J16" s="90">
        <f t="shared" si="1"/>
        <v>5</v>
      </c>
      <c r="K16" s="88">
        <v>0</v>
      </c>
      <c r="L16" s="88">
        <v>0</v>
      </c>
      <c r="M16" s="91">
        <f t="shared" si="2"/>
        <v>0</v>
      </c>
      <c r="N16" s="92">
        <v>0</v>
      </c>
      <c r="O16" s="109"/>
    </row>
    <row r="17" spans="1:15" ht="24.75" customHeight="1">
      <c r="A17" s="109"/>
      <c r="B17" s="85" t="s">
        <v>83</v>
      </c>
      <c r="C17" s="32"/>
      <c r="D17" s="94" t="s">
        <v>90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  <c r="O17" s="109"/>
    </row>
    <row r="18" spans="1:15" ht="24.75" customHeight="1">
      <c r="A18" s="109"/>
      <c r="B18" s="85" t="s">
        <v>92</v>
      </c>
      <c r="C18" s="32" t="s">
        <v>82</v>
      </c>
      <c r="D18" s="94" t="s">
        <v>93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  <c r="O18" s="109"/>
    </row>
    <row r="19" spans="1:15" ht="24.75" customHeight="1">
      <c r="A19" s="109"/>
      <c r="B19" s="85" t="s">
        <v>82</v>
      </c>
      <c r="C19" s="32"/>
      <c r="D19" s="94" t="s">
        <v>91</v>
      </c>
      <c r="E19" s="93">
        <v>4</v>
      </c>
      <c r="F19" s="88">
        <v>1</v>
      </c>
      <c r="G19" s="88">
        <v>0</v>
      </c>
      <c r="H19" s="88">
        <f t="shared" si="0"/>
        <v>1</v>
      </c>
      <c r="I19" s="89">
        <v>0</v>
      </c>
      <c r="J19" s="90">
        <f t="shared" si="1"/>
        <v>1</v>
      </c>
      <c r="K19" s="88">
        <v>0</v>
      </c>
      <c r="L19" s="88">
        <v>0</v>
      </c>
      <c r="M19" s="91">
        <f t="shared" si="2"/>
        <v>0</v>
      </c>
      <c r="N19" s="92">
        <v>0</v>
      </c>
      <c r="O19" s="109"/>
    </row>
    <row r="20" spans="1:15" ht="24.75" customHeight="1">
      <c r="A20" s="109"/>
      <c r="B20" s="85"/>
      <c r="C20" s="32"/>
      <c r="D20" s="86"/>
      <c r="E20" s="93">
        <v>3</v>
      </c>
      <c r="F20" s="88">
        <v>0</v>
      </c>
      <c r="G20" s="88">
        <v>1</v>
      </c>
      <c r="H20" s="88">
        <f t="shared" si="0"/>
        <v>1</v>
      </c>
      <c r="I20" s="89">
        <v>0</v>
      </c>
      <c r="J20" s="90">
        <f t="shared" si="1"/>
        <v>1</v>
      </c>
      <c r="K20" s="88">
        <v>0</v>
      </c>
      <c r="L20" s="88">
        <v>0</v>
      </c>
      <c r="M20" s="91">
        <f t="shared" si="2"/>
        <v>0</v>
      </c>
      <c r="N20" s="92">
        <v>0</v>
      </c>
      <c r="O20" s="109"/>
    </row>
    <row r="21" spans="1:15" ht="24.75" customHeight="1">
      <c r="A21" s="109"/>
      <c r="B21" s="85"/>
      <c r="C21" s="32"/>
      <c r="D21" s="86"/>
      <c r="E21" s="93">
        <v>2</v>
      </c>
      <c r="F21" s="88">
        <v>0</v>
      </c>
      <c r="G21" s="88">
        <v>3</v>
      </c>
      <c r="H21" s="88">
        <f t="shared" si="0"/>
        <v>3</v>
      </c>
      <c r="I21" s="89">
        <v>0</v>
      </c>
      <c r="J21" s="90">
        <f t="shared" si="1"/>
        <v>3</v>
      </c>
      <c r="K21" s="88">
        <v>0</v>
      </c>
      <c r="L21" s="88">
        <v>0</v>
      </c>
      <c r="M21" s="91">
        <f t="shared" si="2"/>
        <v>0</v>
      </c>
      <c r="N21" s="92">
        <v>0</v>
      </c>
      <c r="O21" s="109"/>
    </row>
    <row r="22" spans="1:15" ht="24.75" customHeight="1">
      <c r="A22" s="109"/>
      <c r="B22" s="85"/>
      <c r="C22" s="22"/>
      <c r="D22" s="86"/>
      <c r="E22" s="95">
        <v>1</v>
      </c>
      <c r="F22" s="88">
        <v>0</v>
      </c>
      <c r="G22" s="88">
        <v>5</v>
      </c>
      <c r="H22" s="88">
        <f t="shared" si="0"/>
        <v>5</v>
      </c>
      <c r="I22" s="88">
        <v>4</v>
      </c>
      <c r="J22" s="90">
        <f t="shared" si="1"/>
        <v>9</v>
      </c>
      <c r="K22" s="88">
        <v>0</v>
      </c>
      <c r="L22" s="88">
        <v>0</v>
      </c>
      <c r="M22" s="91">
        <f t="shared" si="2"/>
        <v>0</v>
      </c>
      <c r="N22" s="92">
        <v>0</v>
      </c>
      <c r="O22" s="109"/>
    </row>
    <row r="23" spans="1:15" ht="24.75" customHeight="1">
      <c r="A23" s="79"/>
      <c r="B23" s="19" t="s">
        <v>94</v>
      </c>
      <c r="C23" s="11"/>
      <c r="D23" s="11"/>
      <c r="E23" s="11"/>
      <c r="F23" s="96">
        <f t="shared" ref="F23:N23" si="3">SUM(F10:F22)</f>
        <v>74</v>
      </c>
      <c r="G23" s="96">
        <f t="shared" si="3"/>
        <v>9</v>
      </c>
      <c r="H23" s="96">
        <f t="shared" si="3"/>
        <v>83</v>
      </c>
      <c r="I23" s="96">
        <f t="shared" si="3"/>
        <v>4</v>
      </c>
      <c r="J23" s="96">
        <f t="shared" si="3"/>
        <v>87</v>
      </c>
      <c r="K23" s="96">
        <f t="shared" si="3"/>
        <v>30</v>
      </c>
      <c r="L23" s="96">
        <f t="shared" si="3"/>
        <v>9</v>
      </c>
      <c r="M23" s="96">
        <f t="shared" si="3"/>
        <v>39</v>
      </c>
      <c r="N23" s="97">
        <f t="shared" si="3"/>
        <v>10</v>
      </c>
      <c r="O23" s="79"/>
    </row>
    <row r="24" spans="1:15" ht="24.75" customHeight="1">
      <c r="A24" s="109"/>
      <c r="B24" s="85"/>
      <c r="C24" s="17" t="s">
        <v>81</v>
      </c>
      <c r="D24" s="86"/>
      <c r="E24" s="87">
        <v>13</v>
      </c>
      <c r="F24" s="88">
        <v>99</v>
      </c>
      <c r="G24" s="88">
        <v>0</v>
      </c>
      <c r="H24" s="88">
        <f t="shared" ref="H24:H36" si="4">F24+G24</f>
        <v>99</v>
      </c>
      <c r="I24" s="89">
        <v>0</v>
      </c>
      <c r="J24" s="90">
        <f t="shared" ref="J24:J36" si="5">H24+I24</f>
        <v>99</v>
      </c>
      <c r="K24" s="88">
        <v>44</v>
      </c>
      <c r="L24" s="88">
        <v>25</v>
      </c>
      <c r="M24" s="91">
        <f t="shared" ref="M24:M36" si="6">K24+L24</f>
        <v>69</v>
      </c>
      <c r="N24" s="92">
        <v>30</v>
      </c>
      <c r="O24" s="109"/>
    </row>
    <row r="25" spans="1:15" ht="24.75" customHeight="1">
      <c r="A25" s="109"/>
      <c r="B25" s="85"/>
      <c r="C25" s="32"/>
      <c r="D25" s="86"/>
      <c r="E25" s="93">
        <v>12</v>
      </c>
      <c r="F25" s="88">
        <v>2</v>
      </c>
      <c r="G25" s="88">
        <v>0</v>
      </c>
      <c r="H25" s="88">
        <f t="shared" si="4"/>
        <v>2</v>
      </c>
      <c r="I25" s="89">
        <v>0</v>
      </c>
      <c r="J25" s="90">
        <f t="shared" si="5"/>
        <v>2</v>
      </c>
      <c r="K25" s="88">
        <v>0</v>
      </c>
      <c r="L25" s="88">
        <v>0</v>
      </c>
      <c r="M25" s="91">
        <f t="shared" si="6"/>
        <v>0</v>
      </c>
      <c r="N25" s="92">
        <v>0</v>
      </c>
      <c r="O25" s="109"/>
    </row>
    <row r="26" spans="1:15" ht="24.75" customHeight="1">
      <c r="A26" s="109"/>
      <c r="B26" s="85" t="s">
        <v>92</v>
      </c>
      <c r="C26" s="32"/>
      <c r="D26" s="94"/>
      <c r="E26" s="93">
        <v>11</v>
      </c>
      <c r="F26" s="88">
        <v>3</v>
      </c>
      <c r="G26" s="88">
        <v>0</v>
      </c>
      <c r="H26" s="88">
        <f t="shared" si="4"/>
        <v>3</v>
      </c>
      <c r="I26" s="89">
        <v>0</v>
      </c>
      <c r="J26" s="90">
        <f t="shared" si="5"/>
        <v>3</v>
      </c>
      <c r="K26" s="88">
        <v>0</v>
      </c>
      <c r="L26" s="88">
        <v>0</v>
      </c>
      <c r="M26" s="91">
        <f t="shared" si="6"/>
        <v>0</v>
      </c>
      <c r="N26" s="92">
        <v>0</v>
      </c>
      <c r="O26" s="109"/>
    </row>
    <row r="27" spans="1:15" ht="24.75" customHeight="1">
      <c r="A27" s="109"/>
      <c r="B27" s="85" t="s">
        <v>95</v>
      </c>
      <c r="C27" s="32" t="s">
        <v>85</v>
      </c>
      <c r="D27" s="94" t="s">
        <v>96</v>
      </c>
      <c r="E27" s="93">
        <v>10</v>
      </c>
      <c r="F27" s="88">
        <v>3</v>
      </c>
      <c r="G27" s="88">
        <v>0</v>
      </c>
      <c r="H27" s="88">
        <f t="shared" si="4"/>
        <v>3</v>
      </c>
      <c r="I27" s="89">
        <v>0</v>
      </c>
      <c r="J27" s="90">
        <f t="shared" si="5"/>
        <v>3</v>
      </c>
      <c r="K27" s="88">
        <v>0</v>
      </c>
      <c r="L27" s="88">
        <v>0</v>
      </c>
      <c r="M27" s="91">
        <f t="shared" si="6"/>
        <v>0</v>
      </c>
      <c r="N27" s="92">
        <v>0</v>
      </c>
      <c r="O27" s="109"/>
    </row>
    <row r="28" spans="1:15" ht="24.75" customHeight="1">
      <c r="A28" s="109"/>
      <c r="B28" s="85" t="s">
        <v>81</v>
      </c>
      <c r="C28" s="32"/>
      <c r="D28" s="94" t="s">
        <v>95</v>
      </c>
      <c r="E28" s="93">
        <v>9</v>
      </c>
      <c r="F28" s="88">
        <v>2</v>
      </c>
      <c r="G28" s="88">
        <v>0</v>
      </c>
      <c r="H28" s="88">
        <f t="shared" si="4"/>
        <v>2</v>
      </c>
      <c r="I28" s="89">
        <v>0</v>
      </c>
      <c r="J28" s="90">
        <f t="shared" si="5"/>
        <v>2</v>
      </c>
      <c r="K28" s="88">
        <v>0</v>
      </c>
      <c r="L28" s="88">
        <v>0</v>
      </c>
      <c r="M28" s="91">
        <f t="shared" si="6"/>
        <v>0</v>
      </c>
      <c r="N28" s="92">
        <v>0</v>
      </c>
      <c r="O28" s="109"/>
    </row>
    <row r="29" spans="1:15" ht="24.75" customHeight="1">
      <c r="A29" s="109"/>
      <c r="B29" s="85" t="s">
        <v>84</v>
      </c>
      <c r="C29" s="32"/>
      <c r="D29" s="94" t="s">
        <v>97</v>
      </c>
      <c r="E29" s="93">
        <v>8</v>
      </c>
      <c r="F29" s="88">
        <v>1</v>
      </c>
      <c r="G29" s="88">
        <v>0</v>
      </c>
      <c r="H29" s="88">
        <f t="shared" si="4"/>
        <v>1</v>
      </c>
      <c r="I29" s="89">
        <v>0</v>
      </c>
      <c r="J29" s="90">
        <f t="shared" si="5"/>
        <v>1</v>
      </c>
      <c r="K29" s="88">
        <v>0</v>
      </c>
      <c r="L29" s="88">
        <v>0</v>
      </c>
      <c r="M29" s="91">
        <f t="shared" si="6"/>
        <v>0</v>
      </c>
      <c r="N29" s="92">
        <v>0</v>
      </c>
      <c r="O29" s="109"/>
    </row>
    <row r="30" spans="1:15" ht="24.75" customHeight="1">
      <c r="A30" s="109"/>
      <c r="B30" s="85" t="s">
        <v>90</v>
      </c>
      <c r="C30" s="32"/>
      <c r="D30" s="94" t="s">
        <v>90</v>
      </c>
      <c r="E30" s="93">
        <v>7</v>
      </c>
      <c r="F30" s="88">
        <v>6</v>
      </c>
      <c r="G30" s="88">
        <v>0</v>
      </c>
      <c r="H30" s="88">
        <f t="shared" si="4"/>
        <v>6</v>
      </c>
      <c r="I30" s="89">
        <v>0</v>
      </c>
      <c r="J30" s="90">
        <f t="shared" si="5"/>
        <v>6</v>
      </c>
      <c r="K30" s="88">
        <v>0</v>
      </c>
      <c r="L30" s="88">
        <v>0</v>
      </c>
      <c r="M30" s="91">
        <f t="shared" si="6"/>
        <v>0</v>
      </c>
      <c r="N30" s="92">
        <v>0</v>
      </c>
      <c r="O30" s="109"/>
    </row>
    <row r="31" spans="1:15" ht="24.75" customHeight="1">
      <c r="A31" s="109"/>
      <c r="B31" s="85" t="s">
        <v>81</v>
      </c>
      <c r="C31" s="32"/>
      <c r="D31" s="94" t="s">
        <v>93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  <c r="O31" s="109"/>
    </row>
    <row r="32" spans="1:15" ht="24.75" customHeight="1">
      <c r="A32" s="109"/>
      <c r="B32" s="85" t="s">
        <v>93</v>
      </c>
      <c r="C32" s="32" t="s">
        <v>82</v>
      </c>
      <c r="D32" s="94"/>
      <c r="E32" s="93">
        <v>5</v>
      </c>
      <c r="F32" s="88">
        <v>0</v>
      </c>
      <c r="G32" s="88">
        <v>0</v>
      </c>
      <c r="H32" s="88">
        <f t="shared" si="4"/>
        <v>0</v>
      </c>
      <c r="I32" s="89">
        <v>0</v>
      </c>
      <c r="J32" s="90">
        <f t="shared" si="5"/>
        <v>0</v>
      </c>
      <c r="K32" s="88">
        <v>0</v>
      </c>
      <c r="L32" s="88">
        <v>0</v>
      </c>
      <c r="M32" s="91">
        <f t="shared" si="6"/>
        <v>0</v>
      </c>
      <c r="N32" s="92">
        <v>0</v>
      </c>
      <c r="O32" s="109"/>
    </row>
    <row r="33" spans="1:15" ht="24.75" customHeight="1">
      <c r="A33" s="109"/>
      <c r="B33" s="85"/>
      <c r="C33" s="32"/>
      <c r="D33" s="94"/>
      <c r="E33" s="93">
        <v>4</v>
      </c>
      <c r="F33" s="88">
        <v>3</v>
      </c>
      <c r="G33" s="88">
        <v>0</v>
      </c>
      <c r="H33" s="88">
        <f t="shared" si="4"/>
        <v>3</v>
      </c>
      <c r="I33" s="89">
        <v>0</v>
      </c>
      <c r="J33" s="90">
        <f t="shared" si="5"/>
        <v>3</v>
      </c>
      <c r="K33" s="88">
        <v>0</v>
      </c>
      <c r="L33" s="88">
        <v>0</v>
      </c>
      <c r="M33" s="91">
        <f t="shared" si="6"/>
        <v>0</v>
      </c>
      <c r="N33" s="92">
        <v>0</v>
      </c>
      <c r="O33" s="109"/>
    </row>
    <row r="34" spans="1:15" ht="24.75" customHeight="1">
      <c r="A34" s="109"/>
      <c r="B34" s="85"/>
      <c r="C34" s="32"/>
      <c r="D34" s="86"/>
      <c r="E34" s="93">
        <v>3</v>
      </c>
      <c r="F34" s="88">
        <v>0</v>
      </c>
      <c r="G34" s="88">
        <v>4</v>
      </c>
      <c r="H34" s="88">
        <f t="shared" si="4"/>
        <v>4</v>
      </c>
      <c r="I34" s="89">
        <v>0</v>
      </c>
      <c r="J34" s="90">
        <f t="shared" si="5"/>
        <v>4</v>
      </c>
      <c r="K34" s="88">
        <v>0</v>
      </c>
      <c r="L34" s="88">
        <v>0</v>
      </c>
      <c r="M34" s="91">
        <f t="shared" si="6"/>
        <v>0</v>
      </c>
      <c r="N34" s="92">
        <v>0</v>
      </c>
      <c r="O34" s="109"/>
    </row>
    <row r="35" spans="1:15" ht="24.75" customHeight="1">
      <c r="A35" s="109"/>
      <c r="B35" s="85"/>
      <c r="C35" s="32"/>
      <c r="D35" s="86"/>
      <c r="E35" s="93">
        <v>2</v>
      </c>
      <c r="F35" s="88">
        <v>0</v>
      </c>
      <c r="G35" s="88">
        <v>5</v>
      </c>
      <c r="H35" s="88">
        <f t="shared" si="4"/>
        <v>5</v>
      </c>
      <c r="I35" s="89">
        <v>0</v>
      </c>
      <c r="J35" s="90">
        <f t="shared" si="5"/>
        <v>5</v>
      </c>
      <c r="K35" s="88">
        <v>0</v>
      </c>
      <c r="L35" s="88">
        <v>0</v>
      </c>
      <c r="M35" s="91">
        <f t="shared" si="6"/>
        <v>0</v>
      </c>
      <c r="N35" s="92">
        <v>0</v>
      </c>
      <c r="O35" s="109"/>
    </row>
    <row r="36" spans="1:15" ht="24.75" customHeight="1">
      <c r="A36" s="109"/>
      <c r="B36" s="85"/>
      <c r="C36" s="22"/>
      <c r="D36" s="86"/>
      <c r="E36" s="95">
        <v>1</v>
      </c>
      <c r="F36" s="98">
        <v>0</v>
      </c>
      <c r="G36" s="98">
        <v>1</v>
      </c>
      <c r="H36" s="98">
        <f t="shared" si="4"/>
        <v>1</v>
      </c>
      <c r="I36" s="98">
        <v>2</v>
      </c>
      <c r="J36" s="99">
        <f t="shared" si="5"/>
        <v>3</v>
      </c>
      <c r="K36" s="98">
        <v>0</v>
      </c>
      <c r="L36" s="98">
        <v>0</v>
      </c>
      <c r="M36" s="100">
        <f t="shared" si="6"/>
        <v>0</v>
      </c>
      <c r="N36" s="101">
        <v>0</v>
      </c>
      <c r="O36" s="109"/>
    </row>
    <row r="37" spans="1:15" ht="24.75" customHeight="1">
      <c r="A37" s="79"/>
      <c r="B37" s="19" t="s">
        <v>98</v>
      </c>
      <c r="C37" s="11"/>
      <c r="D37" s="11"/>
      <c r="E37" s="11"/>
      <c r="F37" s="96">
        <f t="shared" ref="F37:N37" si="7">SUM(F24:F36)</f>
        <v>120</v>
      </c>
      <c r="G37" s="96">
        <f t="shared" si="7"/>
        <v>10</v>
      </c>
      <c r="H37" s="96">
        <f t="shared" si="7"/>
        <v>130</v>
      </c>
      <c r="I37" s="96">
        <f t="shared" si="7"/>
        <v>2</v>
      </c>
      <c r="J37" s="96">
        <f t="shared" si="7"/>
        <v>132</v>
      </c>
      <c r="K37" s="96">
        <f t="shared" si="7"/>
        <v>44</v>
      </c>
      <c r="L37" s="96">
        <f t="shared" si="7"/>
        <v>25</v>
      </c>
      <c r="M37" s="96">
        <f t="shared" si="7"/>
        <v>69</v>
      </c>
      <c r="N37" s="97">
        <f t="shared" si="7"/>
        <v>30</v>
      </c>
      <c r="O37" s="79"/>
    </row>
    <row r="38" spans="1:15" ht="24.75" customHeight="1">
      <c r="A38" s="109"/>
      <c r="B38" s="85"/>
      <c r="C38" s="17" t="s">
        <v>81</v>
      </c>
      <c r="D38" s="86"/>
      <c r="E38" s="87">
        <v>13</v>
      </c>
      <c r="F38" s="102">
        <v>0</v>
      </c>
      <c r="G38" s="102">
        <v>0</v>
      </c>
      <c r="H38" s="102">
        <f t="shared" ref="H38:H50" si="8">F38+G38</f>
        <v>0</v>
      </c>
      <c r="I38" s="103">
        <v>0</v>
      </c>
      <c r="J38" s="104">
        <f t="shared" ref="J38:J50" si="9">H38+I38</f>
        <v>0</v>
      </c>
      <c r="K38" s="102">
        <v>0</v>
      </c>
      <c r="L38" s="102">
        <v>0</v>
      </c>
      <c r="M38" s="105">
        <f t="shared" ref="M38:M50" si="10">K38+L38</f>
        <v>0</v>
      </c>
      <c r="N38" s="106">
        <v>0</v>
      </c>
      <c r="O38" s="109"/>
    </row>
    <row r="39" spans="1:15" ht="24.75" customHeight="1">
      <c r="A39" s="109"/>
      <c r="B39" s="85"/>
      <c r="C39" s="32"/>
      <c r="D39" s="94" t="s">
        <v>99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  <c r="O39" s="109"/>
    </row>
    <row r="40" spans="1:15" ht="24.75" customHeight="1">
      <c r="A40" s="109"/>
      <c r="B40" s="85" t="s">
        <v>82</v>
      </c>
      <c r="C40" s="32"/>
      <c r="D40" s="94" t="s">
        <v>86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  <c r="O40" s="109"/>
    </row>
    <row r="41" spans="1:15" ht="24.75" customHeight="1">
      <c r="A41" s="109"/>
      <c r="B41" s="85" t="s">
        <v>86</v>
      </c>
      <c r="C41" s="32" t="s">
        <v>85</v>
      </c>
      <c r="D41" s="94" t="s">
        <v>84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  <c r="O41" s="109"/>
    </row>
    <row r="42" spans="1:15" ht="24.75" customHeight="1">
      <c r="A42" s="109"/>
      <c r="B42" s="85" t="s">
        <v>100</v>
      </c>
      <c r="C42" s="32"/>
      <c r="D42" s="94" t="s">
        <v>97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  <c r="O42" s="109"/>
    </row>
    <row r="43" spans="1:15" ht="24.75" customHeight="1">
      <c r="A43" s="109"/>
      <c r="B43" s="85" t="s">
        <v>90</v>
      </c>
      <c r="C43" s="32"/>
      <c r="D43" s="94" t="s">
        <v>82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  <c r="O43" s="109"/>
    </row>
    <row r="44" spans="1:15" ht="24.75" customHeight="1">
      <c r="A44" s="109"/>
      <c r="B44" s="85" t="s">
        <v>88</v>
      </c>
      <c r="C44" s="32"/>
      <c r="D44" s="94" t="s">
        <v>96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  <c r="O44" s="109"/>
    </row>
    <row r="45" spans="1:15" ht="24.75" customHeight="1">
      <c r="A45" s="109"/>
      <c r="B45" s="85" t="s">
        <v>90</v>
      </c>
      <c r="C45" s="32"/>
      <c r="D45" s="94" t="s">
        <v>89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  <c r="O45" s="109"/>
    </row>
    <row r="46" spans="1:15" ht="24.75" customHeight="1">
      <c r="A46" s="109"/>
      <c r="B46" s="85" t="s">
        <v>82</v>
      </c>
      <c r="C46" s="32" t="s">
        <v>82</v>
      </c>
      <c r="D46" s="94" t="s">
        <v>84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  <c r="O46" s="109"/>
    </row>
    <row r="47" spans="1:15" ht="24.75" customHeight="1">
      <c r="A47" s="109"/>
      <c r="B47" s="85" t="s">
        <v>91</v>
      </c>
      <c r="C47" s="32"/>
      <c r="D47" s="94" t="s">
        <v>92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  <c r="O47" s="109"/>
    </row>
    <row r="48" spans="1:15" ht="24.75" customHeight="1">
      <c r="A48" s="109"/>
      <c r="B48" s="85"/>
      <c r="C48" s="32"/>
      <c r="D48" s="94" t="s">
        <v>82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  <c r="O48" s="109"/>
    </row>
    <row r="49" spans="1:15" ht="24.75" customHeight="1">
      <c r="A49" s="109"/>
      <c r="B49" s="85"/>
      <c r="C49" s="32"/>
      <c r="D49" s="94" t="s">
        <v>88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  <c r="O49" s="109"/>
    </row>
    <row r="50" spans="1:15" ht="24.75" customHeight="1">
      <c r="A50" s="109"/>
      <c r="B50" s="85"/>
      <c r="C50" s="22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  <c r="O50" s="109"/>
    </row>
    <row r="51" spans="1:15" ht="24.75" customHeight="1">
      <c r="A51" s="79"/>
      <c r="B51" s="19" t="s">
        <v>101</v>
      </c>
      <c r="C51" s="11"/>
      <c r="D51" s="11"/>
      <c r="E51" s="11"/>
      <c r="F51" s="96">
        <f t="shared" ref="F51:N51" si="11">SUM(F38:F50)</f>
        <v>0</v>
      </c>
      <c r="G51" s="96">
        <f t="shared" si="11"/>
        <v>0</v>
      </c>
      <c r="H51" s="96">
        <f t="shared" si="11"/>
        <v>0</v>
      </c>
      <c r="I51" s="96">
        <f t="shared" si="11"/>
        <v>0</v>
      </c>
      <c r="J51" s="96">
        <f t="shared" si="11"/>
        <v>0</v>
      </c>
      <c r="K51" s="96">
        <f t="shared" si="11"/>
        <v>0</v>
      </c>
      <c r="L51" s="96">
        <f t="shared" si="11"/>
        <v>0</v>
      </c>
      <c r="M51" s="96">
        <f t="shared" si="11"/>
        <v>0</v>
      </c>
      <c r="N51" s="97">
        <f t="shared" si="11"/>
        <v>0</v>
      </c>
      <c r="O51" s="79"/>
    </row>
    <row r="52" spans="1:15" ht="24.75" customHeight="1">
      <c r="A52" s="109"/>
      <c r="B52" s="19" t="s">
        <v>102</v>
      </c>
      <c r="C52" s="11"/>
      <c r="D52" s="11"/>
      <c r="E52" s="11"/>
      <c r="F52" s="107">
        <v>0</v>
      </c>
      <c r="G52" s="107">
        <v>0</v>
      </c>
      <c r="H52" s="107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  <c r="O52" s="109"/>
    </row>
    <row r="53" spans="1:15" ht="24.75" customHeight="1">
      <c r="A53" s="79"/>
      <c r="B53" s="20" t="s">
        <v>103</v>
      </c>
      <c r="C53" s="12"/>
      <c r="D53" s="12"/>
      <c r="E53" s="27"/>
      <c r="F53" s="77">
        <f t="shared" ref="F53:N53" si="12">+F23+F37+F51+F52</f>
        <v>194</v>
      </c>
      <c r="G53" s="77">
        <f t="shared" si="12"/>
        <v>19</v>
      </c>
      <c r="H53" s="77">
        <f t="shared" si="12"/>
        <v>213</v>
      </c>
      <c r="I53" s="77">
        <f t="shared" si="12"/>
        <v>6</v>
      </c>
      <c r="J53" s="77">
        <f t="shared" si="12"/>
        <v>219</v>
      </c>
      <c r="K53" s="77">
        <f t="shared" si="12"/>
        <v>74</v>
      </c>
      <c r="L53" s="77">
        <f t="shared" si="12"/>
        <v>34</v>
      </c>
      <c r="M53" s="77">
        <f t="shared" si="12"/>
        <v>108</v>
      </c>
      <c r="N53" s="108">
        <f t="shared" si="12"/>
        <v>40</v>
      </c>
      <c r="O53" s="79"/>
    </row>
    <row r="54" spans="1:15" ht="24.7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</row>
    <row r="55" spans="1:15" ht="24.75" customHeight="1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2024-01-31T23:19:38Z</dcterms:created>
  <dcterms:modified xsi:type="dcterms:W3CDTF">2024-02-01T13:33:06Z</dcterms:modified>
</cp:coreProperties>
</file>