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9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8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M34" i="1" s="1"/>
  <c r="E51" i="27"/>
  <c r="H51" s="1"/>
  <c r="H50"/>
  <c r="H49"/>
  <c r="H48"/>
  <c r="H47"/>
  <c r="H46"/>
  <c r="H45"/>
  <c r="H44"/>
  <c r="H43"/>
  <c r="H42"/>
  <c r="H41"/>
  <c r="H40"/>
  <c r="H39"/>
  <c r="G37"/>
  <c r="F37"/>
  <c r="I34" i="1" s="1"/>
  <c r="E37" i="2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5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M30" i="1" s="1"/>
  <c r="E51" i="23"/>
  <c r="H51" s="1"/>
  <c r="H50"/>
  <c r="H49"/>
  <c r="H48"/>
  <c r="H47"/>
  <c r="H46"/>
  <c r="H45"/>
  <c r="H44"/>
  <c r="H43"/>
  <c r="H42"/>
  <c r="H41"/>
  <c r="H40"/>
  <c r="H39"/>
  <c r="G37"/>
  <c r="F37"/>
  <c r="I30" i="1" s="1"/>
  <c r="E37" i="23"/>
  <c r="H37" s="1"/>
  <c r="H36"/>
  <c r="H35"/>
  <c r="H34"/>
  <c r="H33"/>
  <c r="H32"/>
  <c r="H31"/>
  <c r="H30"/>
  <c r="H29"/>
  <c r="H28"/>
  <c r="H27"/>
  <c r="H26"/>
  <c r="H25"/>
  <c r="H24"/>
  <c r="G23"/>
  <c r="F30" i="1" s="1"/>
  <c r="F23" i="23"/>
  <c r="F52" s="1"/>
  <c r="E23"/>
  <c r="H23" s="1"/>
  <c r="H22"/>
  <c r="H21"/>
  <c r="H20"/>
  <c r="H19"/>
  <c r="H18"/>
  <c r="H17"/>
  <c r="H16"/>
  <c r="H15"/>
  <c r="H14"/>
  <c r="H13"/>
  <c r="H12"/>
  <c r="H11"/>
  <c r="H10"/>
  <c r="G52" i="22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21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M26" i="1" s="1"/>
  <c r="E51" i="19"/>
  <c r="H51" s="1"/>
  <c r="H50"/>
  <c r="H49"/>
  <c r="H48"/>
  <c r="H47"/>
  <c r="H46"/>
  <c r="H45"/>
  <c r="H44"/>
  <c r="H43"/>
  <c r="H42"/>
  <c r="H41"/>
  <c r="H40"/>
  <c r="H39"/>
  <c r="G37"/>
  <c r="F37"/>
  <c r="I26" i="1" s="1"/>
  <c r="E37" i="1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52" s="1"/>
  <c r="H22"/>
  <c r="H21"/>
  <c r="H20"/>
  <c r="H19"/>
  <c r="H18"/>
  <c r="H17"/>
  <c r="H16"/>
  <c r="H15"/>
  <c r="H14"/>
  <c r="H13"/>
  <c r="H12"/>
  <c r="H11"/>
  <c r="H10"/>
  <c r="F52" i="17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M22" i="1" s="1"/>
  <c r="E51" i="15"/>
  <c r="H51" s="1"/>
  <c r="H50"/>
  <c r="H49"/>
  <c r="H48"/>
  <c r="H47"/>
  <c r="H46"/>
  <c r="H45"/>
  <c r="H44"/>
  <c r="H43"/>
  <c r="H42"/>
  <c r="H41"/>
  <c r="H40"/>
  <c r="H39"/>
  <c r="G37"/>
  <c r="F37"/>
  <c r="F52" s="1"/>
  <c r="E37"/>
  <c r="H37" s="1"/>
  <c r="H36"/>
  <c r="H35"/>
  <c r="H34"/>
  <c r="H33"/>
  <c r="H32"/>
  <c r="H31"/>
  <c r="H30"/>
  <c r="H29"/>
  <c r="H28"/>
  <c r="H27"/>
  <c r="H26"/>
  <c r="H25"/>
  <c r="H24"/>
  <c r="G23"/>
  <c r="F22" i="1" s="1"/>
  <c r="F23" i="15"/>
  <c r="E23"/>
  <c r="H23" s="1"/>
  <c r="H22"/>
  <c r="H21"/>
  <c r="H20"/>
  <c r="H19"/>
  <c r="H18"/>
  <c r="H17"/>
  <c r="H16"/>
  <c r="H15"/>
  <c r="H14"/>
  <c r="H13"/>
  <c r="H12"/>
  <c r="H11"/>
  <c r="H10"/>
  <c r="G52" i="14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13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M18" i="1" s="1"/>
  <c r="E51" i="11"/>
  <c r="H51" s="1"/>
  <c r="H50"/>
  <c r="H49"/>
  <c r="H48"/>
  <c r="H47"/>
  <c r="H46"/>
  <c r="H45"/>
  <c r="H44"/>
  <c r="H43"/>
  <c r="H42"/>
  <c r="H41"/>
  <c r="H40"/>
  <c r="H39"/>
  <c r="G37"/>
  <c r="F37"/>
  <c r="I18" i="1" s="1"/>
  <c r="E37" i="11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0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9"/>
  <c r="E52"/>
  <c r="G51"/>
  <c r="F51"/>
  <c r="H51" s="1"/>
  <c r="E51"/>
  <c r="H50"/>
  <c r="H49"/>
  <c r="H48"/>
  <c r="H47"/>
  <c r="H46"/>
  <c r="H45"/>
  <c r="H44"/>
  <c r="H43"/>
  <c r="H42"/>
  <c r="H41"/>
  <c r="H40"/>
  <c r="H39"/>
  <c r="G37"/>
  <c r="F37"/>
  <c r="H37" s="1"/>
  <c r="E37"/>
  <c r="H36"/>
  <c r="H35"/>
  <c r="H34"/>
  <c r="H33"/>
  <c r="H32"/>
  <c r="H31"/>
  <c r="H30"/>
  <c r="H29"/>
  <c r="H28"/>
  <c r="H27"/>
  <c r="H26"/>
  <c r="H25"/>
  <c r="H24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M14" i="1" s="1"/>
  <c r="E51" i="7"/>
  <c r="H51" s="1"/>
  <c r="H50"/>
  <c r="H49"/>
  <c r="H48"/>
  <c r="H47"/>
  <c r="H46"/>
  <c r="H45"/>
  <c r="H44"/>
  <c r="H43"/>
  <c r="H42"/>
  <c r="H41"/>
  <c r="H40"/>
  <c r="H39"/>
  <c r="G37"/>
  <c r="F37"/>
  <c r="I14" i="1" s="1"/>
  <c r="E37" i="7"/>
  <c r="H37" s="1"/>
  <c r="H36"/>
  <c r="H35"/>
  <c r="H34"/>
  <c r="H33"/>
  <c r="H32"/>
  <c r="H31"/>
  <c r="H30"/>
  <c r="H29"/>
  <c r="H28"/>
  <c r="H27"/>
  <c r="H26"/>
  <c r="H25"/>
  <c r="H24"/>
  <c r="G23"/>
  <c r="F14" i="1" s="1"/>
  <c r="F23" i="7"/>
  <c r="F52" s="1"/>
  <c r="E23"/>
  <c r="H23" s="1"/>
  <c r="H22"/>
  <c r="H21"/>
  <c r="H20"/>
  <c r="H19"/>
  <c r="H18"/>
  <c r="H17"/>
  <c r="H16"/>
  <c r="H15"/>
  <c r="H14"/>
  <c r="H13"/>
  <c r="H12"/>
  <c r="H11"/>
  <c r="H10"/>
  <c r="G52" i="6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52" s="1"/>
  <c r="H22"/>
  <c r="H21"/>
  <c r="H20"/>
  <c r="H19"/>
  <c r="H18"/>
  <c r="H17"/>
  <c r="H16"/>
  <c r="H15"/>
  <c r="H14"/>
  <c r="H13"/>
  <c r="H12"/>
  <c r="H11"/>
  <c r="H10"/>
  <c r="F52" i="5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H51" i="4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M10" i="1" s="1"/>
  <c r="E51" i="3"/>
  <c r="H51" s="1"/>
  <c r="H52" s="1"/>
  <c r="H50"/>
  <c r="H49"/>
  <c r="H48"/>
  <c r="H47"/>
  <c r="H46"/>
  <c r="H45"/>
  <c r="H44"/>
  <c r="H43"/>
  <c r="H42"/>
  <c r="H41"/>
  <c r="H40"/>
  <c r="H39"/>
  <c r="G37"/>
  <c r="F37"/>
  <c r="I10" i="1" s="1"/>
  <c r="E37" i="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23"/>
  <c r="H23" s="1"/>
  <c r="H22"/>
  <c r="H21"/>
  <c r="H20"/>
  <c r="H19"/>
  <c r="H18"/>
  <c r="H17"/>
  <c r="H16"/>
  <c r="H15"/>
  <c r="H14"/>
  <c r="H13"/>
  <c r="H12"/>
  <c r="H11"/>
  <c r="H10"/>
  <c r="G50" i="2"/>
  <c r="F50"/>
  <c r="E50"/>
  <c r="H50" s="1"/>
  <c r="G49"/>
  <c r="F49"/>
  <c r="E49"/>
  <c r="H49" s="1"/>
  <c r="G48"/>
  <c r="F48"/>
  <c r="E48"/>
  <c r="H48" s="1"/>
  <c r="G47"/>
  <c r="F47"/>
  <c r="E47"/>
  <c r="H47" s="1"/>
  <c r="G46"/>
  <c r="F46"/>
  <c r="E46"/>
  <c r="H46" s="1"/>
  <c r="G45"/>
  <c r="F45"/>
  <c r="E45"/>
  <c r="H45" s="1"/>
  <c r="G44"/>
  <c r="F44"/>
  <c r="E44"/>
  <c r="H44" s="1"/>
  <c r="G43"/>
  <c r="F43"/>
  <c r="E43"/>
  <c r="H43" s="1"/>
  <c r="G42"/>
  <c r="F42"/>
  <c r="E42"/>
  <c r="H42" s="1"/>
  <c r="G41"/>
  <c r="F41"/>
  <c r="E41"/>
  <c r="H41" s="1"/>
  <c r="G40"/>
  <c r="F40"/>
  <c r="E40"/>
  <c r="H40" s="1"/>
  <c r="G39"/>
  <c r="F39"/>
  <c r="E39"/>
  <c r="H39" s="1"/>
  <c r="G38"/>
  <c r="G51" s="1"/>
  <c r="F38"/>
  <c r="F51" s="1"/>
  <c r="E38"/>
  <c r="G36"/>
  <c r="F36"/>
  <c r="E36"/>
  <c r="H36" s="1"/>
  <c r="G35"/>
  <c r="F35"/>
  <c r="E35"/>
  <c r="H35" s="1"/>
  <c r="G34"/>
  <c r="F34"/>
  <c r="E34"/>
  <c r="H34" s="1"/>
  <c r="G33"/>
  <c r="F33"/>
  <c r="E33"/>
  <c r="H33" s="1"/>
  <c r="G32"/>
  <c r="F32"/>
  <c r="E32"/>
  <c r="H32" s="1"/>
  <c r="G31"/>
  <c r="F31"/>
  <c r="E31"/>
  <c r="H31" s="1"/>
  <c r="H30"/>
  <c r="G30"/>
  <c r="F30"/>
  <c r="E30"/>
  <c r="G29"/>
  <c r="F29"/>
  <c r="E29"/>
  <c r="H29" s="1"/>
  <c r="G28"/>
  <c r="F28"/>
  <c r="E28"/>
  <c r="H28" s="1"/>
  <c r="G27"/>
  <c r="F27"/>
  <c r="E27"/>
  <c r="G26"/>
  <c r="F26"/>
  <c r="H26" s="1"/>
  <c r="E26"/>
  <c r="G25"/>
  <c r="F25"/>
  <c r="E25"/>
  <c r="H25" s="1"/>
  <c r="G24"/>
  <c r="F24"/>
  <c r="E24"/>
  <c r="E37" s="1"/>
  <c r="G22"/>
  <c r="F22"/>
  <c r="E22"/>
  <c r="H22" s="1"/>
  <c r="G21"/>
  <c r="F21"/>
  <c r="E21"/>
  <c r="H20"/>
  <c r="G20"/>
  <c r="F20"/>
  <c r="E20"/>
  <c r="G19"/>
  <c r="F19"/>
  <c r="E19"/>
  <c r="H19" s="1"/>
  <c r="G18"/>
  <c r="F18"/>
  <c r="E18"/>
  <c r="H18" s="1"/>
  <c r="G17"/>
  <c r="F17"/>
  <c r="E17"/>
  <c r="G16"/>
  <c r="F16"/>
  <c r="H16" s="1"/>
  <c r="E16"/>
  <c r="G15"/>
  <c r="F15"/>
  <c r="E15"/>
  <c r="G14"/>
  <c r="F14"/>
  <c r="E14"/>
  <c r="H14" s="1"/>
  <c r="G13"/>
  <c r="F13"/>
  <c r="E13"/>
  <c r="H13" s="1"/>
  <c r="G12"/>
  <c r="F12"/>
  <c r="E12"/>
  <c r="H12" s="1"/>
  <c r="G11"/>
  <c r="F11"/>
  <c r="E11"/>
  <c r="G10"/>
  <c r="F10"/>
  <c r="E10"/>
  <c r="H10" s="1"/>
  <c r="N37" i="1"/>
  <c r="M37"/>
  <c r="L37"/>
  <c r="J37"/>
  <c r="I37"/>
  <c r="H37"/>
  <c r="F37"/>
  <c r="E37"/>
  <c r="N36"/>
  <c r="M36"/>
  <c r="L36"/>
  <c r="J36"/>
  <c r="I36"/>
  <c r="H36"/>
  <c r="F36"/>
  <c r="E36"/>
  <c r="D36"/>
  <c r="N35"/>
  <c r="M35"/>
  <c r="L35"/>
  <c r="J35"/>
  <c r="I35"/>
  <c r="H35"/>
  <c r="F35"/>
  <c r="E35"/>
  <c r="D35"/>
  <c r="N34"/>
  <c r="L34"/>
  <c r="J34"/>
  <c r="H34"/>
  <c r="E34"/>
  <c r="D34"/>
  <c r="N33"/>
  <c r="M33"/>
  <c r="L33"/>
  <c r="J33"/>
  <c r="I33"/>
  <c r="H33"/>
  <c r="F33"/>
  <c r="E33"/>
  <c r="N32"/>
  <c r="M32"/>
  <c r="O32" s="1"/>
  <c r="L32"/>
  <c r="J32"/>
  <c r="I32"/>
  <c r="H32"/>
  <c r="F32"/>
  <c r="E32"/>
  <c r="D32"/>
  <c r="N31"/>
  <c r="M31"/>
  <c r="L31"/>
  <c r="J31"/>
  <c r="I31"/>
  <c r="H31"/>
  <c r="F31"/>
  <c r="E31"/>
  <c r="D31"/>
  <c r="N30"/>
  <c r="L30"/>
  <c r="J30"/>
  <c r="H30"/>
  <c r="E30"/>
  <c r="D30"/>
  <c r="N29"/>
  <c r="M29"/>
  <c r="L29"/>
  <c r="J29"/>
  <c r="I29"/>
  <c r="H29"/>
  <c r="F29"/>
  <c r="E29"/>
  <c r="N28"/>
  <c r="M28"/>
  <c r="L28"/>
  <c r="J28"/>
  <c r="I28"/>
  <c r="H28"/>
  <c r="F28"/>
  <c r="E28"/>
  <c r="D28"/>
  <c r="N27"/>
  <c r="M27"/>
  <c r="L27"/>
  <c r="J27"/>
  <c r="I27"/>
  <c r="H27"/>
  <c r="F27"/>
  <c r="E27"/>
  <c r="D27"/>
  <c r="N26"/>
  <c r="L26"/>
  <c r="J26"/>
  <c r="H26"/>
  <c r="E26"/>
  <c r="D26"/>
  <c r="N25"/>
  <c r="M25"/>
  <c r="L25"/>
  <c r="J25"/>
  <c r="I25"/>
  <c r="H25"/>
  <c r="F25"/>
  <c r="E25"/>
  <c r="N24"/>
  <c r="M24"/>
  <c r="L24"/>
  <c r="J24"/>
  <c r="I24"/>
  <c r="H24"/>
  <c r="F24"/>
  <c r="E24"/>
  <c r="D24"/>
  <c r="N23"/>
  <c r="M23"/>
  <c r="L23"/>
  <c r="J23"/>
  <c r="I23"/>
  <c r="H23"/>
  <c r="F23"/>
  <c r="E23"/>
  <c r="D23"/>
  <c r="N22"/>
  <c r="L22"/>
  <c r="J22"/>
  <c r="H22"/>
  <c r="E22"/>
  <c r="D22"/>
  <c r="N21"/>
  <c r="M21"/>
  <c r="L21"/>
  <c r="J21"/>
  <c r="I21"/>
  <c r="H21"/>
  <c r="F21"/>
  <c r="E21"/>
  <c r="N20"/>
  <c r="M20"/>
  <c r="L20"/>
  <c r="J20"/>
  <c r="I20"/>
  <c r="H20"/>
  <c r="F20"/>
  <c r="E20"/>
  <c r="D20"/>
  <c r="N19"/>
  <c r="M19"/>
  <c r="L19"/>
  <c r="J19"/>
  <c r="I19"/>
  <c r="H19"/>
  <c r="F19"/>
  <c r="E19"/>
  <c r="D19"/>
  <c r="N18"/>
  <c r="L18"/>
  <c r="J18"/>
  <c r="H18"/>
  <c r="E18"/>
  <c r="D18"/>
  <c r="N17"/>
  <c r="M17"/>
  <c r="L17"/>
  <c r="J17"/>
  <c r="I17"/>
  <c r="H17"/>
  <c r="F17"/>
  <c r="E17"/>
  <c r="N16"/>
  <c r="M16"/>
  <c r="O16" s="1"/>
  <c r="L16"/>
  <c r="J16"/>
  <c r="I16"/>
  <c r="H16"/>
  <c r="F16"/>
  <c r="E16"/>
  <c r="D16"/>
  <c r="N15"/>
  <c r="M15"/>
  <c r="L15"/>
  <c r="J15"/>
  <c r="I15"/>
  <c r="H15"/>
  <c r="F15"/>
  <c r="E15"/>
  <c r="D15"/>
  <c r="N14"/>
  <c r="L14"/>
  <c r="J14"/>
  <c r="H14"/>
  <c r="E14"/>
  <c r="D14"/>
  <c r="N13"/>
  <c r="M13"/>
  <c r="L13"/>
  <c r="J13"/>
  <c r="I13"/>
  <c r="H13"/>
  <c r="F13"/>
  <c r="E13"/>
  <c r="N12"/>
  <c r="M12"/>
  <c r="L12"/>
  <c r="J12"/>
  <c r="I12"/>
  <c r="H12"/>
  <c r="F12"/>
  <c r="E12"/>
  <c r="D12"/>
  <c r="N11"/>
  <c r="M11"/>
  <c r="L11"/>
  <c r="J11"/>
  <c r="I11"/>
  <c r="H11"/>
  <c r="F11"/>
  <c r="E11"/>
  <c r="D11"/>
  <c r="N10"/>
  <c r="L10"/>
  <c r="J10"/>
  <c r="H10"/>
  <c r="E10"/>
  <c r="D10"/>
  <c r="E4"/>
  <c r="D4"/>
  <c r="E51" i="2" l="1"/>
  <c r="E52" s="1"/>
  <c r="H11"/>
  <c r="H23" s="1"/>
  <c r="K12" i="1"/>
  <c r="K16"/>
  <c r="H15" i="2"/>
  <c r="K13" i="1"/>
  <c r="K28"/>
  <c r="K36"/>
  <c r="G23" i="2"/>
  <c r="G52" s="1"/>
  <c r="F23"/>
  <c r="F52" s="1"/>
  <c r="H17"/>
  <c r="H24"/>
  <c r="H27"/>
  <c r="H38"/>
  <c r="H51" s="1"/>
  <c r="E23"/>
  <c r="G37"/>
  <c r="H21"/>
  <c r="F37"/>
  <c r="J38" i="1"/>
  <c r="K20"/>
  <c r="G12"/>
  <c r="G16"/>
  <c r="P16" s="1"/>
  <c r="G23"/>
  <c r="G24"/>
  <c r="N38"/>
  <c r="O12"/>
  <c r="O17"/>
  <c r="O24"/>
  <c r="O28"/>
  <c r="O33"/>
  <c r="G15"/>
  <c r="G31"/>
  <c r="O22"/>
  <c r="O23"/>
  <c r="O35"/>
  <c r="K10"/>
  <c r="E38"/>
  <c r="K27"/>
  <c r="K15"/>
  <c r="K19"/>
  <c r="K21"/>
  <c r="K11"/>
  <c r="G32"/>
  <c r="G11"/>
  <c r="O31"/>
  <c r="K33"/>
  <c r="O13"/>
  <c r="O15"/>
  <c r="K32"/>
  <c r="K35"/>
  <c r="G19"/>
  <c r="G28"/>
  <c r="O19"/>
  <c r="O37"/>
  <c r="G14"/>
  <c r="K23"/>
  <c r="G27"/>
  <c r="O30"/>
  <c r="G36"/>
  <c r="O25"/>
  <c r="O27"/>
  <c r="O36"/>
  <c r="O18"/>
  <c r="O34"/>
  <c r="K17"/>
  <c r="G22"/>
  <c r="K29"/>
  <c r="K31"/>
  <c r="G35"/>
  <c r="O26"/>
  <c r="K14"/>
  <c r="L38"/>
  <c r="G20"/>
  <c r="K25"/>
  <c r="K26"/>
  <c r="G30"/>
  <c r="K37"/>
  <c r="O11"/>
  <c r="O20"/>
  <c r="O21"/>
  <c r="K24"/>
  <c r="P24" s="1"/>
  <c r="O29"/>
  <c r="K30"/>
  <c r="K18"/>
  <c r="H52" i="8"/>
  <c r="H52" i="11"/>
  <c r="H52" i="27"/>
  <c r="H52" i="19"/>
  <c r="H37" i="2"/>
  <c r="H52" i="4"/>
  <c r="H52" i="7"/>
  <c r="K34" i="1"/>
  <c r="H52" i="17"/>
  <c r="M38" i="1"/>
  <c r="O10"/>
  <c r="H52" i="15"/>
  <c r="H52" i="23"/>
  <c r="D17" i="1"/>
  <c r="G17" s="1"/>
  <c r="D25"/>
  <c r="G25" s="1"/>
  <c r="D33"/>
  <c r="G33" s="1"/>
  <c r="H23" i="4"/>
  <c r="H23" i="8"/>
  <c r="H23" i="12"/>
  <c r="H52" s="1"/>
  <c r="H23" i="16"/>
  <c r="H52" s="1"/>
  <c r="H23" i="20"/>
  <c r="H52" s="1"/>
  <c r="F10" i="1"/>
  <c r="F18"/>
  <c r="G18" s="1"/>
  <c r="F26"/>
  <c r="G26" s="1"/>
  <c r="F34"/>
  <c r="G34" s="1"/>
  <c r="I22"/>
  <c r="K22" s="1"/>
  <c r="E52" i="6"/>
  <c r="G52" i="7"/>
  <c r="H23" i="9"/>
  <c r="H52" s="1"/>
  <c r="E52" i="10"/>
  <c r="H23" i="13"/>
  <c r="H52" s="1"/>
  <c r="E52" i="14"/>
  <c r="G52" i="15"/>
  <c r="H23" i="17"/>
  <c r="E52" i="18"/>
  <c r="H23" i="21"/>
  <c r="H52" s="1"/>
  <c r="E52" i="22"/>
  <c r="G52" i="23"/>
  <c r="H23" i="25"/>
  <c r="H52" s="1"/>
  <c r="E52" i="26"/>
  <c r="H23" i="29"/>
  <c r="H52" s="1"/>
  <c r="E52" i="30"/>
  <c r="H38" i="1"/>
  <c r="F52" i="3"/>
  <c r="F52" i="19"/>
  <c r="D13" i="1"/>
  <c r="O14"/>
  <c r="D21"/>
  <c r="G21" s="1"/>
  <c r="D29"/>
  <c r="G29" s="1"/>
  <c r="D37"/>
  <c r="G37" s="1"/>
  <c r="E52" i="3"/>
  <c r="E52" i="7"/>
  <c r="E52" i="11"/>
  <c r="E52" i="15"/>
  <c r="E52" i="19"/>
  <c r="E52" i="23"/>
  <c r="E52" i="27"/>
  <c r="H52" i="2" l="1"/>
  <c r="P28" i="1"/>
  <c r="P12"/>
  <c r="P27"/>
  <c r="P17"/>
  <c r="P15"/>
  <c r="P23"/>
  <c r="P32"/>
  <c r="P33"/>
  <c r="P36"/>
  <c r="P21"/>
  <c r="I38"/>
  <c r="P22"/>
  <c r="P31"/>
  <c r="P35"/>
  <c r="P11"/>
  <c r="P34"/>
  <c r="P20"/>
  <c r="P14"/>
  <c r="P25"/>
  <c r="P26"/>
  <c r="P29"/>
  <c r="P37"/>
  <c r="P18"/>
  <c r="P30"/>
  <c r="P19"/>
  <c r="K38"/>
  <c r="D38"/>
  <c r="G13"/>
  <c r="P13" s="1"/>
  <c r="F38"/>
  <c r="G10"/>
  <c r="O38"/>
  <c r="G38" l="1"/>
  <c r="P10"/>
  <c r="P38" s="1"/>
</calcChain>
</file>

<file path=xl/sharedStrings.xml><?xml version="1.0" encoding="utf-8"?>
<sst xmlns="http://schemas.openxmlformats.org/spreadsheetml/2006/main" count="1567" uniqueCount="98">
  <si>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</si>
  <si>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</si>
  <si>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</si>
  <si>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</si>
  <si>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</si>
  <si>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</si>
  <si>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</si>
  <si>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</si>
  <si>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</si>
  <si>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</si>
  <si>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</si>
  <si>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</si>
  <si>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</si>
  <si>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</si>
  <si>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</si>
  <si>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</si>
  <si>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</si>
  <si>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</si>
  <si>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</si>
  <si>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</si>
  <si>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</si>
  <si>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</si>
  <si>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</si>
  <si>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</si>
  <si>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</si>
  <si>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</si>
  <si>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</si>
  <si>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</si>
  <si>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</si>
  <si>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</si>
  <si>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</si>
  <si>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</si>
  <si>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</si>
  <si>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</si>
  <si>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</si>
  <si>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</si>
  <si>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</si>
  <si>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</si>
  <si>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</si>
  <si>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</si>
  <si>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</si>
  <si>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</si>
  <si>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</si>
  <si>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</si>
  <si>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</si>
  <si>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</si>
  <si>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</si>
  <si>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</si>
  <si>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</si>
  <si>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</si>
  <si>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</si>
  <si>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</si>
  <si>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</si>
  <si>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</si>
  <si>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</si>
  <si>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</si>
  <si>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</si>
  <si>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</si>
  <si>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</si>
  <si>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</si>
  <si>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</si>
  <si>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</si>
  <si>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</si>
  <si>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</si>
  <si>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</si>
  <si>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</si>
  <si>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</si>
  <si>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</si>
  <si>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</si>
  <si>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</si>
  <si>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</si>
  <si>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</si>
  <si>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</si>
  <si>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</si>
  <si>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</si>
  <si>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</si>
  <si>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CONSOLIDADO</t>
  </si>
  <si>
    <t>ABRIL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</si>
  <si>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</si>
  <si>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</si>
  <si>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</si>
  <si>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</si>
  <si>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</si>
  <si>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</si>
  <si>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</si>
  <si>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</si>
  <si>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</si>
  <si>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</si>
  <si>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</si>
  <si>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</si>
  <si>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</si>
  <si>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</si>
  <si>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</si>
  <si>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</si>
  <si>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</si>
  <si>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</si>
  <si>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</si>
  <si>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r>
      <rPr>
        <b/>
        <sz val="12"/>
        <color rgb="FF000000"/>
        <rFont val="Arial"/>
        <family val="2"/>
      </rPr>
      <t xml:space="preserve">NOTA: </t>
    </r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 Os dados estão de acordo com o informado pelos Tribunais Eleitorais no período compreendido entre </t>
    </r>
    <r>
      <rPr>
        <b/>
        <sz val="12"/>
        <color rgb="FF000000"/>
        <rFont val="Arial"/>
      </rPr>
      <t xml:space="preserve">13.5.2022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 xml:space="preserve">20.5.2022 </t>
    </r>
    <r>
      <rPr>
        <sz val="12"/>
        <color rgb="FF000000"/>
        <rFont val="Arial"/>
      </rPr>
      <t>e publicados nos respectivos sítios eletrônicos.</t>
    </r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</si>
</sst>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7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</fills>
  <borders count="37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4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4" fillId="17" borderId="4"/>
    <xf numFmtId="0" fontId="24" fillId="17" borderId="4"/>
    <xf numFmtId="10" fontId="1" fillId="0" borderId="0"/>
    <xf numFmtId="9" fontId="1" fillId="0" borderId="0"/>
    <xf numFmtId="0" fontId="9" fillId="12" borderId="5"/>
    <xf numFmtId="43" fontId="24" fillId="0" borderId="0"/>
    <xf numFmtId="167" fontId="24" fillId="0" borderId="0"/>
    <xf numFmtId="167" fontId="24" fillId="0" borderId="0"/>
    <xf numFmtId="167" fontId="24" fillId="0" borderId="0"/>
    <xf numFmtId="43" fontId="24" fillId="0" borderId="0"/>
    <xf numFmtId="43" fontId="24" fillId="0" borderId="0"/>
    <xf numFmtId="43" fontId="24" fillId="0" borderId="0"/>
    <xf numFmtId="43" fontId="24" fillId="0" borderId="0"/>
    <xf numFmtId="43" fontId="24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4" fillId="0" borderId="0"/>
    <xf numFmtId="43" fontId="1" fillId="0" borderId="0"/>
    <xf numFmtId="168" fontId="24" fillId="0" borderId="0"/>
    <xf numFmtId="167" fontId="24" fillId="0" borderId="0"/>
  </cellStyleXfs>
  <cellXfs count="252">
    <xf numFmtId="0" fontId="0" fillId="0" borderId="0" xfId="0"/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 vertical="center"/>
    </xf>
    <xf numFmtId="0" fontId="18" fillId="0" borderId="0" xfId="0" applyNumberFormat="1" applyFont="1"/>
    <xf numFmtId="0" fontId="18" fillId="18" borderId="10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0" fillId="19" borderId="11" xfId="0" applyNumberFormat="1" applyFill="1" applyBorder="1" applyAlignment="1">
      <alignment horizontal="center" vertical="center" wrapText="1"/>
    </xf>
    <xf numFmtId="0" fontId="18" fillId="0" borderId="14" xfId="0" applyNumberFormat="1" applyFont="1" applyBorder="1" applyAlignment="1">
      <alignment horizontal="center" vertical="center"/>
    </xf>
    <xf numFmtId="3" fontId="18" fillId="0" borderId="15" xfId="0" applyNumberFormat="1" applyFont="1" applyBorder="1" applyAlignment="1">
      <alignment horizontal="center" vertical="center"/>
    </xf>
    <xf numFmtId="169" fontId="18" fillId="0" borderId="16" xfId="0" applyNumberFormat="1" applyFont="1" applyBorder="1" applyAlignment="1">
      <alignment vertical="center"/>
    </xf>
    <xf numFmtId="169" fontId="18" fillId="0" borderId="17" xfId="0" applyNumberFormat="1" applyFont="1" applyBorder="1" applyAlignment="1">
      <alignment vertical="center"/>
    </xf>
    <xf numFmtId="169" fontId="19" fillId="0" borderId="15" xfId="0" applyNumberFormat="1" applyFont="1" applyBorder="1" applyAlignment="1">
      <alignment vertical="center"/>
    </xf>
    <xf numFmtId="169" fontId="19" fillId="0" borderId="18" xfId="0" applyNumberFormat="1" applyFont="1" applyBorder="1" applyAlignment="1">
      <alignment vertical="center"/>
    </xf>
    <xf numFmtId="0" fontId="18" fillId="0" borderId="19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169" fontId="18" fillId="0" borderId="21" xfId="0" applyNumberFormat="1" applyFont="1" applyBorder="1" applyAlignment="1">
      <alignment vertical="center"/>
    </xf>
    <xf numFmtId="169" fontId="18" fillId="0" borderId="22" xfId="0" applyNumberFormat="1" applyFont="1" applyBorder="1" applyAlignment="1">
      <alignment vertical="center"/>
    </xf>
    <xf numFmtId="169" fontId="19" fillId="0" borderId="20" xfId="0" applyNumberFormat="1" applyFont="1" applyBorder="1" applyAlignment="1">
      <alignment vertical="center"/>
    </xf>
    <xf numFmtId="169" fontId="19" fillId="0" borderId="23" xfId="0" applyNumberFormat="1" applyFont="1" applyBorder="1" applyAlignment="1">
      <alignment vertical="center"/>
    </xf>
    <xf numFmtId="0" fontId="18" fillId="0" borderId="24" xfId="0" applyNumberFormat="1" applyFont="1" applyBorder="1" applyAlignment="1">
      <alignment horizontal="center" vertical="center"/>
    </xf>
    <xf numFmtId="3" fontId="18" fillId="0" borderId="25" xfId="0" applyNumberFormat="1" applyFont="1" applyBorder="1" applyAlignment="1">
      <alignment horizontal="center" vertical="center"/>
    </xf>
    <xf numFmtId="169" fontId="18" fillId="0" borderId="26" xfId="0" applyNumberFormat="1" applyFont="1" applyBorder="1" applyAlignment="1">
      <alignment vertical="center"/>
    </xf>
    <xf numFmtId="169" fontId="18" fillId="0" borderId="27" xfId="0" applyNumberFormat="1" applyFont="1" applyBorder="1" applyAlignment="1">
      <alignment vertical="center"/>
    </xf>
    <xf numFmtId="169" fontId="19" fillId="0" borderId="25" xfId="0" applyNumberFormat="1" applyFont="1" applyBorder="1" applyAlignment="1">
      <alignment vertical="center"/>
    </xf>
    <xf numFmtId="169" fontId="19" fillId="0" borderId="28" xfId="0" applyNumberFormat="1" applyFont="1" applyBorder="1" applyAlignment="1">
      <alignment vertical="center"/>
    </xf>
    <xf numFmtId="169" fontId="19" fillId="19" borderId="26" xfId="0" applyNumberFormat="1" applyFont="1" applyFill="1" applyBorder="1" applyAlignment="1">
      <alignment vertical="center"/>
    </xf>
    <xf numFmtId="169" fontId="19" fillId="19" borderId="29" xfId="0" applyNumberFormat="1" applyFont="1" applyFill="1" applyBorder="1" applyAlignment="1">
      <alignment vertical="center"/>
    </xf>
    <xf numFmtId="169" fontId="19" fillId="19" borderId="30" xfId="0" applyNumberFormat="1" applyFont="1" applyFill="1" applyBorder="1" applyAlignment="1">
      <alignment vertical="center"/>
    </xf>
    <xf numFmtId="0" fontId="20" fillId="0" borderId="0" xfId="0" applyNumberFormat="1" applyFont="1"/>
    <xf numFmtId="0" fontId="21" fillId="0" borderId="0" xfId="0" applyNumberFormat="1" applyFont="1"/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20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49" fontId="23" fillId="0" borderId="0" xfId="0" applyNumberFormat="1" applyFont="1" applyAlignment="1">
      <alignment horizontal="left" vertical="center"/>
    </xf>
    <xf numFmtId="49" fontId="23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horizontal="left" vertical="center"/>
    </xf>
    <xf numFmtId="0" fontId="18" fillId="0" borderId="0" xfId="0" applyNumberFormat="1" applyFont="1" applyAlignment="1">
      <alignment vertical="center"/>
    </xf>
    <xf numFmtId="0" fontId="18" fillId="19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18" fillId="0" borderId="31" xfId="0" applyNumberFormat="1" applyFont="1" applyBorder="1" applyAlignment="1">
      <alignment vertical="center"/>
    </xf>
    <xf numFmtId="0" fontId="18" fillId="19" borderId="32" xfId="0" applyNumberFormat="1" applyFont="1" applyFill="1" applyBorder="1" applyAlignment="1">
      <alignment horizontal="center" vertical="center" wrapText="1"/>
    </xf>
    <xf numFmtId="0" fontId="18" fillId="19" borderId="0" xfId="0" applyNumberFormat="1" applyFont="1" applyFill="1" applyAlignment="1">
      <alignment horizontal="center" vertical="center" wrapText="1"/>
    </xf>
    <xf numFmtId="169" fontId="18" fillId="0" borderId="11" xfId="0" applyNumberFormat="1" applyFont="1" applyBorder="1" applyAlignment="1">
      <alignment horizontal="center" vertical="center" wrapText="1"/>
    </xf>
    <xf numFmtId="169" fontId="19" fillId="0" borderId="11" xfId="0" applyNumberFormat="1" applyFont="1" applyBorder="1" applyAlignment="1">
      <alignment horizontal="center" vertical="center" wrapText="1"/>
    </xf>
    <xf numFmtId="0" fontId="18" fillId="19" borderId="33" xfId="0" applyNumberFormat="1" applyFont="1" applyFill="1" applyBorder="1" applyAlignment="1">
      <alignment horizontal="center" vertical="center" wrapText="1"/>
    </xf>
    <xf numFmtId="0" fontId="18" fillId="19" borderId="34" xfId="0" applyNumberFormat="1" applyFont="1" applyFill="1" applyBorder="1" applyAlignment="1">
      <alignment horizontal="center" vertical="center" wrapText="1"/>
    </xf>
    <xf numFmtId="0" fontId="18" fillId="19" borderId="35" xfId="0" applyNumberFormat="1" applyFont="1" applyFill="1" applyBorder="1" applyAlignment="1">
      <alignment horizontal="center" vertical="center" wrapText="1"/>
    </xf>
    <xf numFmtId="0" fontId="18" fillId="19" borderId="31" xfId="0" applyNumberFormat="1" applyFont="1" applyFill="1" applyBorder="1" applyAlignment="1">
      <alignment horizontal="center" vertical="center" wrapText="1"/>
    </xf>
    <xf numFmtId="169" fontId="19" fillId="19" borderId="1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right" vertical="center" wrapText="1"/>
    </xf>
    <xf numFmtId="0" fontId="19" fillId="0" borderId="0" xfId="0" applyNumberFormat="1" applyFont="1" applyAlignment="1">
      <alignment vertical="center"/>
    </xf>
    <xf numFmtId="0" fontId="17" fillId="0" borderId="0" xfId="0" applyFont="1"/>
    <xf numFmtId="0" fontId="22" fillId="0" borderId="0" xfId="0" applyFont="1"/>
    <xf numFmtId="0" fontId="16" fillId="0" borderId="0" xfId="0" applyFont="1"/>
    <xf numFmtId="0" fontId="21" fillId="0" borderId="0" xfId="0" applyFont="1"/>
    <xf numFmtId="0" fontId="20" fillId="0" borderId="0" xfId="0" applyFont="1"/>
    <xf numFmtId="0" fontId="26" fillId="0" borderId="0" xfId="0" applyNumberFormat="1" applyFont="1" applyAlignment="1">
      <alignment horizontal="left" vertical="center" wrapText="1"/>
    </xf>
    <xf numFmtId="0" fontId="18" fillId="0" borderId="0" xfId="0" applyNumberFormat="1" applyFont="1" applyAlignment="1">
      <alignment horizontal="left" vertical="center" wrapText="1"/>
    </xf>
    <xf numFmtId="0" fontId="18" fillId="19" borderId="11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/>
    </xf>
    <xf numFmtId="0" fontId="19" fillId="19" borderId="9" xfId="0" applyNumberFormat="1" applyFont="1" applyFill="1" applyBorder="1" applyAlignment="1">
      <alignment horizontal="center" vertical="center" wrapText="1"/>
    </xf>
    <xf numFmtId="0" fontId="19" fillId="19" borderId="12" xfId="0" applyNumberFormat="1" applyFont="1" applyFill="1" applyBorder="1" applyAlignment="1">
      <alignment horizontal="center" vertical="center" wrapText="1"/>
    </xf>
    <xf numFmtId="0" fontId="19" fillId="19" borderId="13" xfId="0" applyNumberFormat="1" applyFont="1" applyFill="1" applyBorder="1" applyAlignment="1">
      <alignment horizontal="center" vertical="center" wrapText="1"/>
    </xf>
    <xf numFmtId="0" fontId="19" fillId="18" borderId="10" xfId="0" applyNumberFormat="1" applyFont="1" applyFill="1" applyBorder="1" applyAlignment="1">
      <alignment horizontal="center" vertical="center" wrapText="1"/>
    </xf>
    <xf numFmtId="0" fontId="19" fillId="18" borderId="11" xfId="0" applyNumberFormat="1" applyFont="1" applyFill="1" applyBorder="1" applyAlignment="1">
      <alignment horizontal="center" vertical="center" wrapText="1"/>
    </xf>
    <xf numFmtId="0" fontId="18" fillId="18" borderId="10" xfId="0" applyNumberFormat="1" applyFont="1" applyFill="1" applyBorder="1" applyAlignment="1">
      <alignment horizontal="center" vertical="center" wrapText="1"/>
    </xf>
    <xf numFmtId="0" fontId="18" fillId="18" borderId="11" xfId="0" applyNumberFormat="1" applyFont="1" applyFill="1" applyBorder="1" applyAlignment="1">
      <alignment horizontal="center" vertical="center" wrapText="1"/>
    </xf>
    <xf numFmtId="0" fontId="19" fillId="19" borderId="11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/>
    </xf>
    <xf numFmtId="0" fontId="19" fillId="19" borderId="30" xfId="0" applyNumberFormat="1" applyFont="1" applyFill="1" applyBorder="1" applyAlignment="1">
      <alignment horizontal="center" vertical="center" wrapText="1"/>
    </xf>
    <xf numFmtId="0" fontId="19" fillId="19" borderId="36" xfId="0" applyNumberFormat="1" applyFont="1" applyFill="1" applyBorder="1" applyAlignment="1">
      <alignment horizontal="center" vertical="center" wrapText="1"/>
    </xf>
    <xf numFmtId="0" fontId="19" fillId="19" borderId="10" xfId="0" applyNumberFormat="1" applyFont="1" applyFill="1" applyBorder="1" applyAlignment="1">
      <alignment horizontal="center" vertical="center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showGridLines="0" tabSelected="1" workbookViewId="0">
      <selection activeCell="C48" sqref="C48"/>
    </sheetView>
  </sheetViews>
  <sheetFormatPr defaultRowHeight="12"/>
  <cols>
    <col min="1" max="1" width="2.5703125" style="235" customWidth="1"/>
    <col min="2" max="6" width="20.7109375" style="31" customWidth="1"/>
    <col min="7" max="7" width="20.7109375" style="32" customWidth="1"/>
    <col min="8" max="10" width="20.7109375" style="31" customWidth="1"/>
    <col min="11" max="11" width="20.7109375" style="32" customWidth="1"/>
    <col min="12" max="14" width="20.7109375" style="31" customWidth="1"/>
    <col min="15" max="16" width="20.7109375" style="32" customWidth="1"/>
    <col min="17" max="18" width="5.7109375" style="31" customWidth="1"/>
    <col min="19" max="16384" width="9.140625" style="31"/>
  </cols>
  <sheetData>
    <row r="1" spans="1:16" s="1" customFormat="1" ht="34.5" customHeight="1">
      <c r="A1" s="231"/>
      <c r="B1" s="1" t="s">
        <v>0</v>
      </c>
      <c r="G1" s="2"/>
      <c r="K1" s="2"/>
      <c r="O1" s="2"/>
      <c r="P1" s="2"/>
    </row>
    <row r="2" spans="1:16" s="1" customFormat="1" ht="34.5" customHeight="1">
      <c r="A2" s="232"/>
      <c r="B2" s="1" t="s">
        <v>1</v>
      </c>
      <c r="D2" s="2" t="s">
        <v>2</v>
      </c>
      <c r="G2" s="2"/>
      <c r="K2" s="2"/>
      <c r="O2" s="2"/>
      <c r="P2" s="2"/>
    </row>
    <row r="3" spans="1:16" s="1" customFormat="1" ht="34.5" customHeight="1">
      <c r="A3" s="232"/>
      <c r="B3" s="1" t="s">
        <v>3</v>
      </c>
      <c r="D3" s="1" t="s">
        <v>4</v>
      </c>
      <c r="G3" s="2"/>
      <c r="K3" s="2"/>
      <c r="O3" s="2"/>
      <c r="P3" s="2"/>
    </row>
    <row r="4" spans="1:16" s="1" customFormat="1" ht="34.5" customHeight="1">
      <c r="A4" s="232"/>
      <c r="B4" s="1" t="s">
        <v>5</v>
      </c>
      <c r="D4" s="3" t="str">
        <f>JE!E4</f>
        <v>ABRIL</v>
      </c>
      <c r="E4" s="4">
        <f>JE!F4</f>
        <v>2022</v>
      </c>
      <c r="G4" s="2"/>
      <c r="K4" s="2"/>
      <c r="O4" s="2"/>
      <c r="P4" s="2"/>
    </row>
    <row r="5" spans="1:16" s="1" customFormat="1" ht="34.5" customHeight="1">
      <c r="A5" s="232"/>
      <c r="B5" s="239" t="s">
        <v>6</v>
      </c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4"/>
    </row>
    <row r="6" spans="1:16" s="1" customFormat="1" ht="39.75" customHeight="1">
      <c r="A6" s="233"/>
      <c r="B6" s="2" t="s">
        <v>7</v>
      </c>
      <c r="G6" s="2"/>
      <c r="K6" s="2"/>
      <c r="O6" s="2"/>
      <c r="P6" s="2"/>
    </row>
    <row r="7" spans="1:16" s="5" customFormat="1" ht="39.75" customHeight="1">
      <c r="A7" s="234"/>
      <c r="B7" s="245" t="s">
        <v>8</v>
      </c>
      <c r="C7" s="246"/>
      <c r="D7" s="238" t="s">
        <v>9</v>
      </c>
      <c r="E7" s="238"/>
      <c r="F7" s="238"/>
      <c r="G7" s="238"/>
      <c r="H7" s="238" t="s">
        <v>9</v>
      </c>
      <c r="I7" s="238"/>
      <c r="J7" s="238"/>
      <c r="K7" s="238"/>
      <c r="L7" s="238" t="s">
        <v>9</v>
      </c>
      <c r="M7" s="238"/>
      <c r="N7" s="238"/>
      <c r="O7" s="238"/>
      <c r="P7" s="240" t="s">
        <v>10</v>
      </c>
    </row>
    <row r="8" spans="1:16" s="5" customFormat="1" ht="39.75" customHeight="1">
      <c r="A8" s="234"/>
      <c r="B8" s="245"/>
      <c r="C8" s="246"/>
      <c r="D8" s="238" t="s">
        <v>11</v>
      </c>
      <c r="E8" s="238"/>
      <c r="F8" s="238"/>
      <c r="G8" s="238"/>
      <c r="H8" s="238" t="s">
        <v>12</v>
      </c>
      <c r="I8" s="238"/>
      <c r="J8" s="238"/>
      <c r="K8" s="238"/>
      <c r="L8" s="238" t="s">
        <v>13</v>
      </c>
      <c r="M8" s="238"/>
      <c r="N8" s="238"/>
      <c r="O8" s="238"/>
      <c r="P8" s="241"/>
    </row>
    <row r="9" spans="1:16" s="5" customFormat="1" ht="39.75" customHeight="1">
      <c r="A9" s="234"/>
      <c r="B9" s="6" t="s">
        <v>14</v>
      </c>
      <c r="C9" s="7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16</v>
      </c>
      <c r="I9" s="9" t="s">
        <v>17</v>
      </c>
      <c r="J9" s="9" t="s">
        <v>18</v>
      </c>
      <c r="K9" s="9" t="s">
        <v>19</v>
      </c>
      <c r="L9" s="9" t="s">
        <v>16</v>
      </c>
      <c r="M9" s="9" t="s">
        <v>17</v>
      </c>
      <c r="N9" s="9" t="s">
        <v>18</v>
      </c>
      <c r="O9" s="9" t="s">
        <v>19</v>
      </c>
      <c r="P9" s="242"/>
    </row>
    <row r="10" spans="1:16" s="5" customFormat="1" ht="30" customHeight="1">
      <c r="A10" s="234"/>
      <c r="B10" s="10" t="s">
        <v>20</v>
      </c>
      <c r="C10" s="11" t="s">
        <v>21</v>
      </c>
      <c r="D10" s="12">
        <f>TSE!$E$23</f>
        <v>371</v>
      </c>
      <c r="E10" s="13">
        <f>TSE!$F$23</f>
        <v>54</v>
      </c>
      <c r="F10" s="13">
        <f>TSE!$G$23</f>
        <v>1</v>
      </c>
      <c r="G10" s="14">
        <f t="shared" ref="G10:G37" si="0">SUM(D10:F10)</f>
        <v>426</v>
      </c>
      <c r="H10" s="12">
        <f>TSE!$E$37</f>
        <v>414</v>
      </c>
      <c r="I10" s="13">
        <f>TSE!$F$37</f>
        <v>42</v>
      </c>
      <c r="J10" s="13">
        <f>TSE!$G$37</f>
        <v>4</v>
      </c>
      <c r="K10" s="14">
        <f t="shared" ref="K10:K37" si="1">SUM(H10:J10)</f>
        <v>460</v>
      </c>
      <c r="L10" s="12">
        <f>TSE!$E$51</f>
        <v>0</v>
      </c>
      <c r="M10" s="13">
        <f>TSE!$F$51</f>
        <v>0</v>
      </c>
      <c r="N10" s="13">
        <f>TSE!$G$51</f>
        <v>0</v>
      </c>
      <c r="O10" s="14">
        <f t="shared" ref="O10:O37" si="2">SUM(L10:N10)</f>
        <v>0</v>
      </c>
      <c r="P10" s="15">
        <f t="shared" ref="P10:P37" si="3">O10+K10+G10</f>
        <v>886</v>
      </c>
    </row>
    <row r="11" spans="1:16" s="5" customFormat="1" ht="30" customHeight="1">
      <c r="A11" s="235"/>
      <c r="B11" s="16" t="s">
        <v>22</v>
      </c>
      <c r="C11" s="17" t="s">
        <v>23</v>
      </c>
      <c r="D11" s="18">
        <f>'TRE-AC'!$E$23</f>
        <v>40</v>
      </c>
      <c r="E11" s="19">
        <f>'TRE-AC'!$F$23</f>
        <v>4</v>
      </c>
      <c r="F11" s="19">
        <f>'TRE-AC'!$G$23</f>
        <v>0</v>
      </c>
      <c r="G11" s="20">
        <f t="shared" si="0"/>
        <v>44</v>
      </c>
      <c r="H11" s="18">
        <f>'TRE-AC'!$E$37</f>
        <v>68</v>
      </c>
      <c r="I11" s="19">
        <f>'TRE-AC'!$F$37</f>
        <v>3</v>
      </c>
      <c r="J11" s="19">
        <f>'TRE-AC'!$G$37</f>
        <v>0</v>
      </c>
      <c r="K11" s="20">
        <f t="shared" si="1"/>
        <v>71</v>
      </c>
      <c r="L11" s="18">
        <f>'TRE-AC'!$E$51</f>
        <v>0</v>
      </c>
      <c r="M11" s="19">
        <f>'TRE-AC'!$F$51</f>
        <v>0</v>
      </c>
      <c r="N11" s="19">
        <f>'TRE-AC'!$G$51</f>
        <v>0</v>
      </c>
      <c r="O11" s="20">
        <f t="shared" si="2"/>
        <v>0</v>
      </c>
      <c r="P11" s="21">
        <f t="shared" si="3"/>
        <v>115</v>
      </c>
    </row>
    <row r="12" spans="1:16" s="5" customFormat="1" ht="30" customHeight="1">
      <c r="A12" s="235"/>
      <c r="B12" s="16" t="s">
        <v>24</v>
      </c>
      <c r="C12" s="17" t="s">
        <v>25</v>
      </c>
      <c r="D12" s="18">
        <f>'TRE-AL'!$E$23</f>
        <v>100</v>
      </c>
      <c r="E12" s="19">
        <f>'TRE-AL'!$F$23</f>
        <v>19</v>
      </c>
      <c r="F12" s="19">
        <f>'TRE-AL'!$G$23</f>
        <v>0</v>
      </c>
      <c r="G12" s="20">
        <f t="shared" si="0"/>
        <v>119</v>
      </c>
      <c r="H12" s="18">
        <f>'TRE-AL'!$E$37</f>
        <v>157</v>
      </c>
      <c r="I12" s="19">
        <f>'TRE-AL'!$F$37</f>
        <v>14</v>
      </c>
      <c r="J12" s="19">
        <f>'TRE-AL'!$G$37</f>
        <v>0</v>
      </c>
      <c r="K12" s="20">
        <f t="shared" si="1"/>
        <v>171</v>
      </c>
      <c r="L12" s="18">
        <f>'TRE-AL'!$E$51</f>
        <v>0</v>
      </c>
      <c r="M12" s="19">
        <f>'TRE-AL'!$F$51</f>
        <v>0</v>
      </c>
      <c r="N12" s="19">
        <f>'TRE-AL'!$G$51</f>
        <v>0</v>
      </c>
      <c r="O12" s="20">
        <f t="shared" si="2"/>
        <v>0</v>
      </c>
      <c r="P12" s="21">
        <f t="shared" si="3"/>
        <v>290</v>
      </c>
    </row>
    <row r="13" spans="1:16" s="5" customFormat="1" ht="30" customHeight="1">
      <c r="A13" s="235"/>
      <c r="B13" s="16" t="s">
        <v>26</v>
      </c>
      <c r="C13" s="17" t="s">
        <v>27</v>
      </c>
      <c r="D13" s="18">
        <f>'TRE-AM'!$E$23</f>
        <v>124</v>
      </c>
      <c r="E13" s="19">
        <f>'TRE-AM'!$F$23</f>
        <v>7</v>
      </c>
      <c r="F13" s="19">
        <f>'TRE-AM'!$G$23</f>
        <v>0</v>
      </c>
      <c r="G13" s="20">
        <f t="shared" si="0"/>
        <v>131</v>
      </c>
      <c r="H13" s="18">
        <f>'TRE-AM'!$E$37</f>
        <v>165</v>
      </c>
      <c r="I13" s="19">
        <f>'TRE-AM'!$F$37</f>
        <v>14</v>
      </c>
      <c r="J13" s="19">
        <f>'TRE-AM'!$G$37</f>
        <v>0</v>
      </c>
      <c r="K13" s="20">
        <f t="shared" si="1"/>
        <v>179</v>
      </c>
      <c r="L13" s="18">
        <f>'TRE-AM'!$E$51</f>
        <v>0</v>
      </c>
      <c r="M13" s="19">
        <f>'TRE-AM'!$F$51</f>
        <v>0</v>
      </c>
      <c r="N13" s="19">
        <f>'TRE-AM'!$G$51</f>
        <v>0</v>
      </c>
      <c r="O13" s="20">
        <f t="shared" si="2"/>
        <v>0</v>
      </c>
      <c r="P13" s="21">
        <f t="shared" si="3"/>
        <v>310</v>
      </c>
    </row>
    <row r="14" spans="1:16" s="5" customFormat="1" ht="30" customHeight="1">
      <c r="A14" s="235"/>
      <c r="B14" s="16" t="s">
        <v>28</v>
      </c>
      <c r="C14" s="17" t="s">
        <v>29</v>
      </c>
      <c r="D14" s="18">
        <f>'TRE-BA'!$E$23</f>
        <v>345</v>
      </c>
      <c r="E14" s="19">
        <f>'TRE-BA'!$F$23</f>
        <v>24</v>
      </c>
      <c r="F14" s="19">
        <f>'TRE-BA'!$G$23</f>
        <v>2</v>
      </c>
      <c r="G14" s="20">
        <f t="shared" si="0"/>
        <v>371</v>
      </c>
      <c r="H14" s="18">
        <f>'TRE-BA'!$E$37</f>
        <v>493</v>
      </c>
      <c r="I14" s="19">
        <f>'TRE-BA'!$F$37</f>
        <v>33</v>
      </c>
      <c r="J14" s="19">
        <f>'TRE-BA'!$G$37</f>
        <v>6</v>
      </c>
      <c r="K14" s="20">
        <f t="shared" si="1"/>
        <v>532</v>
      </c>
      <c r="L14" s="18">
        <f>'TRE-BA'!$E$51</f>
        <v>0</v>
      </c>
      <c r="M14" s="19">
        <f>'TRE-BA'!$F$51</f>
        <v>0</v>
      </c>
      <c r="N14" s="19">
        <f>'TRE-BA'!$G$51</f>
        <v>0</v>
      </c>
      <c r="O14" s="20">
        <f t="shared" si="2"/>
        <v>0</v>
      </c>
      <c r="P14" s="21">
        <f t="shared" si="3"/>
        <v>903</v>
      </c>
    </row>
    <row r="15" spans="1:16" s="5" customFormat="1" ht="30" customHeight="1">
      <c r="A15" s="235"/>
      <c r="B15" s="16" t="s">
        <v>30</v>
      </c>
      <c r="C15" s="17" t="s">
        <v>31</v>
      </c>
      <c r="D15" s="18">
        <f>'TRE-CE'!$E$23</f>
        <v>220</v>
      </c>
      <c r="E15" s="19">
        <f>'TRE-CE'!$F$23</f>
        <v>21</v>
      </c>
      <c r="F15" s="19">
        <f>'TRE-CE'!$G$23</f>
        <v>1</v>
      </c>
      <c r="G15" s="20">
        <f t="shared" si="0"/>
        <v>242</v>
      </c>
      <c r="H15" s="18">
        <f>'TRE-CE'!$E$37</f>
        <v>352</v>
      </c>
      <c r="I15" s="19">
        <f>'TRE-CE'!$F$37</f>
        <v>16</v>
      </c>
      <c r="J15" s="19">
        <f>'TRE-CE'!$G$37</f>
        <v>0</v>
      </c>
      <c r="K15" s="20">
        <f t="shared" si="1"/>
        <v>368</v>
      </c>
      <c r="L15" s="18">
        <f>'TRE-CE'!$E$51</f>
        <v>0</v>
      </c>
      <c r="M15" s="19">
        <f>'TRE-CE'!$F$51</f>
        <v>0</v>
      </c>
      <c r="N15" s="19">
        <f>'TRE-CE'!$G$51</f>
        <v>0</v>
      </c>
      <c r="O15" s="20">
        <f t="shared" si="2"/>
        <v>0</v>
      </c>
      <c r="P15" s="21">
        <f t="shared" si="3"/>
        <v>610</v>
      </c>
    </row>
    <row r="16" spans="1:16" s="5" customFormat="1" ht="30" customHeight="1">
      <c r="A16" s="235"/>
      <c r="B16" s="16" t="s">
        <v>32</v>
      </c>
      <c r="C16" s="17" t="s">
        <v>33</v>
      </c>
      <c r="D16" s="18">
        <f>'TRE-DF'!$E$23</f>
        <v>76</v>
      </c>
      <c r="E16" s="19">
        <f>'TRE-DF'!$F$23</f>
        <v>8</v>
      </c>
      <c r="F16" s="19">
        <f>'TRE-DF'!$G$23</f>
        <v>1</v>
      </c>
      <c r="G16" s="20">
        <f t="shared" si="0"/>
        <v>85</v>
      </c>
      <c r="H16" s="18">
        <f>'TRE-DF'!$E$37</f>
        <v>122</v>
      </c>
      <c r="I16" s="19">
        <f>'TRE-DF'!$F$37</f>
        <v>8</v>
      </c>
      <c r="J16" s="19">
        <f>'TRE-DF'!$G$37</f>
        <v>1</v>
      </c>
      <c r="K16" s="20">
        <f t="shared" si="1"/>
        <v>131</v>
      </c>
      <c r="L16" s="18">
        <f>'TRE-DF'!$E$51</f>
        <v>0</v>
      </c>
      <c r="M16" s="19">
        <f>'TRE-DF'!$F$51</f>
        <v>0</v>
      </c>
      <c r="N16" s="19">
        <f>'TRE-DF'!$G$51</f>
        <v>0</v>
      </c>
      <c r="O16" s="20">
        <f t="shared" si="2"/>
        <v>0</v>
      </c>
      <c r="P16" s="21">
        <f t="shared" si="3"/>
        <v>216</v>
      </c>
    </row>
    <row r="17" spans="1:16" s="5" customFormat="1" ht="30" customHeight="1">
      <c r="A17" s="235"/>
      <c r="B17" s="16" t="s">
        <v>34</v>
      </c>
      <c r="C17" s="17" t="s">
        <v>35</v>
      </c>
      <c r="D17" s="18">
        <f>'TRE-ES'!$E$23</f>
        <v>126</v>
      </c>
      <c r="E17" s="19">
        <f>'TRE-ES'!$F$23</f>
        <v>7</v>
      </c>
      <c r="F17" s="19">
        <f>'TRE-ES'!$G$23</f>
        <v>1</v>
      </c>
      <c r="G17" s="20">
        <f t="shared" si="0"/>
        <v>134</v>
      </c>
      <c r="H17" s="18">
        <f>'TRE-ES'!$E$37</f>
        <v>185</v>
      </c>
      <c r="I17" s="19">
        <f>'TRE-ES'!$F$37</f>
        <v>12</v>
      </c>
      <c r="J17" s="19">
        <f>'TRE-ES'!$G$37</f>
        <v>0</v>
      </c>
      <c r="K17" s="20">
        <f t="shared" si="1"/>
        <v>197</v>
      </c>
      <c r="L17" s="18">
        <f>'TRE-ES'!$E$51</f>
        <v>0</v>
      </c>
      <c r="M17" s="19">
        <f>'TRE-ES'!$F$51</f>
        <v>0</v>
      </c>
      <c r="N17" s="19">
        <f>'TRE-ES'!$G$51</f>
        <v>0</v>
      </c>
      <c r="O17" s="20">
        <f t="shared" si="2"/>
        <v>0</v>
      </c>
      <c r="P17" s="21">
        <f t="shared" si="3"/>
        <v>331</v>
      </c>
    </row>
    <row r="18" spans="1:16" s="5" customFormat="1" ht="30" customHeight="1">
      <c r="A18" s="235"/>
      <c r="B18" s="16" t="s">
        <v>36</v>
      </c>
      <c r="C18" s="17" t="s">
        <v>37</v>
      </c>
      <c r="D18" s="18">
        <f>'TRE-GO'!$E$23</f>
        <v>195</v>
      </c>
      <c r="E18" s="19">
        <f>'TRE-GO'!$F$23</f>
        <v>17</v>
      </c>
      <c r="F18" s="19">
        <f>'TRE-GO'!$G$23</f>
        <v>0</v>
      </c>
      <c r="G18" s="20">
        <f t="shared" si="0"/>
        <v>212</v>
      </c>
      <c r="H18" s="18">
        <f>'TRE-GO'!$E$37</f>
        <v>267</v>
      </c>
      <c r="I18" s="19">
        <f>'TRE-GO'!$F$37</f>
        <v>27</v>
      </c>
      <c r="J18" s="19">
        <f>'TRE-GO'!$G$37</f>
        <v>1</v>
      </c>
      <c r="K18" s="20">
        <f t="shared" si="1"/>
        <v>295</v>
      </c>
      <c r="L18" s="18">
        <f>'TRE-GO'!$E$51</f>
        <v>0</v>
      </c>
      <c r="M18" s="19">
        <f>'TRE-GO'!$F$51</f>
        <v>0</v>
      </c>
      <c r="N18" s="19">
        <f>'TRE-GO'!$G$51</f>
        <v>0</v>
      </c>
      <c r="O18" s="20">
        <f t="shared" si="2"/>
        <v>0</v>
      </c>
      <c r="P18" s="21">
        <f t="shared" si="3"/>
        <v>507</v>
      </c>
    </row>
    <row r="19" spans="1:16" s="5" customFormat="1" ht="30" customHeight="1">
      <c r="A19" s="235"/>
      <c r="B19" s="16" t="s">
        <v>38</v>
      </c>
      <c r="C19" s="17" t="s">
        <v>39</v>
      </c>
      <c r="D19" s="18">
        <f>'TRE-MA'!$E$23</f>
        <v>168</v>
      </c>
      <c r="E19" s="19">
        <f>'TRE-MA'!$F$23</f>
        <v>32</v>
      </c>
      <c r="F19" s="19">
        <f>'TRE-MA'!$G$23</f>
        <v>0</v>
      </c>
      <c r="G19" s="20">
        <f t="shared" si="0"/>
        <v>200</v>
      </c>
      <c r="H19" s="18">
        <f>'TRE-MA'!$E$37</f>
        <v>239</v>
      </c>
      <c r="I19" s="19">
        <f>'TRE-MA'!$F$37</f>
        <v>45</v>
      </c>
      <c r="J19" s="19">
        <f>'TRE-MA'!$G$37</f>
        <v>1</v>
      </c>
      <c r="K19" s="20">
        <f t="shared" si="1"/>
        <v>285</v>
      </c>
      <c r="L19" s="18">
        <f>'TRE-MA'!$E$51</f>
        <v>0</v>
      </c>
      <c r="M19" s="19">
        <f>'TRE-MA'!$F$51</f>
        <v>0</v>
      </c>
      <c r="N19" s="19">
        <f>'TRE-MA'!$G$51</f>
        <v>0</v>
      </c>
      <c r="O19" s="20">
        <f t="shared" si="2"/>
        <v>0</v>
      </c>
      <c r="P19" s="21">
        <f t="shared" si="3"/>
        <v>485</v>
      </c>
    </row>
    <row r="20" spans="1:16" s="5" customFormat="1" ht="30" customHeight="1">
      <c r="A20" s="235"/>
      <c r="B20" s="16" t="s">
        <v>40</v>
      </c>
      <c r="C20" s="17" t="s">
        <v>41</v>
      </c>
      <c r="D20" s="18">
        <f>'TRE-MT'!$E$23</f>
        <v>117</v>
      </c>
      <c r="E20" s="19">
        <f>'TRE-MT'!$F$23</f>
        <v>6</v>
      </c>
      <c r="F20" s="19">
        <f>'TRE-MT'!$G$23</f>
        <v>0</v>
      </c>
      <c r="G20" s="20">
        <f t="shared" si="0"/>
        <v>123</v>
      </c>
      <c r="H20" s="18">
        <f>'TRE-MT'!$E$37</f>
        <v>165</v>
      </c>
      <c r="I20" s="19">
        <f>'TRE-MT'!$F$37</f>
        <v>5</v>
      </c>
      <c r="J20" s="19">
        <f>'TRE-MT'!$G$37</f>
        <v>2</v>
      </c>
      <c r="K20" s="20">
        <f t="shared" si="1"/>
        <v>172</v>
      </c>
      <c r="L20" s="18">
        <f>'TRE-MT'!$E$51</f>
        <v>0</v>
      </c>
      <c r="M20" s="19">
        <f>'TRE-MT'!$F$51</f>
        <v>0</v>
      </c>
      <c r="N20" s="19">
        <f>'TRE-MT'!$G$51</f>
        <v>0</v>
      </c>
      <c r="O20" s="20">
        <f t="shared" si="2"/>
        <v>0</v>
      </c>
      <c r="P20" s="21">
        <f t="shared" si="3"/>
        <v>295</v>
      </c>
    </row>
    <row r="21" spans="1:16" s="5" customFormat="1" ht="30" customHeight="1">
      <c r="A21" s="235"/>
      <c r="B21" s="16" t="s">
        <v>42</v>
      </c>
      <c r="C21" s="17" t="s">
        <v>43</v>
      </c>
      <c r="D21" s="18">
        <f>'TRE-MS'!$E$23</f>
        <v>113</v>
      </c>
      <c r="E21" s="19">
        <f>'TRE-MS'!$F$23</f>
        <v>6</v>
      </c>
      <c r="F21" s="19">
        <f>'TRE-MS'!$G$23</f>
        <v>0</v>
      </c>
      <c r="G21" s="20">
        <f t="shared" si="0"/>
        <v>119</v>
      </c>
      <c r="H21" s="18">
        <f>'TRE-MS'!$E$37</f>
        <v>155</v>
      </c>
      <c r="I21" s="19">
        <f>'TRE-MS'!$F$37</f>
        <v>6</v>
      </c>
      <c r="J21" s="19">
        <f>'TRE-MS'!$G$37</f>
        <v>0</v>
      </c>
      <c r="K21" s="20">
        <f t="shared" si="1"/>
        <v>161</v>
      </c>
      <c r="L21" s="18">
        <f>'TRE-MS'!$E$51</f>
        <v>0</v>
      </c>
      <c r="M21" s="19">
        <f>'TRE-MS'!$F$51</f>
        <v>0</v>
      </c>
      <c r="N21" s="19">
        <f>'TRE-MS'!$G$51</f>
        <v>0</v>
      </c>
      <c r="O21" s="20">
        <f t="shared" si="2"/>
        <v>0</v>
      </c>
      <c r="P21" s="21">
        <f t="shared" si="3"/>
        <v>280</v>
      </c>
    </row>
    <row r="22" spans="1:16" s="5" customFormat="1" ht="30" customHeight="1">
      <c r="A22" s="235"/>
      <c r="B22" s="16" t="s">
        <v>44</v>
      </c>
      <c r="C22" s="17" t="s">
        <v>45</v>
      </c>
      <c r="D22" s="18">
        <f>'TRE-MG'!$E$23</f>
        <v>631</v>
      </c>
      <c r="E22" s="19">
        <f>'TRE-MG'!$F$23</f>
        <v>47</v>
      </c>
      <c r="F22" s="19">
        <f>'TRE-MG'!$G$23</f>
        <v>2</v>
      </c>
      <c r="G22" s="20">
        <f t="shared" si="0"/>
        <v>680</v>
      </c>
      <c r="H22" s="18">
        <f>'TRE-MG'!$E$37</f>
        <v>956</v>
      </c>
      <c r="I22" s="19">
        <f>'TRE-MG'!$F$37</f>
        <v>36</v>
      </c>
      <c r="J22" s="19">
        <f>'TRE-MG'!$G$37</f>
        <v>5</v>
      </c>
      <c r="K22" s="20">
        <f t="shared" si="1"/>
        <v>997</v>
      </c>
      <c r="L22" s="18">
        <f>'TRE-MG'!$E$51</f>
        <v>0</v>
      </c>
      <c r="M22" s="19">
        <f>'TRE-MG'!$F$51</f>
        <v>0</v>
      </c>
      <c r="N22" s="19">
        <f>'TRE-MG'!$G$51</f>
        <v>0</v>
      </c>
      <c r="O22" s="20">
        <f t="shared" si="2"/>
        <v>0</v>
      </c>
      <c r="P22" s="21">
        <f t="shared" si="3"/>
        <v>1677</v>
      </c>
    </row>
    <row r="23" spans="1:16" s="5" customFormat="1" ht="30" customHeight="1">
      <c r="A23" s="235"/>
      <c r="B23" s="16" t="s">
        <v>46</v>
      </c>
      <c r="C23" s="17" t="s">
        <v>47</v>
      </c>
      <c r="D23" s="18">
        <f>'TRE-PA'!$E$23</f>
        <v>181</v>
      </c>
      <c r="E23" s="19">
        <f>'TRE-PA'!$F$23</f>
        <v>16</v>
      </c>
      <c r="F23" s="19">
        <f>'TRE-PA'!$G$23</f>
        <v>1</v>
      </c>
      <c r="G23" s="20">
        <f t="shared" si="0"/>
        <v>198</v>
      </c>
      <c r="H23" s="18">
        <f>'TRE-PA'!$E$37</f>
        <v>275</v>
      </c>
      <c r="I23" s="19">
        <f>'TRE-PA'!$F$37</f>
        <v>15</v>
      </c>
      <c r="J23" s="19">
        <f>'TRE-PA'!$G$37</f>
        <v>0</v>
      </c>
      <c r="K23" s="20">
        <f t="shared" si="1"/>
        <v>290</v>
      </c>
      <c r="L23" s="18">
        <f>'TRE-PA'!$E$51</f>
        <v>0</v>
      </c>
      <c r="M23" s="19">
        <f>'TRE-PA'!$F$51</f>
        <v>0</v>
      </c>
      <c r="N23" s="19">
        <f>'TRE-PA'!$G$51</f>
        <v>0</v>
      </c>
      <c r="O23" s="20">
        <f t="shared" si="2"/>
        <v>0</v>
      </c>
      <c r="P23" s="21">
        <f t="shared" si="3"/>
        <v>488</v>
      </c>
    </row>
    <row r="24" spans="1:16" s="5" customFormat="1" ht="30" customHeight="1">
      <c r="A24" s="235"/>
      <c r="B24" s="16" t="s">
        <v>48</v>
      </c>
      <c r="C24" s="17" t="s">
        <v>49</v>
      </c>
      <c r="D24" s="18">
        <f>'TRE-PB'!$E$23</f>
        <v>145</v>
      </c>
      <c r="E24" s="19">
        <f>'TRE-PB'!$F$23</f>
        <v>10</v>
      </c>
      <c r="F24" s="19">
        <f>'TRE-PB'!$G$23</f>
        <v>0</v>
      </c>
      <c r="G24" s="20">
        <f t="shared" si="0"/>
        <v>155</v>
      </c>
      <c r="H24" s="18">
        <f>'TRE-PB'!$E$37</f>
        <v>221</v>
      </c>
      <c r="I24" s="19">
        <f>'TRE-PB'!$F$37</f>
        <v>13</v>
      </c>
      <c r="J24" s="19">
        <f>'TRE-PB'!$G$37</f>
        <v>0</v>
      </c>
      <c r="K24" s="20">
        <f t="shared" si="1"/>
        <v>234</v>
      </c>
      <c r="L24" s="18">
        <f>'TRE-PB'!$E$51</f>
        <v>0</v>
      </c>
      <c r="M24" s="19">
        <f>'TRE-PB'!$F$51</f>
        <v>0</v>
      </c>
      <c r="N24" s="19">
        <f>'TRE-PB'!$G$51</f>
        <v>0</v>
      </c>
      <c r="O24" s="20">
        <f t="shared" si="2"/>
        <v>0</v>
      </c>
      <c r="P24" s="21">
        <f t="shared" si="3"/>
        <v>389</v>
      </c>
    </row>
    <row r="25" spans="1:16" s="5" customFormat="1" ht="30" customHeight="1">
      <c r="A25" s="235"/>
      <c r="B25" s="16" t="s">
        <v>50</v>
      </c>
      <c r="C25" s="17" t="s">
        <v>51</v>
      </c>
      <c r="D25" s="18">
        <f>'TRE-PR'!$E$23</f>
        <v>353</v>
      </c>
      <c r="E25" s="19">
        <f>'TRE-PR'!$F$23</f>
        <v>20</v>
      </c>
      <c r="F25" s="19">
        <f>'TRE-PR'!$G$23</f>
        <v>5</v>
      </c>
      <c r="G25" s="20">
        <f t="shared" si="0"/>
        <v>378</v>
      </c>
      <c r="H25" s="18">
        <f>'TRE-PR'!$E$37</f>
        <v>464</v>
      </c>
      <c r="I25" s="19">
        <f>'TRE-PR'!$F$37</f>
        <v>15</v>
      </c>
      <c r="J25" s="19">
        <f>'TRE-PR'!$G$37</f>
        <v>0</v>
      </c>
      <c r="K25" s="20">
        <f t="shared" si="1"/>
        <v>479</v>
      </c>
      <c r="L25" s="18">
        <f>'TRE-PR'!$E$51</f>
        <v>0</v>
      </c>
      <c r="M25" s="19">
        <f>'TRE-PR'!$F$51</f>
        <v>0</v>
      </c>
      <c r="N25" s="19">
        <f>'TRE-PR'!$G$51</f>
        <v>0</v>
      </c>
      <c r="O25" s="20">
        <f t="shared" si="2"/>
        <v>0</v>
      </c>
      <c r="P25" s="21">
        <f t="shared" si="3"/>
        <v>857</v>
      </c>
    </row>
    <row r="26" spans="1:16" s="5" customFormat="1" ht="30" customHeight="1">
      <c r="A26" s="235"/>
      <c r="B26" s="16" t="s">
        <v>52</v>
      </c>
      <c r="C26" s="17" t="s">
        <v>53</v>
      </c>
      <c r="D26" s="18">
        <f>'TRE-PE'!$E$23</f>
        <v>257</v>
      </c>
      <c r="E26" s="19">
        <f>'TRE-PE'!$F$23</f>
        <v>31</v>
      </c>
      <c r="F26" s="19">
        <f>'TRE-PE'!$G$23</f>
        <v>2</v>
      </c>
      <c r="G26" s="20">
        <f t="shared" si="0"/>
        <v>290</v>
      </c>
      <c r="H26" s="18">
        <f>'TRE-PE'!$E$37</f>
        <v>379</v>
      </c>
      <c r="I26" s="19">
        <f>'TRE-PE'!$F$37</f>
        <v>36</v>
      </c>
      <c r="J26" s="19">
        <f>'TRE-PE'!$G$37</f>
        <v>2</v>
      </c>
      <c r="K26" s="20">
        <f t="shared" si="1"/>
        <v>417</v>
      </c>
      <c r="L26" s="18">
        <f>'TRE-PE'!$E$51</f>
        <v>0</v>
      </c>
      <c r="M26" s="19">
        <f>'TRE-PE'!$F$51</f>
        <v>0</v>
      </c>
      <c r="N26" s="19">
        <f>'TRE-PE'!$G$51</f>
        <v>0</v>
      </c>
      <c r="O26" s="20">
        <f t="shared" si="2"/>
        <v>0</v>
      </c>
      <c r="P26" s="21">
        <f t="shared" si="3"/>
        <v>707</v>
      </c>
    </row>
    <row r="27" spans="1:16" s="5" customFormat="1" ht="30" customHeight="1">
      <c r="A27" s="235"/>
      <c r="B27" s="16" t="s">
        <v>54</v>
      </c>
      <c r="C27" s="17" t="s">
        <v>55</v>
      </c>
      <c r="D27" s="18">
        <f>'TRE-PI'!$E$23</f>
        <v>159</v>
      </c>
      <c r="E27" s="19">
        <f>'TRE-PI'!$F$23</f>
        <v>12</v>
      </c>
      <c r="F27" s="19">
        <f>'TRE-PI'!$G$23</f>
        <v>0</v>
      </c>
      <c r="G27" s="20">
        <f t="shared" si="0"/>
        <v>171</v>
      </c>
      <c r="H27" s="18">
        <f>'TRE-PI'!$E$37</f>
        <v>220</v>
      </c>
      <c r="I27" s="19">
        <f>'TRE-PI'!$F$37</f>
        <v>14</v>
      </c>
      <c r="J27" s="19">
        <f>'TRE-PI'!$G$37</f>
        <v>0</v>
      </c>
      <c r="K27" s="20">
        <f t="shared" si="1"/>
        <v>234</v>
      </c>
      <c r="L27" s="18">
        <f>'TRE-PI'!$E$51</f>
        <v>0</v>
      </c>
      <c r="M27" s="19">
        <f>'TRE-PI'!$F$51</f>
        <v>0</v>
      </c>
      <c r="N27" s="19">
        <f>'TRE-PI'!$G$51</f>
        <v>0</v>
      </c>
      <c r="O27" s="20">
        <f t="shared" si="2"/>
        <v>0</v>
      </c>
      <c r="P27" s="21">
        <f t="shared" si="3"/>
        <v>405</v>
      </c>
    </row>
    <row r="28" spans="1:16" s="5" customFormat="1" ht="30" customHeight="1">
      <c r="A28" s="235"/>
      <c r="B28" s="16" t="s">
        <v>56</v>
      </c>
      <c r="C28" s="17" t="s">
        <v>57</v>
      </c>
      <c r="D28" s="18">
        <f>'TRE-RJ'!$E$23</f>
        <v>484</v>
      </c>
      <c r="E28" s="19">
        <f>'TRE-RJ'!$F$23</f>
        <v>18</v>
      </c>
      <c r="F28" s="19">
        <f>'TRE-RJ'!$G$23</f>
        <v>2</v>
      </c>
      <c r="G28" s="20">
        <f t="shared" si="0"/>
        <v>504</v>
      </c>
      <c r="H28" s="18">
        <f>'TRE-RJ'!$E$37</f>
        <v>740</v>
      </c>
      <c r="I28" s="19">
        <f>'TRE-RJ'!$F$37</f>
        <v>27</v>
      </c>
      <c r="J28" s="19">
        <f>'TRE-RJ'!$G$37</f>
        <v>4</v>
      </c>
      <c r="K28" s="20">
        <f t="shared" si="1"/>
        <v>771</v>
      </c>
      <c r="L28" s="18">
        <f>'TRE-RJ'!$E$51</f>
        <v>6</v>
      </c>
      <c r="M28" s="19">
        <f>'TRE-RJ'!$F$51</f>
        <v>0</v>
      </c>
      <c r="N28" s="19">
        <f>'TRE-RJ'!$G$51</f>
        <v>1</v>
      </c>
      <c r="O28" s="20">
        <f t="shared" si="2"/>
        <v>7</v>
      </c>
      <c r="P28" s="21">
        <f t="shared" si="3"/>
        <v>1282</v>
      </c>
    </row>
    <row r="29" spans="1:16" s="5" customFormat="1" ht="30" customHeight="1">
      <c r="A29" s="235"/>
      <c r="B29" s="16" t="s">
        <v>58</v>
      </c>
      <c r="C29" s="17" t="s">
        <v>59</v>
      </c>
      <c r="D29" s="18">
        <f>'TRE-RN'!$E$23</f>
        <v>124</v>
      </c>
      <c r="E29" s="19">
        <f>'TRE-RN'!$F$23</f>
        <v>19</v>
      </c>
      <c r="F29" s="19">
        <f>'TRE-RN'!$G$23</f>
        <v>0</v>
      </c>
      <c r="G29" s="20">
        <f t="shared" si="0"/>
        <v>143</v>
      </c>
      <c r="H29" s="18">
        <f>'TRE-RN'!$E$37</f>
        <v>193</v>
      </c>
      <c r="I29" s="19">
        <f>'TRE-RN'!$F$37</f>
        <v>15</v>
      </c>
      <c r="J29" s="19">
        <f>'TRE-RN'!$G$37</f>
        <v>0</v>
      </c>
      <c r="K29" s="20">
        <f t="shared" si="1"/>
        <v>208</v>
      </c>
      <c r="L29" s="18">
        <f>'TRE-RN'!$E$51</f>
        <v>0</v>
      </c>
      <c r="M29" s="19">
        <f>'TRE-RN'!$F$51</f>
        <v>0</v>
      </c>
      <c r="N29" s="19">
        <f>'TRE-RN'!$G$51</f>
        <v>0</v>
      </c>
      <c r="O29" s="20">
        <f t="shared" si="2"/>
        <v>0</v>
      </c>
      <c r="P29" s="21">
        <f t="shared" si="3"/>
        <v>351</v>
      </c>
    </row>
    <row r="30" spans="1:16" s="5" customFormat="1" ht="30" customHeight="1">
      <c r="A30" s="235"/>
      <c r="B30" s="16" t="s">
        <v>60</v>
      </c>
      <c r="C30" s="17" t="s">
        <v>61</v>
      </c>
      <c r="D30" s="18">
        <f>'TRE-RS'!$E$23</f>
        <v>323</v>
      </c>
      <c r="E30" s="19">
        <f>'TRE-RS'!$F$23</f>
        <v>8</v>
      </c>
      <c r="F30" s="19">
        <f>'TRE-RS'!$G$23</f>
        <v>0</v>
      </c>
      <c r="G30" s="20">
        <f t="shared" si="0"/>
        <v>331</v>
      </c>
      <c r="H30" s="18">
        <f>'TRE-RS'!$E$37</f>
        <v>447</v>
      </c>
      <c r="I30" s="19">
        <f>'TRE-RS'!$F$37</f>
        <v>11</v>
      </c>
      <c r="J30" s="19">
        <f>'TRE-RS'!$G$37</f>
        <v>0</v>
      </c>
      <c r="K30" s="20">
        <f t="shared" si="1"/>
        <v>458</v>
      </c>
      <c r="L30" s="18">
        <f>'TRE-RS'!$E$51</f>
        <v>0</v>
      </c>
      <c r="M30" s="19">
        <f>'TRE-RS'!$F$51</f>
        <v>0</v>
      </c>
      <c r="N30" s="19">
        <f>'TRE-RS'!$G$51</f>
        <v>0</v>
      </c>
      <c r="O30" s="20">
        <f t="shared" si="2"/>
        <v>0</v>
      </c>
      <c r="P30" s="21">
        <f t="shared" si="3"/>
        <v>789</v>
      </c>
    </row>
    <row r="31" spans="1:16" s="5" customFormat="1" ht="30" customHeight="1">
      <c r="A31" s="235"/>
      <c r="B31" s="16" t="s">
        <v>62</v>
      </c>
      <c r="C31" s="17" t="s">
        <v>63</v>
      </c>
      <c r="D31" s="18">
        <f>'TRE-RO'!$E$23</f>
        <v>73</v>
      </c>
      <c r="E31" s="19">
        <f>'TRE-RO'!$F$23</f>
        <v>5</v>
      </c>
      <c r="F31" s="19">
        <f>'TRE-RO'!$G$23</f>
        <v>0</v>
      </c>
      <c r="G31" s="20">
        <f t="shared" si="0"/>
        <v>78</v>
      </c>
      <c r="H31" s="18">
        <f>'TRE-RO'!$E$37</f>
        <v>108</v>
      </c>
      <c r="I31" s="19">
        <f>'TRE-RO'!$F$37</f>
        <v>6</v>
      </c>
      <c r="J31" s="19">
        <f>'TRE-RO'!$G$37</f>
        <v>2</v>
      </c>
      <c r="K31" s="20">
        <f t="shared" si="1"/>
        <v>116</v>
      </c>
      <c r="L31" s="18">
        <f>'TRE-RO'!$E$51</f>
        <v>0</v>
      </c>
      <c r="M31" s="19">
        <f>'TRE-RO'!$F$51</f>
        <v>0</v>
      </c>
      <c r="N31" s="19">
        <f>'TRE-RO'!$G$51</f>
        <v>0</v>
      </c>
      <c r="O31" s="20">
        <f t="shared" si="2"/>
        <v>0</v>
      </c>
      <c r="P31" s="21">
        <f t="shared" si="3"/>
        <v>194</v>
      </c>
    </row>
    <row r="32" spans="1:16" s="5" customFormat="1" ht="30" customHeight="1">
      <c r="A32" s="235"/>
      <c r="B32" s="16" t="s">
        <v>64</v>
      </c>
      <c r="C32" s="17" t="s">
        <v>65</v>
      </c>
      <c r="D32" s="18">
        <f>'TRE-SC'!$E$23</f>
        <v>184</v>
      </c>
      <c r="E32" s="19">
        <f>'TRE-SC'!$F$23</f>
        <v>13</v>
      </c>
      <c r="F32" s="19">
        <f>'TRE-SC'!$G$23</f>
        <v>1</v>
      </c>
      <c r="G32" s="20">
        <f t="shared" si="0"/>
        <v>198</v>
      </c>
      <c r="H32" s="18">
        <f>'TRE-SC'!$E$37</f>
        <v>269</v>
      </c>
      <c r="I32" s="19">
        <f>'TRE-SC'!$F$37</f>
        <v>23</v>
      </c>
      <c r="J32" s="19">
        <f>'TRE-SC'!$G$37</f>
        <v>0</v>
      </c>
      <c r="K32" s="20">
        <f t="shared" si="1"/>
        <v>292</v>
      </c>
      <c r="L32" s="18">
        <f>'TRE-SC'!$E$51</f>
        <v>0</v>
      </c>
      <c r="M32" s="19">
        <f>'TRE-SC'!$F$51</f>
        <v>0</v>
      </c>
      <c r="N32" s="19">
        <f>'TRE-SC'!$G$51</f>
        <v>0</v>
      </c>
      <c r="O32" s="20">
        <f t="shared" si="2"/>
        <v>0</v>
      </c>
      <c r="P32" s="21">
        <f t="shared" si="3"/>
        <v>490</v>
      </c>
    </row>
    <row r="33" spans="1:16" s="5" customFormat="1" ht="30" customHeight="1">
      <c r="A33" s="235"/>
      <c r="B33" s="16" t="s">
        <v>66</v>
      </c>
      <c r="C33" s="17" t="s">
        <v>67</v>
      </c>
      <c r="D33" s="18">
        <f>'TRE-SP'!$E$23</f>
        <v>748</v>
      </c>
      <c r="E33" s="19">
        <f>'TRE-SP'!$F$23</f>
        <v>65</v>
      </c>
      <c r="F33" s="19">
        <f>'TRE-SP'!$G$23</f>
        <v>1</v>
      </c>
      <c r="G33" s="20">
        <f t="shared" si="0"/>
        <v>814</v>
      </c>
      <c r="H33" s="18">
        <f>'TRE-SP'!$E$37</f>
        <v>1178</v>
      </c>
      <c r="I33" s="19">
        <f>'TRE-SP'!$F$37</f>
        <v>71</v>
      </c>
      <c r="J33" s="19">
        <f>'TRE-SP'!$G$37</f>
        <v>4</v>
      </c>
      <c r="K33" s="20">
        <f t="shared" si="1"/>
        <v>1253</v>
      </c>
      <c r="L33" s="18">
        <f>'TRE-SP'!$E$51</f>
        <v>0</v>
      </c>
      <c r="M33" s="19">
        <f>'TRE-SP'!$F$51</f>
        <v>0</v>
      </c>
      <c r="N33" s="19">
        <f>'TRE-SP'!$G$51</f>
        <v>0</v>
      </c>
      <c r="O33" s="20">
        <f t="shared" si="2"/>
        <v>0</v>
      </c>
      <c r="P33" s="21">
        <f t="shared" si="3"/>
        <v>2067</v>
      </c>
    </row>
    <row r="34" spans="1:16" s="5" customFormat="1" ht="30" customHeight="1">
      <c r="A34" s="235"/>
      <c r="B34" s="16" t="s">
        <v>68</v>
      </c>
      <c r="C34" s="17" t="s">
        <v>69</v>
      </c>
      <c r="D34" s="18">
        <f>'TRE-SE'!$E$23</f>
        <v>75</v>
      </c>
      <c r="E34" s="19">
        <f>'TRE-SE'!$F$23</f>
        <v>10</v>
      </c>
      <c r="F34" s="19">
        <f>'TRE-SE'!$G$23</f>
        <v>0</v>
      </c>
      <c r="G34" s="20">
        <f t="shared" si="0"/>
        <v>85</v>
      </c>
      <c r="H34" s="18">
        <f>'TRE-SE'!$E$37</f>
        <v>125</v>
      </c>
      <c r="I34" s="19">
        <f>'TRE-SE'!$F$37</f>
        <v>11</v>
      </c>
      <c r="J34" s="19">
        <f>'TRE-SE'!$G$37</f>
        <v>0</v>
      </c>
      <c r="K34" s="20">
        <f t="shared" si="1"/>
        <v>136</v>
      </c>
      <c r="L34" s="18">
        <f>'TRE-SE'!$E$51</f>
        <v>0</v>
      </c>
      <c r="M34" s="19">
        <f>'TRE-SE'!$F$51</f>
        <v>0</v>
      </c>
      <c r="N34" s="19">
        <f>'TRE-SE'!$G$51</f>
        <v>0</v>
      </c>
      <c r="O34" s="20">
        <f t="shared" si="2"/>
        <v>0</v>
      </c>
      <c r="P34" s="21">
        <f t="shared" si="3"/>
        <v>221</v>
      </c>
    </row>
    <row r="35" spans="1:16" s="5" customFormat="1" ht="30" customHeight="1">
      <c r="A35" s="235"/>
      <c r="B35" s="16" t="s">
        <v>70</v>
      </c>
      <c r="C35" s="17" t="s">
        <v>71</v>
      </c>
      <c r="D35" s="18">
        <f>'TRE-TO'!$E$23</f>
        <v>74</v>
      </c>
      <c r="E35" s="19">
        <f>'TRE-TO'!$F$23</f>
        <v>7</v>
      </c>
      <c r="F35" s="19">
        <f>'TRE-TO'!$G$23</f>
        <v>0</v>
      </c>
      <c r="G35" s="20">
        <f t="shared" si="0"/>
        <v>81</v>
      </c>
      <c r="H35" s="18">
        <f>'TRE-TO'!$E$37</f>
        <v>110</v>
      </c>
      <c r="I35" s="19">
        <f>'TRE-TO'!$F$37</f>
        <v>14</v>
      </c>
      <c r="J35" s="19">
        <f>'TRE-TO'!$G$37</f>
        <v>0</v>
      </c>
      <c r="K35" s="20">
        <f t="shared" si="1"/>
        <v>124</v>
      </c>
      <c r="L35" s="18">
        <f>'TRE-TO'!$E$51</f>
        <v>0</v>
      </c>
      <c r="M35" s="19">
        <f>'TRE-TO'!$F$51</f>
        <v>0</v>
      </c>
      <c r="N35" s="19">
        <f>'TRE-TO'!$G$51</f>
        <v>0</v>
      </c>
      <c r="O35" s="20">
        <f t="shared" si="2"/>
        <v>0</v>
      </c>
      <c r="P35" s="21">
        <f t="shared" si="3"/>
        <v>205</v>
      </c>
    </row>
    <row r="36" spans="1:16" s="5" customFormat="1" ht="30" customHeight="1">
      <c r="A36" s="235"/>
      <c r="B36" s="16" t="s">
        <v>72</v>
      </c>
      <c r="C36" s="17" t="s">
        <v>73</v>
      </c>
      <c r="D36" s="18">
        <f>'TRE-RR'!$E$23</f>
        <v>36</v>
      </c>
      <c r="E36" s="19">
        <f>'TRE-RR'!$F$23</f>
        <v>6</v>
      </c>
      <c r="F36" s="19">
        <f>'TRE-RR'!$G$23</f>
        <v>0</v>
      </c>
      <c r="G36" s="20">
        <f t="shared" si="0"/>
        <v>42</v>
      </c>
      <c r="H36" s="18">
        <f>'TRE-RR'!$E$37</f>
        <v>63</v>
      </c>
      <c r="I36" s="19">
        <f>'TRE-RR'!$F$37</f>
        <v>6</v>
      </c>
      <c r="J36" s="19">
        <f>'TRE-RR'!$G$37</f>
        <v>0</v>
      </c>
      <c r="K36" s="20">
        <f t="shared" si="1"/>
        <v>69</v>
      </c>
      <c r="L36" s="18">
        <f>'TRE-RR'!$E$51</f>
        <v>0</v>
      </c>
      <c r="M36" s="19">
        <f>'TRE-RR'!$F$51</f>
        <v>0</v>
      </c>
      <c r="N36" s="19">
        <f>'TRE-RR'!$G$51</f>
        <v>0</v>
      </c>
      <c r="O36" s="20">
        <f t="shared" si="2"/>
        <v>0</v>
      </c>
      <c r="P36" s="21">
        <f t="shared" si="3"/>
        <v>111</v>
      </c>
    </row>
    <row r="37" spans="1:16" s="5" customFormat="1" ht="30" customHeight="1">
      <c r="A37" s="235"/>
      <c r="B37" s="22" t="s">
        <v>74</v>
      </c>
      <c r="C37" s="23" t="s">
        <v>75</v>
      </c>
      <c r="D37" s="24">
        <f>'TRE-AP'!$E$23</f>
        <v>44</v>
      </c>
      <c r="E37" s="25">
        <f>'TRE-AP'!$F$23</f>
        <v>2</v>
      </c>
      <c r="F37" s="25">
        <f>'TRE-AP'!$G$23</f>
        <v>0</v>
      </c>
      <c r="G37" s="26">
        <f t="shared" si="0"/>
        <v>46</v>
      </c>
      <c r="H37" s="24">
        <f>'TRE-AP'!$E$37</f>
        <v>71</v>
      </c>
      <c r="I37" s="25">
        <f>'TRE-AP'!$F$37</f>
        <v>4</v>
      </c>
      <c r="J37" s="25">
        <f>'TRE-AP'!$G$37</f>
        <v>0</v>
      </c>
      <c r="K37" s="26">
        <f t="shared" si="1"/>
        <v>75</v>
      </c>
      <c r="L37" s="24">
        <f>'TRE-AP'!$E$51</f>
        <v>0</v>
      </c>
      <c r="M37" s="25">
        <f>'TRE-AP'!$F$51</f>
        <v>0</v>
      </c>
      <c r="N37" s="25">
        <f>'TRE-AP'!$G$51</f>
        <v>0</v>
      </c>
      <c r="O37" s="26">
        <f t="shared" si="2"/>
        <v>0</v>
      </c>
      <c r="P37" s="27">
        <f t="shared" si="3"/>
        <v>121</v>
      </c>
    </row>
    <row r="38" spans="1:16" s="5" customFormat="1" ht="30" customHeight="1">
      <c r="A38" s="235"/>
      <c r="B38" s="243" t="s">
        <v>10</v>
      </c>
      <c r="C38" s="244"/>
      <c r="D38" s="28">
        <f t="shared" ref="D38:P38" si="4">SUM(D10:D37)</f>
        <v>5886</v>
      </c>
      <c r="E38" s="29">
        <f t="shared" si="4"/>
        <v>494</v>
      </c>
      <c r="F38" s="29">
        <f t="shared" si="4"/>
        <v>20</v>
      </c>
      <c r="G38" s="29">
        <f t="shared" si="4"/>
        <v>6400</v>
      </c>
      <c r="H38" s="29">
        <f t="shared" si="4"/>
        <v>8601</v>
      </c>
      <c r="I38" s="29">
        <f t="shared" si="4"/>
        <v>542</v>
      </c>
      <c r="J38" s="29">
        <f t="shared" si="4"/>
        <v>32</v>
      </c>
      <c r="K38" s="29">
        <f t="shared" si="4"/>
        <v>9175</v>
      </c>
      <c r="L38" s="29">
        <f t="shared" si="4"/>
        <v>6</v>
      </c>
      <c r="M38" s="29">
        <f t="shared" si="4"/>
        <v>0</v>
      </c>
      <c r="N38" s="29">
        <f t="shared" si="4"/>
        <v>1</v>
      </c>
      <c r="O38" s="29">
        <f t="shared" si="4"/>
        <v>7</v>
      </c>
      <c r="P38" s="30">
        <f t="shared" si="4"/>
        <v>15582</v>
      </c>
    </row>
    <row r="39" spans="1:16" ht="20.100000000000001" customHeight="1">
      <c r="B39" s="236" t="s">
        <v>97</v>
      </c>
      <c r="C39" s="237"/>
      <c r="D39" s="237"/>
      <c r="E39" s="237"/>
      <c r="F39" s="237"/>
      <c r="G39" s="237"/>
      <c r="H39" s="237"/>
      <c r="I39" s="237"/>
      <c r="J39" s="237"/>
    </row>
  </sheetData>
  <mergeCells count="11">
    <mergeCell ref="B39:J39"/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N3:P3 J3:K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121"/>
      <c r="B1" s="121" t="s">
        <v>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</row>
    <row r="2" spans="1:20" ht="30" customHeight="1">
      <c r="A2" s="122"/>
      <c r="B2" s="122" t="s">
        <v>1</v>
      </c>
      <c r="C2" s="122"/>
      <c r="D2" s="122"/>
      <c r="E2" s="123" t="s">
        <v>2</v>
      </c>
      <c r="F2" s="122"/>
      <c r="G2" s="122"/>
      <c r="H2" s="123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</row>
    <row r="3" spans="1:20" ht="30" customHeight="1">
      <c r="A3" s="122"/>
      <c r="B3" s="122" t="s">
        <v>3</v>
      </c>
      <c r="C3" s="122"/>
      <c r="D3" s="122"/>
      <c r="E3" s="124" t="s">
        <v>35</v>
      </c>
      <c r="F3" s="124"/>
      <c r="G3" s="122"/>
      <c r="H3" s="123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</row>
    <row r="4" spans="1:20" ht="30" customHeight="1">
      <c r="A4" s="122"/>
      <c r="B4" s="122" t="s">
        <v>5</v>
      </c>
      <c r="C4" s="122"/>
      <c r="D4" s="122"/>
      <c r="E4" s="125" t="s">
        <v>77</v>
      </c>
      <c r="F4" s="214">
        <v>2022</v>
      </c>
      <c r="G4" s="122"/>
      <c r="H4" s="123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</row>
    <row r="5" spans="1:20" ht="19.5" customHeight="1">
      <c r="A5" s="122"/>
      <c r="B5" s="126"/>
      <c r="C5" s="122"/>
      <c r="D5" s="122"/>
      <c r="E5" s="122"/>
      <c r="F5" s="122"/>
      <c r="G5" s="122"/>
      <c r="H5" s="123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</row>
    <row r="6" spans="1:20" ht="49.5" customHeight="1">
      <c r="A6" s="122"/>
      <c r="B6" s="248" t="s">
        <v>6</v>
      </c>
      <c r="C6" s="248"/>
      <c r="D6" s="248"/>
      <c r="E6" s="248"/>
      <c r="F6" s="248"/>
      <c r="G6" s="248"/>
      <c r="H6" s="248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</row>
    <row r="7" spans="1:20" ht="49.5" customHeight="1">
      <c r="A7" s="122"/>
      <c r="B7" s="123" t="s">
        <v>78</v>
      </c>
      <c r="C7" s="122"/>
      <c r="D7" s="122"/>
      <c r="E7" s="122"/>
      <c r="F7" s="122"/>
      <c r="G7" s="122"/>
      <c r="H7" s="123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</row>
    <row r="8" spans="1:20" ht="39.75" customHeight="1">
      <c r="A8" s="127"/>
      <c r="B8" s="238" t="s">
        <v>79</v>
      </c>
      <c r="C8" s="238"/>
      <c r="D8" s="238"/>
      <c r="E8" s="238" t="s">
        <v>9</v>
      </c>
      <c r="F8" s="238"/>
      <c r="G8" s="238"/>
      <c r="H8" s="238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1:20" ht="39.75" customHeight="1">
      <c r="A9" s="127"/>
      <c r="B9" s="238"/>
      <c r="C9" s="238"/>
      <c r="D9" s="238"/>
      <c r="E9" s="128" t="s">
        <v>16</v>
      </c>
      <c r="F9" s="128" t="s">
        <v>17</v>
      </c>
      <c r="G9" s="128" t="s">
        <v>18</v>
      </c>
      <c r="H9" s="129" t="s">
        <v>10</v>
      </c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</row>
    <row r="10" spans="1:20" ht="24.75" customHeight="1">
      <c r="A10" s="130"/>
      <c r="B10" s="131"/>
      <c r="C10" s="132"/>
      <c r="D10" s="128">
        <v>13</v>
      </c>
      <c r="E10" s="133">
        <v>97</v>
      </c>
      <c r="F10" s="133">
        <v>4</v>
      </c>
      <c r="G10" s="133">
        <v>1</v>
      </c>
      <c r="H10" s="134">
        <f t="shared" ref="H10:H37" si="0">SUM(E10:G10)</f>
        <v>102</v>
      </c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</row>
    <row r="11" spans="1:20" ht="24.75" customHeight="1">
      <c r="A11" s="130"/>
      <c r="B11" s="135"/>
      <c r="C11" s="132" t="s">
        <v>80</v>
      </c>
      <c r="D11" s="128">
        <v>12</v>
      </c>
      <c r="E11" s="133">
        <v>1</v>
      </c>
      <c r="F11" s="133">
        <v>0</v>
      </c>
      <c r="G11" s="133">
        <v>0</v>
      </c>
      <c r="H11" s="134">
        <f t="shared" si="0"/>
        <v>1</v>
      </c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1:20" ht="24.75" customHeight="1">
      <c r="A12" s="130"/>
      <c r="B12" s="135" t="s">
        <v>81</v>
      </c>
      <c r="C12" s="132"/>
      <c r="D12" s="128">
        <v>11</v>
      </c>
      <c r="E12" s="133">
        <v>9</v>
      </c>
      <c r="F12" s="133">
        <v>0</v>
      </c>
      <c r="G12" s="133">
        <v>0</v>
      </c>
      <c r="H12" s="134">
        <f t="shared" si="0"/>
        <v>9</v>
      </c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</row>
    <row r="13" spans="1:20" ht="24.75" customHeight="1">
      <c r="A13" s="130"/>
      <c r="B13" s="135" t="s">
        <v>82</v>
      </c>
      <c r="C13" s="136"/>
      <c r="D13" s="128">
        <v>10</v>
      </c>
      <c r="E13" s="133">
        <v>5</v>
      </c>
      <c r="F13" s="133">
        <v>1</v>
      </c>
      <c r="G13" s="133">
        <v>0</v>
      </c>
      <c r="H13" s="134">
        <f t="shared" si="0"/>
        <v>6</v>
      </c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</row>
    <row r="14" spans="1:20" ht="24.75" customHeight="1">
      <c r="A14" s="130"/>
      <c r="B14" s="135" t="s">
        <v>81</v>
      </c>
      <c r="C14" s="132"/>
      <c r="D14" s="128">
        <v>9</v>
      </c>
      <c r="E14" s="133">
        <v>3</v>
      </c>
      <c r="F14" s="133">
        <v>0</v>
      </c>
      <c r="G14" s="133">
        <v>0</v>
      </c>
      <c r="H14" s="134">
        <f t="shared" si="0"/>
        <v>3</v>
      </c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</row>
    <row r="15" spans="1:20" ht="24.75" customHeight="1">
      <c r="A15" s="130"/>
      <c r="B15" s="135" t="s">
        <v>83</v>
      </c>
      <c r="C15" s="132" t="s">
        <v>84</v>
      </c>
      <c r="D15" s="128">
        <v>8</v>
      </c>
      <c r="E15" s="133">
        <v>2</v>
      </c>
      <c r="F15" s="133">
        <v>2</v>
      </c>
      <c r="G15" s="133">
        <v>0</v>
      </c>
      <c r="H15" s="134">
        <f t="shared" si="0"/>
        <v>4</v>
      </c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</row>
    <row r="16" spans="1:20" ht="24.75" customHeight="1">
      <c r="A16" s="130"/>
      <c r="B16" s="135" t="s">
        <v>85</v>
      </c>
      <c r="C16" s="132"/>
      <c r="D16" s="128">
        <v>7</v>
      </c>
      <c r="E16" s="133">
        <v>3</v>
      </c>
      <c r="F16" s="133">
        <v>0</v>
      </c>
      <c r="G16" s="133">
        <v>0</v>
      </c>
      <c r="H16" s="134">
        <f t="shared" si="0"/>
        <v>3</v>
      </c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</row>
    <row r="17" spans="1:20" ht="24.75" customHeight="1">
      <c r="A17" s="130"/>
      <c r="B17" s="135" t="s">
        <v>86</v>
      </c>
      <c r="C17" s="132"/>
      <c r="D17" s="128">
        <v>6</v>
      </c>
      <c r="E17" s="133">
        <v>0</v>
      </c>
      <c r="F17" s="133">
        <v>0</v>
      </c>
      <c r="G17" s="133">
        <v>0</v>
      </c>
      <c r="H17" s="134">
        <f t="shared" si="0"/>
        <v>0</v>
      </c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</row>
    <row r="18" spans="1:20" ht="24.75" customHeight="1">
      <c r="A18" s="130"/>
      <c r="B18" s="135" t="s">
        <v>87</v>
      </c>
      <c r="C18" s="136"/>
      <c r="D18" s="128">
        <v>5</v>
      </c>
      <c r="E18" s="133">
        <v>1</v>
      </c>
      <c r="F18" s="133">
        <v>0</v>
      </c>
      <c r="G18" s="133">
        <v>0</v>
      </c>
      <c r="H18" s="134">
        <f t="shared" si="0"/>
        <v>1</v>
      </c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</row>
    <row r="19" spans="1:20" ht="24.75" customHeight="1">
      <c r="A19" s="130"/>
      <c r="B19" s="135" t="s">
        <v>81</v>
      </c>
      <c r="C19" s="132"/>
      <c r="D19" s="128">
        <v>4</v>
      </c>
      <c r="E19" s="133">
        <v>1</v>
      </c>
      <c r="F19" s="133">
        <v>0</v>
      </c>
      <c r="G19" s="133">
        <v>0</v>
      </c>
      <c r="H19" s="134">
        <f t="shared" si="0"/>
        <v>1</v>
      </c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</row>
    <row r="20" spans="1:20" ht="24.75" customHeight="1">
      <c r="A20" s="130"/>
      <c r="B20" s="135"/>
      <c r="C20" s="132" t="s">
        <v>81</v>
      </c>
      <c r="D20" s="128">
        <v>3</v>
      </c>
      <c r="E20" s="133">
        <v>0</v>
      </c>
      <c r="F20" s="133">
        <v>0</v>
      </c>
      <c r="G20" s="133">
        <v>0</v>
      </c>
      <c r="H20" s="134">
        <f t="shared" si="0"/>
        <v>0</v>
      </c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</row>
    <row r="21" spans="1:20" ht="24.75" customHeight="1">
      <c r="A21" s="130"/>
      <c r="B21" s="135"/>
      <c r="C21" s="132"/>
      <c r="D21" s="128">
        <v>2</v>
      </c>
      <c r="E21" s="133">
        <v>2</v>
      </c>
      <c r="F21" s="133">
        <v>0</v>
      </c>
      <c r="G21" s="133">
        <v>0</v>
      </c>
      <c r="H21" s="134">
        <f t="shared" si="0"/>
        <v>2</v>
      </c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</row>
    <row r="22" spans="1:20" ht="24.75" customHeight="1">
      <c r="A22" s="130"/>
      <c r="B22" s="137"/>
      <c r="C22" s="138"/>
      <c r="D22" s="131">
        <v>1</v>
      </c>
      <c r="E22" s="133">
        <v>2</v>
      </c>
      <c r="F22" s="133">
        <v>0</v>
      </c>
      <c r="G22" s="133">
        <v>0</v>
      </c>
      <c r="H22" s="134">
        <f t="shared" si="0"/>
        <v>2</v>
      </c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</row>
    <row r="23" spans="1:20" ht="24.75" customHeight="1">
      <c r="A23" s="130"/>
      <c r="B23" s="249" t="s">
        <v>88</v>
      </c>
      <c r="C23" s="250"/>
      <c r="D23" s="251"/>
      <c r="E23" s="139">
        <f>SUM(E10:E22)</f>
        <v>126</v>
      </c>
      <c r="F23" s="139">
        <f>SUM(F10:F22)</f>
        <v>7</v>
      </c>
      <c r="G23" s="139">
        <f>SUM(G10:G22)</f>
        <v>1</v>
      </c>
      <c r="H23" s="139">
        <f t="shared" si="0"/>
        <v>134</v>
      </c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</row>
    <row r="24" spans="1:20" ht="24.75" customHeight="1">
      <c r="A24" s="130"/>
      <c r="B24" s="131"/>
      <c r="C24" s="136"/>
      <c r="D24" s="128">
        <v>13</v>
      </c>
      <c r="E24" s="133">
        <v>136</v>
      </c>
      <c r="F24" s="133">
        <v>7</v>
      </c>
      <c r="G24" s="133">
        <v>0</v>
      </c>
      <c r="H24" s="134">
        <f t="shared" si="0"/>
        <v>143</v>
      </c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</row>
    <row r="25" spans="1:20" ht="24.75" customHeight="1">
      <c r="A25" s="130"/>
      <c r="B25" s="135"/>
      <c r="C25" s="132" t="s">
        <v>80</v>
      </c>
      <c r="D25" s="128">
        <v>12</v>
      </c>
      <c r="E25" s="133">
        <v>0</v>
      </c>
      <c r="F25" s="133">
        <v>0</v>
      </c>
      <c r="G25" s="133">
        <v>0</v>
      </c>
      <c r="H25" s="134">
        <f t="shared" si="0"/>
        <v>0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</row>
    <row r="26" spans="1:20" ht="24.75" customHeight="1">
      <c r="A26" s="130"/>
      <c r="B26" s="135" t="s">
        <v>87</v>
      </c>
      <c r="C26" s="132"/>
      <c r="D26" s="128">
        <v>11</v>
      </c>
      <c r="E26" s="133">
        <v>12</v>
      </c>
      <c r="F26" s="133">
        <v>1</v>
      </c>
      <c r="G26" s="133">
        <v>0</v>
      </c>
      <c r="H26" s="134">
        <f t="shared" si="0"/>
        <v>13</v>
      </c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</row>
    <row r="27" spans="1:20" ht="24.75" customHeight="1">
      <c r="A27" s="130"/>
      <c r="B27" s="135" t="s">
        <v>89</v>
      </c>
      <c r="C27" s="136"/>
      <c r="D27" s="128">
        <v>10</v>
      </c>
      <c r="E27" s="133">
        <v>9</v>
      </c>
      <c r="F27" s="133">
        <v>2</v>
      </c>
      <c r="G27" s="133">
        <v>0</v>
      </c>
      <c r="H27" s="134">
        <f t="shared" si="0"/>
        <v>11</v>
      </c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</row>
    <row r="28" spans="1:20" ht="24.75" customHeight="1">
      <c r="A28" s="130"/>
      <c r="B28" s="135" t="s">
        <v>80</v>
      </c>
      <c r="C28" s="132"/>
      <c r="D28" s="128">
        <v>9</v>
      </c>
      <c r="E28" s="133">
        <v>6</v>
      </c>
      <c r="F28" s="133">
        <v>2</v>
      </c>
      <c r="G28" s="133">
        <v>0</v>
      </c>
      <c r="H28" s="134">
        <f t="shared" si="0"/>
        <v>8</v>
      </c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</row>
    <row r="29" spans="1:20" ht="24.75" customHeight="1">
      <c r="A29" s="130"/>
      <c r="B29" s="135" t="s">
        <v>82</v>
      </c>
      <c r="C29" s="132" t="s">
        <v>84</v>
      </c>
      <c r="D29" s="128">
        <v>8</v>
      </c>
      <c r="E29" s="133">
        <v>12</v>
      </c>
      <c r="F29" s="133">
        <v>0</v>
      </c>
      <c r="G29" s="133">
        <v>0</v>
      </c>
      <c r="H29" s="134">
        <f t="shared" si="0"/>
        <v>12</v>
      </c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</row>
    <row r="30" spans="1:20" ht="24.75" customHeight="1">
      <c r="A30" s="130"/>
      <c r="B30" s="135" t="s">
        <v>85</v>
      </c>
      <c r="C30" s="132"/>
      <c r="D30" s="128">
        <v>7</v>
      </c>
      <c r="E30" s="133">
        <v>4</v>
      </c>
      <c r="F30" s="133">
        <v>0</v>
      </c>
      <c r="G30" s="133">
        <v>0</v>
      </c>
      <c r="H30" s="134">
        <f t="shared" si="0"/>
        <v>4</v>
      </c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</row>
    <row r="31" spans="1:20" ht="24.75" customHeight="1">
      <c r="A31" s="130"/>
      <c r="B31" s="135" t="s">
        <v>80</v>
      </c>
      <c r="C31" s="132"/>
      <c r="D31" s="128">
        <v>6</v>
      </c>
      <c r="E31" s="133">
        <v>0</v>
      </c>
      <c r="F31" s="133">
        <v>0</v>
      </c>
      <c r="G31" s="133">
        <v>0</v>
      </c>
      <c r="H31" s="134">
        <f t="shared" si="0"/>
        <v>0</v>
      </c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</row>
    <row r="32" spans="1:20" ht="24.75" customHeight="1">
      <c r="A32" s="130"/>
      <c r="B32" s="135" t="s">
        <v>90</v>
      </c>
      <c r="C32" s="136"/>
      <c r="D32" s="128">
        <v>5</v>
      </c>
      <c r="E32" s="133">
        <v>5</v>
      </c>
      <c r="F32" s="133">
        <v>0</v>
      </c>
      <c r="G32" s="133">
        <v>0</v>
      </c>
      <c r="H32" s="134">
        <f t="shared" si="0"/>
        <v>5</v>
      </c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</row>
    <row r="33" spans="1:20" ht="24.75" customHeight="1">
      <c r="A33" s="130"/>
      <c r="B33" s="135"/>
      <c r="C33" s="132"/>
      <c r="D33" s="128">
        <v>4</v>
      </c>
      <c r="E33" s="133">
        <v>0</v>
      </c>
      <c r="F33" s="133">
        <v>0</v>
      </c>
      <c r="G33" s="133">
        <v>0</v>
      </c>
      <c r="H33" s="134">
        <f t="shared" si="0"/>
        <v>0</v>
      </c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</row>
    <row r="34" spans="1:20" ht="24.75" customHeight="1">
      <c r="A34" s="130"/>
      <c r="B34" s="135"/>
      <c r="C34" s="132" t="s">
        <v>81</v>
      </c>
      <c r="D34" s="128">
        <v>3</v>
      </c>
      <c r="E34" s="133">
        <v>0</v>
      </c>
      <c r="F34" s="133">
        <v>0</v>
      </c>
      <c r="G34" s="133">
        <v>0</v>
      </c>
      <c r="H34" s="134">
        <f t="shared" si="0"/>
        <v>0</v>
      </c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</row>
    <row r="35" spans="1:20" ht="24.75" customHeight="1">
      <c r="A35" s="130"/>
      <c r="B35" s="135"/>
      <c r="C35" s="132"/>
      <c r="D35" s="128">
        <v>2</v>
      </c>
      <c r="E35" s="133">
        <v>0</v>
      </c>
      <c r="F35" s="133">
        <v>0</v>
      </c>
      <c r="G35" s="133">
        <v>0</v>
      </c>
      <c r="H35" s="134">
        <f t="shared" si="0"/>
        <v>0</v>
      </c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</row>
    <row r="36" spans="1:20" ht="24.75" customHeight="1">
      <c r="A36" s="130"/>
      <c r="B36" s="137"/>
      <c r="C36" s="138"/>
      <c r="D36" s="131">
        <v>1</v>
      </c>
      <c r="E36" s="133">
        <v>1</v>
      </c>
      <c r="F36" s="133">
        <v>0</v>
      </c>
      <c r="G36" s="133">
        <v>0</v>
      </c>
      <c r="H36" s="134">
        <f t="shared" si="0"/>
        <v>1</v>
      </c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</row>
    <row r="37" spans="1:20" ht="24.75" customHeight="1">
      <c r="A37" s="130"/>
      <c r="B37" s="249" t="s">
        <v>91</v>
      </c>
      <c r="C37" s="250"/>
      <c r="D37" s="251"/>
      <c r="E37" s="139">
        <f>SUM(E24:E36)</f>
        <v>185</v>
      </c>
      <c r="F37" s="139">
        <f>SUM(F24:F36)</f>
        <v>12</v>
      </c>
      <c r="G37" s="139">
        <f>SUM(G24:G36)</f>
        <v>0</v>
      </c>
      <c r="H37" s="139">
        <f t="shared" si="0"/>
        <v>197</v>
      </c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</row>
    <row r="38" spans="1:20" ht="24.75" customHeight="1">
      <c r="A38" s="130"/>
      <c r="B38" s="131"/>
      <c r="C38" s="131"/>
      <c r="D38" s="128">
        <v>13</v>
      </c>
      <c r="E38" s="133">
        <v>0</v>
      </c>
      <c r="F38" s="133">
        <v>0</v>
      </c>
      <c r="G38" s="133">
        <v>0</v>
      </c>
      <c r="H38" s="134">
        <v>0</v>
      </c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</row>
    <row r="39" spans="1:20" ht="24.75" customHeight="1">
      <c r="A39" s="130"/>
      <c r="B39" s="135"/>
      <c r="C39" s="132" t="s">
        <v>80</v>
      </c>
      <c r="D39" s="128">
        <v>12</v>
      </c>
      <c r="E39" s="133">
        <v>0</v>
      </c>
      <c r="F39" s="133">
        <v>0</v>
      </c>
      <c r="G39" s="133">
        <v>0</v>
      </c>
      <c r="H39" s="134">
        <f t="shared" ref="H39:H51" si="1">SUM(E39:G39)</f>
        <v>0</v>
      </c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</row>
    <row r="40" spans="1:20" ht="24.75" customHeight="1">
      <c r="A40" s="130"/>
      <c r="B40" s="135" t="s">
        <v>81</v>
      </c>
      <c r="C40" s="137"/>
      <c r="D40" s="128">
        <v>11</v>
      </c>
      <c r="E40" s="133">
        <v>0</v>
      </c>
      <c r="F40" s="133">
        <v>0</v>
      </c>
      <c r="G40" s="133">
        <v>0</v>
      </c>
      <c r="H40" s="134">
        <f t="shared" si="1"/>
        <v>0</v>
      </c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</row>
    <row r="41" spans="1:20" ht="24.75" customHeight="1">
      <c r="A41" s="130"/>
      <c r="B41" s="135" t="s">
        <v>92</v>
      </c>
      <c r="C41" s="132"/>
      <c r="D41" s="128">
        <v>10</v>
      </c>
      <c r="E41" s="133">
        <v>0</v>
      </c>
      <c r="F41" s="133">
        <v>0</v>
      </c>
      <c r="G41" s="133">
        <v>0</v>
      </c>
      <c r="H41" s="134">
        <f t="shared" si="1"/>
        <v>0</v>
      </c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</row>
    <row r="42" spans="1:20" ht="24.75" customHeight="1">
      <c r="A42" s="130"/>
      <c r="B42" s="135" t="s">
        <v>93</v>
      </c>
      <c r="C42" s="132"/>
      <c r="D42" s="128">
        <v>9</v>
      </c>
      <c r="E42" s="133">
        <v>0</v>
      </c>
      <c r="F42" s="133">
        <v>0</v>
      </c>
      <c r="G42" s="133">
        <v>0</v>
      </c>
      <c r="H42" s="134">
        <f t="shared" si="1"/>
        <v>0</v>
      </c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</row>
    <row r="43" spans="1:20" ht="24.75" customHeight="1">
      <c r="A43" s="130"/>
      <c r="B43" s="135" t="s">
        <v>85</v>
      </c>
      <c r="C43" s="132" t="s">
        <v>84</v>
      </c>
      <c r="D43" s="128">
        <v>8</v>
      </c>
      <c r="E43" s="133">
        <v>0</v>
      </c>
      <c r="F43" s="133">
        <v>0</v>
      </c>
      <c r="G43" s="133">
        <v>0</v>
      </c>
      <c r="H43" s="134">
        <f t="shared" si="1"/>
        <v>0</v>
      </c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</row>
    <row r="44" spans="1:20" ht="24.75" customHeight="1">
      <c r="A44" s="130"/>
      <c r="B44" s="135" t="s">
        <v>83</v>
      </c>
      <c r="C44" s="132"/>
      <c r="D44" s="128">
        <v>7</v>
      </c>
      <c r="E44" s="133">
        <v>0</v>
      </c>
      <c r="F44" s="133">
        <v>0</v>
      </c>
      <c r="G44" s="133">
        <v>0</v>
      </c>
      <c r="H44" s="134">
        <f t="shared" si="1"/>
        <v>0</v>
      </c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</row>
    <row r="45" spans="1:20" ht="24.75" customHeight="1">
      <c r="A45" s="130"/>
      <c r="B45" s="135" t="s">
        <v>85</v>
      </c>
      <c r="C45" s="132"/>
      <c r="D45" s="128">
        <v>6</v>
      </c>
      <c r="E45" s="133">
        <v>0</v>
      </c>
      <c r="F45" s="133">
        <v>0</v>
      </c>
      <c r="G45" s="133">
        <v>0</v>
      </c>
      <c r="H45" s="134">
        <f t="shared" si="1"/>
        <v>0</v>
      </c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</row>
    <row r="46" spans="1:20" ht="24.75" customHeight="1">
      <c r="A46" s="130"/>
      <c r="B46" s="135" t="s">
        <v>81</v>
      </c>
      <c r="C46" s="131"/>
      <c r="D46" s="128">
        <v>5</v>
      </c>
      <c r="E46" s="133">
        <v>0</v>
      </c>
      <c r="F46" s="133">
        <v>0</v>
      </c>
      <c r="G46" s="133">
        <v>0</v>
      </c>
      <c r="H46" s="134">
        <f t="shared" si="1"/>
        <v>0</v>
      </c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</row>
    <row r="47" spans="1:20" ht="24.75" customHeight="1">
      <c r="A47" s="130"/>
      <c r="B47" s="135" t="s">
        <v>94</v>
      </c>
      <c r="C47" s="132"/>
      <c r="D47" s="128">
        <v>4</v>
      </c>
      <c r="E47" s="133">
        <v>0</v>
      </c>
      <c r="F47" s="133">
        <v>0</v>
      </c>
      <c r="G47" s="133">
        <v>0</v>
      </c>
      <c r="H47" s="134">
        <f t="shared" si="1"/>
        <v>0</v>
      </c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</row>
    <row r="48" spans="1:20" ht="24.75" customHeight="1">
      <c r="A48" s="130"/>
      <c r="B48" s="135"/>
      <c r="C48" s="132" t="s">
        <v>81</v>
      </c>
      <c r="D48" s="128">
        <v>3</v>
      </c>
      <c r="E48" s="133">
        <v>0</v>
      </c>
      <c r="F48" s="133">
        <v>0</v>
      </c>
      <c r="G48" s="133">
        <v>0</v>
      </c>
      <c r="H48" s="134">
        <f t="shared" si="1"/>
        <v>0</v>
      </c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</row>
    <row r="49" spans="1:20" ht="24.75" customHeight="1">
      <c r="A49" s="130"/>
      <c r="B49" s="135"/>
      <c r="C49" s="132"/>
      <c r="D49" s="128">
        <v>2</v>
      </c>
      <c r="E49" s="133">
        <v>0</v>
      </c>
      <c r="F49" s="133">
        <v>0</v>
      </c>
      <c r="G49" s="133">
        <v>0</v>
      </c>
      <c r="H49" s="134">
        <f t="shared" si="1"/>
        <v>0</v>
      </c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</row>
    <row r="50" spans="1:20" ht="24.75" customHeight="1">
      <c r="A50" s="130"/>
      <c r="B50" s="137"/>
      <c r="C50" s="132"/>
      <c r="D50" s="131">
        <v>1</v>
      </c>
      <c r="E50" s="133">
        <v>0</v>
      </c>
      <c r="F50" s="133">
        <v>0</v>
      </c>
      <c r="G50" s="133">
        <v>0</v>
      </c>
      <c r="H50" s="134">
        <f t="shared" si="1"/>
        <v>0</v>
      </c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</row>
    <row r="51" spans="1:20" ht="24.75" customHeight="1">
      <c r="A51" s="127"/>
      <c r="B51" s="247" t="s">
        <v>95</v>
      </c>
      <c r="C51" s="247"/>
      <c r="D51" s="247"/>
      <c r="E51" s="139">
        <f>SUM(E38:E50)</f>
        <v>0</v>
      </c>
      <c r="F51" s="139">
        <f>SUM(F38:F50)</f>
        <v>0</v>
      </c>
      <c r="G51" s="139">
        <f>SUM(G38:G50)</f>
        <v>0</v>
      </c>
      <c r="H51" s="139">
        <f t="shared" si="1"/>
        <v>0</v>
      </c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</row>
    <row r="52" spans="1:20" ht="24.75" customHeight="1">
      <c r="A52" s="127"/>
      <c r="B52" s="247" t="s">
        <v>96</v>
      </c>
      <c r="C52" s="247"/>
      <c r="D52" s="247"/>
      <c r="E52" s="139">
        <f>E23+E37+E51</f>
        <v>311</v>
      </c>
      <c r="F52" s="139">
        <f>F23+F37+F51</f>
        <v>19</v>
      </c>
      <c r="G52" s="139">
        <f>G23+G37+G51</f>
        <v>1</v>
      </c>
      <c r="H52" s="139">
        <f>H51+H37+H23</f>
        <v>331</v>
      </c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</row>
    <row r="53" spans="1:20" ht="19.5" customHeight="1">
      <c r="A53" s="127"/>
      <c r="B53" s="140"/>
      <c r="C53" s="140"/>
      <c r="D53" s="140"/>
      <c r="E53" s="141"/>
      <c r="F53" s="141"/>
      <c r="G53" s="141"/>
      <c r="H53" s="141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</row>
    <row r="54" spans="1:20" ht="19.5" customHeight="1">
      <c r="A54" s="127"/>
      <c r="B54" s="127"/>
      <c r="C54" s="127"/>
      <c r="D54" s="127"/>
      <c r="E54" s="127"/>
      <c r="F54" s="127"/>
      <c r="G54" s="127"/>
      <c r="H54" s="142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</row>
    <row r="55" spans="1:20" ht="19.5" customHeight="1">
      <c r="A55" s="127"/>
      <c r="B55" s="127"/>
      <c r="C55" s="127"/>
      <c r="D55" s="127"/>
      <c r="E55" s="127"/>
      <c r="F55" s="127"/>
      <c r="G55" s="127"/>
      <c r="H55" s="142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37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159</v>
      </c>
      <c r="F10" s="43">
        <v>13</v>
      </c>
      <c r="G10" s="43">
        <v>0</v>
      </c>
      <c r="H10" s="44">
        <f t="shared" ref="H10:H37" si="0">SUM(E10:G10)</f>
        <v>172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7</v>
      </c>
      <c r="F11" s="43">
        <v>0</v>
      </c>
      <c r="G11" s="43">
        <v>0</v>
      </c>
      <c r="H11" s="44">
        <f t="shared" si="0"/>
        <v>7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4</v>
      </c>
      <c r="F12" s="43">
        <v>1</v>
      </c>
      <c r="G12" s="43">
        <v>0</v>
      </c>
      <c r="H12" s="44">
        <f t="shared" si="0"/>
        <v>5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2</v>
      </c>
      <c r="F13" s="43">
        <v>0</v>
      </c>
      <c r="G13" s="43">
        <v>0</v>
      </c>
      <c r="H13" s="44">
        <f t="shared" si="0"/>
        <v>2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0</v>
      </c>
      <c r="F14" s="43">
        <v>0</v>
      </c>
      <c r="G14" s="43">
        <v>0</v>
      </c>
      <c r="H14" s="44">
        <f t="shared" si="0"/>
        <v>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3</v>
      </c>
      <c r="F15" s="43">
        <v>0</v>
      </c>
      <c r="G15" s="43">
        <v>0</v>
      </c>
      <c r="H15" s="44">
        <f t="shared" si="0"/>
        <v>3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9</v>
      </c>
      <c r="F16" s="43">
        <v>2</v>
      </c>
      <c r="G16" s="43">
        <v>0</v>
      </c>
      <c r="H16" s="44">
        <f t="shared" si="0"/>
        <v>11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6</v>
      </c>
      <c r="F17" s="43">
        <v>0</v>
      </c>
      <c r="G17" s="43">
        <v>0</v>
      </c>
      <c r="H17" s="44">
        <f t="shared" si="0"/>
        <v>6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4</v>
      </c>
      <c r="F18" s="43">
        <v>0</v>
      </c>
      <c r="G18" s="43">
        <v>0</v>
      </c>
      <c r="H18" s="44">
        <f t="shared" si="0"/>
        <v>4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1</v>
      </c>
      <c r="G19" s="43">
        <v>0</v>
      </c>
      <c r="H19" s="44">
        <f t="shared" si="0"/>
        <v>2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0</v>
      </c>
      <c r="F22" s="43">
        <v>0</v>
      </c>
      <c r="G22" s="43">
        <v>0</v>
      </c>
      <c r="H22" s="44">
        <f t="shared" si="0"/>
        <v>0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195</v>
      </c>
      <c r="F23" s="49">
        <f>SUM(F10:F22)</f>
        <v>17</v>
      </c>
      <c r="G23" s="49">
        <f>SUM(G10:G22)</f>
        <v>0</v>
      </c>
      <c r="H23" s="49">
        <f t="shared" si="0"/>
        <v>212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209</v>
      </c>
      <c r="F24" s="43">
        <v>20</v>
      </c>
      <c r="G24" s="43">
        <v>1</v>
      </c>
      <c r="H24" s="44">
        <f t="shared" si="0"/>
        <v>230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6</v>
      </c>
      <c r="F25" s="43">
        <v>1</v>
      </c>
      <c r="G25" s="43">
        <v>0</v>
      </c>
      <c r="H25" s="44">
        <f t="shared" si="0"/>
        <v>7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7</v>
      </c>
      <c r="F26" s="43">
        <v>1</v>
      </c>
      <c r="G26" s="43">
        <v>0</v>
      </c>
      <c r="H26" s="44">
        <f t="shared" si="0"/>
        <v>8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4</v>
      </c>
      <c r="F27" s="43">
        <v>0</v>
      </c>
      <c r="G27" s="43">
        <v>0</v>
      </c>
      <c r="H27" s="44">
        <f t="shared" si="0"/>
        <v>4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3</v>
      </c>
      <c r="F28" s="43">
        <v>1</v>
      </c>
      <c r="G28" s="43">
        <v>0</v>
      </c>
      <c r="H28" s="44">
        <f t="shared" si="0"/>
        <v>4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7</v>
      </c>
      <c r="F29" s="43">
        <v>0</v>
      </c>
      <c r="G29" s="43">
        <v>0</v>
      </c>
      <c r="H29" s="44">
        <f t="shared" si="0"/>
        <v>7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18</v>
      </c>
      <c r="F30" s="43">
        <v>2</v>
      </c>
      <c r="G30" s="43">
        <v>0</v>
      </c>
      <c r="H30" s="44">
        <f t="shared" si="0"/>
        <v>20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8</v>
      </c>
      <c r="F31" s="43">
        <v>2</v>
      </c>
      <c r="G31" s="43">
        <v>0</v>
      </c>
      <c r="H31" s="44">
        <f t="shared" si="0"/>
        <v>10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3</v>
      </c>
      <c r="F32" s="43">
        <v>0</v>
      </c>
      <c r="G32" s="43">
        <v>0</v>
      </c>
      <c r="H32" s="44">
        <f t="shared" si="0"/>
        <v>3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2</v>
      </c>
      <c r="F33" s="43">
        <v>0</v>
      </c>
      <c r="G33" s="43">
        <v>0</v>
      </c>
      <c r="H33" s="44">
        <f t="shared" si="0"/>
        <v>2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0</v>
      </c>
      <c r="F34" s="43">
        <v>0</v>
      </c>
      <c r="G34" s="43">
        <v>0</v>
      </c>
      <c r="H34" s="44">
        <f t="shared" si="0"/>
        <v>0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0</v>
      </c>
      <c r="F36" s="43">
        <v>0</v>
      </c>
      <c r="G36" s="43">
        <v>0</v>
      </c>
      <c r="H36" s="44">
        <f t="shared" si="0"/>
        <v>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267</v>
      </c>
      <c r="F37" s="49">
        <f>SUM(F24:F36)</f>
        <v>27</v>
      </c>
      <c r="G37" s="49">
        <f>SUM(G24:G36)</f>
        <v>1</v>
      </c>
      <c r="H37" s="49">
        <f t="shared" si="0"/>
        <v>295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462</v>
      </c>
      <c r="F52" s="49">
        <f>F23+F37+F51</f>
        <v>44</v>
      </c>
      <c r="G52" s="49">
        <f>G23+G37+G51</f>
        <v>1</v>
      </c>
      <c r="H52" s="49">
        <f>H51+H37+H23</f>
        <v>507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39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114</v>
      </c>
      <c r="F10" s="43">
        <v>24</v>
      </c>
      <c r="G10" s="43">
        <v>0</v>
      </c>
      <c r="H10" s="44">
        <f t="shared" ref="H10:H37" si="0">SUM(E10:G10)</f>
        <v>138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5</v>
      </c>
      <c r="F11" s="43">
        <v>1</v>
      </c>
      <c r="G11" s="43">
        <v>0</v>
      </c>
      <c r="H11" s="44">
        <f t="shared" si="0"/>
        <v>6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4</v>
      </c>
      <c r="F12" s="43">
        <v>1</v>
      </c>
      <c r="G12" s="43">
        <v>0</v>
      </c>
      <c r="H12" s="44">
        <f t="shared" si="0"/>
        <v>5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5</v>
      </c>
      <c r="F13" s="43">
        <v>1</v>
      </c>
      <c r="G13" s="43">
        <v>0</v>
      </c>
      <c r="H13" s="44">
        <f t="shared" si="0"/>
        <v>6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2</v>
      </c>
      <c r="F14" s="43">
        <v>1</v>
      </c>
      <c r="G14" s="43">
        <v>0</v>
      </c>
      <c r="H14" s="44">
        <f t="shared" si="0"/>
        <v>3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1</v>
      </c>
      <c r="G15" s="43">
        <v>0</v>
      </c>
      <c r="H15" s="44">
        <f t="shared" si="0"/>
        <v>1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3</v>
      </c>
      <c r="F16" s="43">
        <v>1</v>
      </c>
      <c r="G16" s="43">
        <v>0</v>
      </c>
      <c r="H16" s="44">
        <f t="shared" si="0"/>
        <v>4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20</v>
      </c>
      <c r="F17" s="43">
        <v>2</v>
      </c>
      <c r="G17" s="43">
        <v>0</v>
      </c>
      <c r="H17" s="44">
        <f t="shared" si="0"/>
        <v>22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12</v>
      </c>
      <c r="F18" s="43">
        <v>0</v>
      </c>
      <c r="G18" s="43">
        <v>0</v>
      </c>
      <c r="H18" s="44">
        <f t="shared" si="0"/>
        <v>12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</v>
      </c>
      <c r="F20" s="43">
        <v>0</v>
      </c>
      <c r="G20" s="43">
        <v>0</v>
      </c>
      <c r="H20" s="44">
        <f t="shared" si="0"/>
        <v>1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2</v>
      </c>
      <c r="F22" s="43">
        <v>0</v>
      </c>
      <c r="G22" s="43">
        <v>0</v>
      </c>
      <c r="H22" s="44">
        <f t="shared" si="0"/>
        <v>2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168</v>
      </c>
      <c r="F23" s="49">
        <f>SUM(F10:F22)</f>
        <v>32</v>
      </c>
      <c r="G23" s="49">
        <f>SUM(G10:G22)</f>
        <v>0</v>
      </c>
      <c r="H23" s="49">
        <f t="shared" si="0"/>
        <v>200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166</v>
      </c>
      <c r="F24" s="43">
        <v>29</v>
      </c>
      <c r="G24" s="43">
        <v>0</v>
      </c>
      <c r="H24" s="44">
        <f t="shared" si="0"/>
        <v>195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11</v>
      </c>
      <c r="F25" s="43">
        <v>2</v>
      </c>
      <c r="G25" s="43">
        <v>0</v>
      </c>
      <c r="H25" s="44">
        <f t="shared" si="0"/>
        <v>13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4</v>
      </c>
      <c r="F26" s="43">
        <v>1</v>
      </c>
      <c r="G26" s="43">
        <v>0</v>
      </c>
      <c r="H26" s="44">
        <f t="shared" si="0"/>
        <v>5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3</v>
      </c>
      <c r="F27" s="43">
        <v>5</v>
      </c>
      <c r="G27" s="43">
        <v>1</v>
      </c>
      <c r="H27" s="44">
        <f t="shared" si="0"/>
        <v>9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4</v>
      </c>
      <c r="F28" s="43">
        <v>1</v>
      </c>
      <c r="G28" s="43">
        <v>0</v>
      </c>
      <c r="H28" s="44">
        <f t="shared" si="0"/>
        <v>5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2</v>
      </c>
      <c r="F29" s="43">
        <v>0</v>
      </c>
      <c r="G29" s="43">
        <v>0</v>
      </c>
      <c r="H29" s="44">
        <f t="shared" si="0"/>
        <v>2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21</v>
      </c>
      <c r="F30" s="43">
        <v>4</v>
      </c>
      <c r="G30" s="43">
        <v>0</v>
      </c>
      <c r="H30" s="44">
        <f t="shared" si="0"/>
        <v>25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9</v>
      </c>
      <c r="F31" s="43">
        <v>1</v>
      </c>
      <c r="G31" s="43">
        <v>0</v>
      </c>
      <c r="H31" s="44">
        <f t="shared" si="0"/>
        <v>10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10</v>
      </c>
      <c r="F32" s="43">
        <v>1</v>
      </c>
      <c r="G32" s="43">
        <v>0</v>
      </c>
      <c r="H32" s="44">
        <f t="shared" si="0"/>
        <v>11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1</v>
      </c>
      <c r="F33" s="43">
        <v>0</v>
      </c>
      <c r="G33" s="43">
        <v>0</v>
      </c>
      <c r="H33" s="44">
        <f t="shared" si="0"/>
        <v>1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1</v>
      </c>
      <c r="F34" s="43">
        <v>1</v>
      </c>
      <c r="G34" s="43">
        <v>0</v>
      </c>
      <c r="H34" s="44">
        <f t="shared" si="0"/>
        <v>2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7</v>
      </c>
      <c r="F36" s="43">
        <v>0</v>
      </c>
      <c r="G36" s="43">
        <v>0</v>
      </c>
      <c r="H36" s="44">
        <f t="shared" si="0"/>
        <v>7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239</v>
      </c>
      <c r="F37" s="49">
        <f>SUM(F24:F36)</f>
        <v>45</v>
      </c>
      <c r="G37" s="49">
        <f>SUM(G24:G36)</f>
        <v>1</v>
      </c>
      <c r="H37" s="49">
        <f t="shared" si="0"/>
        <v>285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407</v>
      </c>
      <c r="F52" s="49">
        <f>F23+F37+F51</f>
        <v>77</v>
      </c>
      <c r="G52" s="49">
        <f>G23+G37+G51</f>
        <v>1</v>
      </c>
      <c r="H52" s="49">
        <f>H51+H37+H23</f>
        <v>485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41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73</v>
      </c>
      <c r="F10" s="43">
        <v>5</v>
      </c>
      <c r="G10" s="43">
        <v>0</v>
      </c>
      <c r="H10" s="44">
        <f t="shared" ref="H10:H37" si="0">SUM(E10:G10)</f>
        <v>78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11</v>
      </c>
      <c r="F11" s="43">
        <v>1</v>
      </c>
      <c r="G11" s="43">
        <v>0</v>
      </c>
      <c r="H11" s="44">
        <f t="shared" si="0"/>
        <v>12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0</v>
      </c>
      <c r="F12" s="43">
        <v>0</v>
      </c>
      <c r="G12" s="43">
        <v>0</v>
      </c>
      <c r="H12" s="44">
        <f t="shared" si="0"/>
        <v>0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0</v>
      </c>
      <c r="F13" s="43">
        <v>0</v>
      </c>
      <c r="G13" s="43">
        <v>0</v>
      </c>
      <c r="H13" s="44">
        <f t="shared" si="0"/>
        <v>0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2</v>
      </c>
      <c r="F14" s="43">
        <v>0</v>
      </c>
      <c r="G14" s="43">
        <v>0</v>
      </c>
      <c r="H14" s="44">
        <f t="shared" si="0"/>
        <v>2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1</v>
      </c>
      <c r="F15" s="43">
        <v>0</v>
      </c>
      <c r="G15" s="43">
        <v>0</v>
      </c>
      <c r="H15" s="44">
        <f t="shared" si="0"/>
        <v>1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0</v>
      </c>
      <c r="F16" s="43">
        <v>0</v>
      </c>
      <c r="G16" s="43">
        <v>0</v>
      </c>
      <c r="H16" s="44">
        <f t="shared" si="0"/>
        <v>0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4</v>
      </c>
      <c r="F17" s="43">
        <v>0</v>
      </c>
      <c r="G17" s="43">
        <v>0</v>
      </c>
      <c r="H17" s="44">
        <f t="shared" si="0"/>
        <v>4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2</v>
      </c>
      <c r="F18" s="43">
        <v>0</v>
      </c>
      <c r="G18" s="43">
        <v>0</v>
      </c>
      <c r="H18" s="44">
        <f t="shared" si="0"/>
        <v>2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2</v>
      </c>
      <c r="F19" s="43">
        <v>0</v>
      </c>
      <c r="G19" s="43">
        <v>0</v>
      </c>
      <c r="H19" s="44">
        <f t="shared" si="0"/>
        <v>2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4</v>
      </c>
      <c r="F20" s="43">
        <v>0</v>
      </c>
      <c r="G20" s="43">
        <v>0</v>
      </c>
      <c r="H20" s="44">
        <f t="shared" si="0"/>
        <v>4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10</v>
      </c>
      <c r="F21" s="43">
        <v>0</v>
      </c>
      <c r="G21" s="43">
        <v>0</v>
      </c>
      <c r="H21" s="44">
        <f t="shared" si="0"/>
        <v>10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8</v>
      </c>
      <c r="F22" s="43">
        <v>0</v>
      </c>
      <c r="G22" s="43">
        <v>0</v>
      </c>
      <c r="H22" s="44">
        <f t="shared" si="0"/>
        <v>8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117</v>
      </c>
      <c r="F23" s="49">
        <f>SUM(F10:F22)</f>
        <v>6</v>
      </c>
      <c r="G23" s="49">
        <f>SUM(G10:G22)</f>
        <v>0</v>
      </c>
      <c r="H23" s="49">
        <f t="shared" si="0"/>
        <v>123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116</v>
      </c>
      <c r="F24" s="43">
        <v>5</v>
      </c>
      <c r="G24" s="43">
        <v>1</v>
      </c>
      <c r="H24" s="44">
        <f t="shared" si="0"/>
        <v>122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5</v>
      </c>
      <c r="F25" s="43">
        <v>0</v>
      </c>
      <c r="G25" s="43">
        <v>0</v>
      </c>
      <c r="H25" s="44">
        <f t="shared" si="0"/>
        <v>5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6</v>
      </c>
      <c r="F26" s="43">
        <v>0</v>
      </c>
      <c r="G26" s="43">
        <v>0</v>
      </c>
      <c r="H26" s="44">
        <f t="shared" si="0"/>
        <v>6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4</v>
      </c>
      <c r="F27" s="43">
        <v>0</v>
      </c>
      <c r="G27" s="43">
        <v>0</v>
      </c>
      <c r="H27" s="44">
        <f t="shared" si="0"/>
        <v>4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1</v>
      </c>
      <c r="F28" s="43">
        <v>0</v>
      </c>
      <c r="G28" s="43">
        <v>0</v>
      </c>
      <c r="H28" s="44">
        <f t="shared" si="0"/>
        <v>1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2</v>
      </c>
      <c r="F29" s="43">
        <v>0</v>
      </c>
      <c r="G29" s="43">
        <v>0</v>
      </c>
      <c r="H29" s="44">
        <f t="shared" si="0"/>
        <v>2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0</v>
      </c>
      <c r="F30" s="43">
        <v>0</v>
      </c>
      <c r="G30" s="43">
        <v>0</v>
      </c>
      <c r="H30" s="44">
        <f t="shared" si="0"/>
        <v>0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14</v>
      </c>
      <c r="F31" s="43">
        <v>0</v>
      </c>
      <c r="G31" s="43">
        <v>1</v>
      </c>
      <c r="H31" s="44">
        <f t="shared" si="0"/>
        <v>15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4</v>
      </c>
      <c r="F32" s="43">
        <v>0</v>
      </c>
      <c r="G32" s="43">
        <v>0</v>
      </c>
      <c r="H32" s="44">
        <f t="shared" si="0"/>
        <v>4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0</v>
      </c>
      <c r="F34" s="43">
        <v>0</v>
      </c>
      <c r="G34" s="43">
        <v>0</v>
      </c>
      <c r="H34" s="44">
        <f t="shared" si="0"/>
        <v>0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8</v>
      </c>
      <c r="F35" s="43">
        <v>0</v>
      </c>
      <c r="G35" s="43">
        <v>0</v>
      </c>
      <c r="H35" s="44">
        <f t="shared" si="0"/>
        <v>8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5</v>
      </c>
      <c r="F36" s="43">
        <v>0</v>
      </c>
      <c r="G36" s="43">
        <v>0</v>
      </c>
      <c r="H36" s="44">
        <f t="shared" si="0"/>
        <v>5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165</v>
      </c>
      <c r="F37" s="49">
        <f>SUM(F24:F36)</f>
        <v>5</v>
      </c>
      <c r="G37" s="49">
        <f>SUM(G24:G36)</f>
        <v>2</v>
      </c>
      <c r="H37" s="49">
        <f t="shared" si="0"/>
        <v>172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282</v>
      </c>
      <c r="F52" s="49">
        <f>F23+F37+F51</f>
        <v>11</v>
      </c>
      <c r="G52" s="49">
        <f>G23+G37+G51</f>
        <v>2</v>
      </c>
      <c r="H52" s="49">
        <f>H51+H37+H23</f>
        <v>295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43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89</v>
      </c>
      <c r="F10" s="43">
        <v>5</v>
      </c>
      <c r="G10" s="43">
        <v>0</v>
      </c>
      <c r="H10" s="44">
        <f t="shared" ref="H10:H37" si="0">SUM(E10:G10)</f>
        <v>94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3</v>
      </c>
      <c r="F11" s="43">
        <v>0</v>
      </c>
      <c r="G11" s="43">
        <v>0</v>
      </c>
      <c r="H11" s="44">
        <f t="shared" si="0"/>
        <v>3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1</v>
      </c>
      <c r="F12" s="43">
        <v>1</v>
      </c>
      <c r="G12" s="43">
        <v>0</v>
      </c>
      <c r="H12" s="44">
        <f t="shared" si="0"/>
        <v>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3</v>
      </c>
      <c r="F13" s="43">
        <v>0</v>
      </c>
      <c r="G13" s="43">
        <v>0</v>
      </c>
      <c r="H13" s="44">
        <f t="shared" si="0"/>
        <v>3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3</v>
      </c>
      <c r="F14" s="43">
        <v>0</v>
      </c>
      <c r="G14" s="43">
        <v>0</v>
      </c>
      <c r="H14" s="44">
        <f t="shared" si="0"/>
        <v>3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3</v>
      </c>
      <c r="F15" s="43">
        <v>0</v>
      </c>
      <c r="G15" s="43">
        <v>0</v>
      </c>
      <c r="H15" s="44">
        <f t="shared" si="0"/>
        <v>3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2</v>
      </c>
      <c r="F16" s="43">
        <v>0</v>
      </c>
      <c r="G16" s="43">
        <v>0</v>
      </c>
      <c r="H16" s="44">
        <f t="shared" si="0"/>
        <v>2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6</v>
      </c>
      <c r="F17" s="43">
        <v>0</v>
      </c>
      <c r="G17" s="43">
        <v>0</v>
      </c>
      <c r="H17" s="44">
        <f t="shared" si="0"/>
        <v>6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1</v>
      </c>
      <c r="F18" s="43">
        <v>0</v>
      </c>
      <c r="G18" s="43">
        <v>0</v>
      </c>
      <c r="H18" s="44">
        <f t="shared" si="0"/>
        <v>1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2</v>
      </c>
      <c r="F22" s="43">
        <v>0</v>
      </c>
      <c r="G22" s="43">
        <v>0</v>
      </c>
      <c r="H22" s="44">
        <f t="shared" si="0"/>
        <v>2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113</v>
      </c>
      <c r="F23" s="49">
        <f>SUM(F10:F22)</f>
        <v>6</v>
      </c>
      <c r="G23" s="49">
        <f>SUM(G10:G22)</f>
        <v>0</v>
      </c>
      <c r="H23" s="49">
        <f t="shared" si="0"/>
        <v>119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105</v>
      </c>
      <c r="F24" s="43">
        <v>5</v>
      </c>
      <c r="G24" s="43">
        <v>0</v>
      </c>
      <c r="H24" s="44">
        <f t="shared" si="0"/>
        <v>110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2</v>
      </c>
      <c r="F25" s="43">
        <v>0</v>
      </c>
      <c r="G25" s="43">
        <v>0</v>
      </c>
      <c r="H25" s="44">
        <f t="shared" si="0"/>
        <v>2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3</v>
      </c>
      <c r="F26" s="43">
        <v>0</v>
      </c>
      <c r="G26" s="43">
        <v>0</v>
      </c>
      <c r="H26" s="44">
        <f t="shared" si="0"/>
        <v>3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2</v>
      </c>
      <c r="F27" s="43">
        <v>0</v>
      </c>
      <c r="G27" s="43">
        <v>0</v>
      </c>
      <c r="H27" s="44">
        <f t="shared" si="0"/>
        <v>2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10</v>
      </c>
      <c r="F28" s="43">
        <v>0</v>
      </c>
      <c r="G28" s="43">
        <v>0</v>
      </c>
      <c r="H28" s="44">
        <f t="shared" si="0"/>
        <v>10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5</v>
      </c>
      <c r="F29" s="43">
        <v>0</v>
      </c>
      <c r="G29" s="43">
        <v>0</v>
      </c>
      <c r="H29" s="44">
        <f t="shared" si="0"/>
        <v>5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3</v>
      </c>
      <c r="F30" s="43">
        <v>1</v>
      </c>
      <c r="G30" s="43">
        <v>0</v>
      </c>
      <c r="H30" s="44">
        <f t="shared" si="0"/>
        <v>4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5</v>
      </c>
      <c r="F31" s="43">
        <v>0</v>
      </c>
      <c r="G31" s="43">
        <v>0</v>
      </c>
      <c r="H31" s="44">
        <f t="shared" si="0"/>
        <v>5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6</v>
      </c>
      <c r="F32" s="43">
        <v>0</v>
      </c>
      <c r="G32" s="43">
        <v>0</v>
      </c>
      <c r="H32" s="44">
        <f t="shared" si="0"/>
        <v>6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1</v>
      </c>
      <c r="F34" s="43">
        <v>0</v>
      </c>
      <c r="G34" s="43">
        <v>0</v>
      </c>
      <c r="H34" s="44">
        <f t="shared" si="0"/>
        <v>1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4</v>
      </c>
      <c r="F35" s="43">
        <v>0</v>
      </c>
      <c r="G35" s="43">
        <v>0</v>
      </c>
      <c r="H35" s="44">
        <f t="shared" si="0"/>
        <v>4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9</v>
      </c>
      <c r="F36" s="43">
        <v>0</v>
      </c>
      <c r="G36" s="43">
        <v>0</v>
      </c>
      <c r="H36" s="44">
        <f t="shared" si="0"/>
        <v>9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155</v>
      </c>
      <c r="F37" s="49">
        <f>SUM(F24:F36)</f>
        <v>6</v>
      </c>
      <c r="G37" s="49">
        <f>SUM(G24:G36)</f>
        <v>0</v>
      </c>
      <c r="H37" s="49">
        <f t="shared" si="0"/>
        <v>161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268</v>
      </c>
      <c r="F52" s="49">
        <f>F23+F37+F51</f>
        <v>12</v>
      </c>
      <c r="G52" s="49">
        <f>G23+G37+G51</f>
        <v>0</v>
      </c>
      <c r="H52" s="49">
        <f>H51+H37+H23</f>
        <v>280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45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469</v>
      </c>
      <c r="F10" s="43">
        <v>30</v>
      </c>
      <c r="G10" s="43">
        <v>0</v>
      </c>
      <c r="H10" s="44">
        <f t="shared" ref="H10:H37" si="0">SUM(E10:G10)</f>
        <v>499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3</v>
      </c>
      <c r="F11" s="43">
        <v>0</v>
      </c>
      <c r="G11" s="43">
        <v>0</v>
      </c>
      <c r="H11" s="44">
        <f t="shared" si="0"/>
        <v>3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2</v>
      </c>
      <c r="F12" s="43">
        <v>0</v>
      </c>
      <c r="G12" s="43">
        <v>0</v>
      </c>
      <c r="H12" s="44">
        <f t="shared" si="0"/>
        <v>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2</v>
      </c>
      <c r="F13" s="43">
        <v>0</v>
      </c>
      <c r="G13" s="43">
        <v>1</v>
      </c>
      <c r="H13" s="44">
        <f t="shared" si="0"/>
        <v>3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23</v>
      </c>
      <c r="F14" s="43">
        <v>3</v>
      </c>
      <c r="G14" s="43">
        <v>0</v>
      </c>
      <c r="H14" s="44">
        <f t="shared" si="0"/>
        <v>26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33</v>
      </c>
      <c r="F15" s="43">
        <v>5</v>
      </c>
      <c r="G15" s="43">
        <v>0</v>
      </c>
      <c r="H15" s="44">
        <f t="shared" si="0"/>
        <v>38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27</v>
      </c>
      <c r="F16" s="43">
        <v>2</v>
      </c>
      <c r="G16" s="43">
        <v>0</v>
      </c>
      <c r="H16" s="44">
        <f t="shared" si="0"/>
        <v>29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30</v>
      </c>
      <c r="F17" s="43">
        <v>4</v>
      </c>
      <c r="G17" s="43">
        <v>1</v>
      </c>
      <c r="H17" s="44">
        <f t="shared" si="0"/>
        <v>35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33</v>
      </c>
      <c r="F18" s="43">
        <v>3</v>
      </c>
      <c r="G18" s="43">
        <v>0</v>
      </c>
      <c r="H18" s="44">
        <f t="shared" si="0"/>
        <v>36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0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8</v>
      </c>
      <c r="F21" s="43">
        <v>0</v>
      </c>
      <c r="G21" s="43">
        <v>0</v>
      </c>
      <c r="H21" s="44">
        <f t="shared" si="0"/>
        <v>8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0</v>
      </c>
      <c r="F22" s="43">
        <v>0</v>
      </c>
      <c r="G22" s="43">
        <v>0</v>
      </c>
      <c r="H22" s="44">
        <f t="shared" si="0"/>
        <v>0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631</v>
      </c>
      <c r="F23" s="49">
        <f>SUM(F10:F22)</f>
        <v>47</v>
      </c>
      <c r="G23" s="49">
        <f>SUM(G10:G22)</f>
        <v>2</v>
      </c>
      <c r="H23" s="49">
        <f t="shared" si="0"/>
        <v>680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694</v>
      </c>
      <c r="F24" s="43">
        <v>20</v>
      </c>
      <c r="G24" s="43">
        <v>1</v>
      </c>
      <c r="H24" s="44">
        <f t="shared" si="0"/>
        <v>715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53</v>
      </c>
      <c r="F25" s="43">
        <v>6</v>
      </c>
      <c r="G25" s="43">
        <v>1</v>
      </c>
      <c r="H25" s="44">
        <f t="shared" si="0"/>
        <v>60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25</v>
      </c>
      <c r="F26" s="43">
        <v>0</v>
      </c>
      <c r="G26" s="43">
        <v>0</v>
      </c>
      <c r="H26" s="44">
        <f t="shared" si="0"/>
        <v>25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9</v>
      </c>
      <c r="F27" s="43">
        <v>3</v>
      </c>
      <c r="G27" s="43">
        <v>2</v>
      </c>
      <c r="H27" s="44">
        <f t="shared" si="0"/>
        <v>14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30</v>
      </c>
      <c r="F28" s="43">
        <v>0</v>
      </c>
      <c r="G28" s="43">
        <v>0</v>
      </c>
      <c r="H28" s="44">
        <f t="shared" si="0"/>
        <v>30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5</v>
      </c>
      <c r="F29" s="43">
        <v>0</v>
      </c>
      <c r="G29" s="43">
        <v>0</v>
      </c>
      <c r="H29" s="44">
        <f t="shared" si="0"/>
        <v>5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55</v>
      </c>
      <c r="F30" s="43">
        <v>3</v>
      </c>
      <c r="G30" s="43">
        <v>1</v>
      </c>
      <c r="H30" s="44">
        <f t="shared" si="0"/>
        <v>59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17</v>
      </c>
      <c r="F31" s="43">
        <v>0</v>
      </c>
      <c r="G31" s="43">
        <v>0</v>
      </c>
      <c r="H31" s="44">
        <f t="shared" si="0"/>
        <v>17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46</v>
      </c>
      <c r="F32" s="43">
        <v>4</v>
      </c>
      <c r="G32" s="43">
        <v>0</v>
      </c>
      <c r="H32" s="44">
        <f t="shared" si="0"/>
        <v>50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3</v>
      </c>
      <c r="F33" s="43">
        <v>0</v>
      </c>
      <c r="G33" s="43">
        <v>0</v>
      </c>
      <c r="H33" s="44">
        <f t="shared" si="0"/>
        <v>3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14</v>
      </c>
      <c r="F34" s="43">
        <v>0</v>
      </c>
      <c r="G34" s="43">
        <v>0</v>
      </c>
      <c r="H34" s="44">
        <f t="shared" si="0"/>
        <v>14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5</v>
      </c>
      <c r="F35" s="43">
        <v>0</v>
      </c>
      <c r="G35" s="43">
        <v>0</v>
      </c>
      <c r="H35" s="44">
        <f t="shared" si="0"/>
        <v>5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0</v>
      </c>
      <c r="F36" s="43">
        <v>0</v>
      </c>
      <c r="G36" s="43">
        <v>0</v>
      </c>
      <c r="H36" s="44">
        <f t="shared" si="0"/>
        <v>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956</v>
      </c>
      <c r="F37" s="49">
        <f>SUM(F24:F36)</f>
        <v>36</v>
      </c>
      <c r="G37" s="49">
        <f>SUM(G24:G36)</f>
        <v>5</v>
      </c>
      <c r="H37" s="49">
        <f t="shared" si="0"/>
        <v>997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1587</v>
      </c>
      <c r="F52" s="49">
        <f>F23+F37+F51</f>
        <v>83</v>
      </c>
      <c r="G52" s="49">
        <f>G23+G37+G51</f>
        <v>7</v>
      </c>
      <c r="H52" s="49">
        <f>H51+H37+H23</f>
        <v>1677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143"/>
      <c r="B1" s="143" t="s">
        <v>0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</row>
    <row r="2" spans="1:20" ht="30" customHeight="1">
      <c r="A2" s="144"/>
      <c r="B2" s="144" t="s">
        <v>1</v>
      </c>
      <c r="C2" s="144"/>
      <c r="D2" s="144"/>
      <c r="E2" s="145" t="s">
        <v>2</v>
      </c>
      <c r="F2" s="144"/>
      <c r="G2" s="144"/>
      <c r="H2" s="145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</row>
    <row r="3" spans="1:20" ht="30" customHeight="1">
      <c r="A3" s="144"/>
      <c r="B3" s="144" t="s">
        <v>3</v>
      </c>
      <c r="C3" s="144"/>
      <c r="D3" s="144"/>
      <c r="E3" s="146" t="s">
        <v>47</v>
      </c>
      <c r="F3" s="146"/>
      <c r="G3" s="144"/>
      <c r="H3" s="145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</row>
    <row r="4" spans="1:20" ht="30" customHeight="1">
      <c r="A4" s="144"/>
      <c r="B4" s="144" t="s">
        <v>5</v>
      </c>
      <c r="C4" s="144"/>
      <c r="D4" s="144"/>
      <c r="E4" s="147" t="s">
        <v>77</v>
      </c>
      <c r="F4" s="214">
        <v>2022</v>
      </c>
      <c r="G4" s="144"/>
      <c r="H4" s="145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</row>
    <row r="5" spans="1:20" ht="19.5" customHeight="1">
      <c r="A5" s="144"/>
      <c r="B5" s="148"/>
      <c r="C5" s="144"/>
      <c r="D5" s="144"/>
      <c r="E5" s="144"/>
      <c r="F5" s="144"/>
      <c r="G5" s="144"/>
      <c r="H5" s="145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</row>
    <row r="6" spans="1:20" ht="49.5" customHeight="1">
      <c r="A6" s="144"/>
      <c r="B6" s="248" t="s">
        <v>6</v>
      </c>
      <c r="C6" s="248"/>
      <c r="D6" s="248"/>
      <c r="E6" s="248"/>
      <c r="F6" s="248"/>
      <c r="G6" s="248"/>
      <c r="H6" s="248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</row>
    <row r="7" spans="1:20" ht="49.5" customHeight="1">
      <c r="A7" s="144"/>
      <c r="B7" s="145" t="s">
        <v>78</v>
      </c>
      <c r="C7" s="144"/>
      <c r="D7" s="144"/>
      <c r="E7" s="144"/>
      <c r="F7" s="144"/>
      <c r="G7" s="144"/>
      <c r="H7" s="145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</row>
    <row r="8" spans="1:20" ht="39.75" customHeight="1">
      <c r="A8" s="149"/>
      <c r="B8" s="238" t="s">
        <v>79</v>
      </c>
      <c r="C8" s="238"/>
      <c r="D8" s="238"/>
      <c r="E8" s="238" t="s">
        <v>9</v>
      </c>
      <c r="F8" s="238"/>
      <c r="G8" s="238"/>
      <c r="H8" s="238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</row>
    <row r="9" spans="1:20" ht="39.75" customHeight="1">
      <c r="A9" s="149"/>
      <c r="B9" s="238"/>
      <c r="C9" s="238"/>
      <c r="D9" s="238"/>
      <c r="E9" s="150" t="s">
        <v>16</v>
      </c>
      <c r="F9" s="150" t="s">
        <v>17</v>
      </c>
      <c r="G9" s="150" t="s">
        <v>18</v>
      </c>
      <c r="H9" s="151" t="s">
        <v>10</v>
      </c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</row>
    <row r="10" spans="1:20" ht="24.75" customHeight="1">
      <c r="A10" s="152"/>
      <c r="B10" s="153"/>
      <c r="C10" s="154"/>
      <c r="D10" s="150">
        <v>13</v>
      </c>
      <c r="E10" s="155">
        <v>115</v>
      </c>
      <c r="F10" s="155">
        <v>12</v>
      </c>
      <c r="G10" s="155">
        <v>0</v>
      </c>
      <c r="H10" s="156">
        <f t="shared" ref="H10:H37" si="0">SUM(E10:G10)</f>
        <v>127</v>
      </c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</row>
    <row r="11" spans="1:20" ht="24.75" customHeight="1">
      <c r="A11" s="152"/>
      <c r="B11" s="157"/>
      <c r="C11" s="154" t="s">
        <v>80</v>
      </c>
      <c r="D11" s="150">
        <v>12</v>
      </c>
      <c r="E11" s="155">
        <v>1</v>
      </c>
      <c r="F11" s="155">
        <v>0</v>
      </c>
      <c r="G11" s="155">
        <v>0</v>
      </c>
      <c r="H11" s="156">
        <f t="shared" si="0"/>
        <v>1</v>
      </c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</row>
    <row r="12" spans="1:20" ht="24.75" customHeight="1">
      <c r="A12" s="152"/>
      <c r="B12" s="157" t="s">
        <v>81</v>
      </c>
      <c r="C12" s="154"/>
      <c r="D12" s="150">
        <v>11</v>
      </c>
      <c r="E12" s="155">
        <v>6</v>
      </c>
      <c r="F12" s="155">
        <v>2</v>
      </c>
      <c r="G12" s="155">
        <v>0</v>
      </c>
      <c r="H12" s="156">
        <f t="shared" si="0"/>
        <v>8</v>
      </c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</row>
    <row r="13" spans="1:20" ht="24.75" customHeight="1">
      <c r="A13" s="152"/>
      <c r="B13" s="157" t="s">
        <v>82</v>
      </c>
      <c r="C13" s="158"/>
      <c r="D13" s="150">
        <v>10</v>
      </c>
      <c r="E13" s="155">
        <v>1</v>
      </c>
      <c r="F13" s="155">
        <v>1</v>
      </c>
      <c r="G13" s="155">
        <v>0</v>
      </c>
      <c r="H13" s="156">
        <f t="shared" si="0"/>
        <v>2</v>
      </c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</row>
    <row r="14" spans="1:20" ht="24.75" customHeight="1">
      <c r="A14" s="152"/>
      <c r="B14" s="157" t="s">
        <v>81</v>
      </c>
      <c r="C14" s="154"/>
      <c r="D14" s="150">
        <v>9</v>
      </c>
      <c r="E14" s="155">
        <v>2</v>
      </c>
      <c r="F14" s="155">
        <v>0</v>
      </c>
      <c r="G14" s="155">
        <v>0</v>
      </c>
      <c r="H14" s="156">
        <f t="shared" si="0"/>
        <v>2</v>
      </c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</row>
    <row r="15" spans="1:20" ht="24.75" customHeight="1">
      <c r="A15" s="152"/>
      <c r="B15" s="157" t="s">
        <v>83</v>
      </c>
      <c r="C15" s="154" t="s">
        <v>84</v>
      </c>
      <c r="D15" s="150">
        <v>8</v>
      </c>
      <c r="E15" s="155">
        <v>10</v>
      </c>
      <c r="F15" s="155">
        <v>0</v>
      </c>
      <c r="G15" s="155">
        <v>0</v>
      </c>
      <c r="H15" s="156">
        <f t="shared" si="0"/>
        <v>10</v>
      </c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</row>
    <row r="16" spans="1:20" ht="24.75" customHeight="1">
      <c r="A16" s="152"/>
      <c r="B16" s="157" t="s">
        <v>85</v>
      </c>
      <c r="C16" s="154"/>
      <c r="D16" s="150">
        <v>7</v>
      </c>
      <c r="E16" s="155">
        <v>5</v>
      </c>
      <c r="F16" s="155">
        <v>0</v>
      </c>
      <c r="G16" s="155">
        <v>0</v>
      </c>
      <c r="H16" s="156">
        <f t="shared" si="0"/>
        <v>5</v>
      </c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</row>
    <row r="17" spans="1:20" ht="24.75" customHeight="1">
      <c r="A17" s="152"/>
      <c r="B17" s="157" t="s">
        <v>86</v>
      </c>
      <c r="C17" s="154"/>
      <c r="D17" s="150">
        <v>6</v>
      </c>
      <c r="E17" s="155">
        <v>0</v>
      </c>
      <c r="F17" s="155">
        <v>0</v>
      </c>
      <c r="G17" s="155">
        <v>0</v>
      </c>
      <c r="H17" s="156">
        <f t="shared" si="0"/>
        <v>0</v>
      </c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</row>
    <row r="18" spans="1:20" ht="24.75" customHeight="1">
      <c r="A18" s="152"/>
      <c r="B18" s="157" t="s">
        <v>87</v>
      </c>
      <c r="C18" s="158"/>
      <c r="D18" s="150">
        <v>5</v>
      </c>
      <c r="E18" s="155">
        <v>22</v>
      </c>
      <c r="F18" s="155">
        <v>0</v>
      </c>
      <c r="G18" s="155">
        <v>1</v>
      </c>
      <c r="H18" s="156">
        <f t="shared" si="0"/>
        <v>23</v>
      </c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</row>
    <row r="19" spans="1:20" ht="24.75" customHeight="1">
      <c r="A19" s="152"/>
      <c r="B19" s="157" t="s">
        <v>81</v>
      </c>
      <c r="C19" s="154"/>
      <c r="D19" s="150">
        <v>4</v>
      </c>
      <c r="E19" s="155">
        <v>1</v>
      </c>
      <c r="F19" s="155">
        <v>0</v>
      </c>
      <c r="G19" s="155">
        <v>0</v>
      </c>
      <c r="H19" s="156">
        <f t="shared" si="0"/>
        <v>1</v>
      </c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</row>
    <row r="20" spans="1:20" ht="24.75" customHeight="1">
      <c r="A20" s="152"/>
      <c r="B20" s="157"/>
      <c r="C20" s="154" t="s">
        <v>81</v>
      </c>
      <c r="D20" s="150">
        <v>3</v>
      </c>
      <c r="E20" s="155">
        <v>1</v>
      </c>
      <c r="F20" s="155">
        <v>0</v>
      </c>
      <c r="G20" s="155">
        <v>0</v>
      </c>
      <c r="H20" s="156">
        <f t="shared" si="0"/>
        <v>1</v>
      </c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</row>
    <row r="21" spans="1:20" ht="24.75" customHeight="1">
      <c r="A21" s="152"/>
      <c r="B21" s="157"/>
      <c r="C21" s="154"/>
      <c r="D21" s="150">
        <v>2</v>
      </c>
      <c r="E21" s="155">
        <v>9</v>
      </c>
      <c r="F21" s="155">
        <v>0</v>
      </c>
      <c r="G21" s="155">
        <v>0</v>
      </c>
      <c r="H21" s="156">
        <f t="shared" si="0"/>
        <v>9</v>
      </c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</row>
    <row r="22" spans="1:20" ht="24.75" customHeight="1">
      <c r="A22" s="152"/>
      <c r="B22" s="159"/>
      <c r="C22" s="160"/>
      <c r="D22" s="153">
        <v>1</v>
      </c>
      <c r="E22" s="155">
        <v>8</v>
      </c>
      <c r="F22" s="155">
        <v>1</v>
      </c>
      <c r="G22" s="155">
        <v>0</v>
      </c>
      <c r="H22" s="156">
        <f t="shared" si="0"/>
        <v>9</v>
      </c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</row>
    <row r="23" spans="1:20" ht="24.75" customHeight="1">
      <c r="A23" s="152"/>
      <c r="B23" s="249" t="s">
        <v>88</v>
      </c>
      <c r="C23" s="250"/>
      <c r="D23" s="251"/>
      <c r="E23" s="161">
        <f>SUM(E10:E22)</f>
        <v>181</v>
      </c>
      <c r="F23" s="161">
        <f>SUM(F10:F22)</f>
        <v>16</v>
      </c>
      <c r="G23" s="161">
        <f>SUM(G10:G22)</f>
        <v>1</v>
      </c>
      <c r="H23" s="161">
        <f t="shared" si="0"/>
        <v>198</v>
      </c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</row>
    <row r="24" spans="1:20" ht="24.75" customHeight="1">
      <c r="A24" s="152"/>
      <c r="B24" s="153"/>
      <c r="C24" s="158"/>
      <c r="D24" s="150">
        <v>13</v>
      </c>
      <c r="E24" s="155">
        <v>184</v>
      </c>
      <c r="F24" s="155">
        <v>12</v>
      </c>
      <c r="G24" s="155">
        <v>0</v>
      </c>
      <c r="H24" s="156">
        <f t="shared" si="0"/>
        <v>196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</row>
    <row r="25" spans="1:20" ht="24.75" customHeight="1">
      <c r="A25" s="152"/>
      <c r="B25" s="157"/>
      <c r="C25" s="154" t="s">
        <v>80</v>
      </c>
      <c r="D25" s="150">
        <v>12</v>
      </c>
      <c r="E25" s="155">
        <v>3</v>
      </c>
      <c r="F25" s="155">
        <v>0</v>
      </c>
      <c r="G25" s="155">
        <v>0</v>
      </c>
      <c r="H25" s="156">
        <f t="shared" si="0"/>
        <v>3</v>
      </c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</row>
    <row r="26" spans="1:20" ht="24.75" customHeight="1">
      <c r="A26" s="152"/>
      <c r="B26" s="157" t="s">
        <v>87</v>
      </c>
      <c r="C26" s="154"/>
      <c r="D26" s="150">
        <v>11</v>
      </c>
      <c r="E26" s="155">
        <v>6</v>
      </c>
      <c r="F26" s="155">
        <v>2</v>
      </c>
      <c r="G26" s="155">
        <v>0</v>
      </c>
      <c r="H26" s="156">
        <f t="shared" si="0"/>
        <v>8</v>
      </c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</row>
    <row r="27" spans="1:20" ht="24.75" customHeight="1">
      <c r="A27" s="152"/>
      <c r="B27" s="157" t="s">
        <v>89</v>
      </c>
      <c r="C27" s="158"/>
      <c r="D27" s="150">
        <v>10</v>
      </c>
      <c r="E27" s="155">
        <v>4</v>
      </c>
      <c r="F27" s="155">
        <v>0</v>
      </c>
      <c r="G27" s="155">
        <v>0</v>
      </c>
      <c r="H27" s="156">
        <f t="shared" si="0"/>
        <v>4</v>
      </c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</row>
    <row r="28" spans="1:20" ht="24.75" customHeight="1">
      <c r="A28" s="152"/>
      <c r="B28" s="157" t="s">
        <v>80</v>
      </c>
      <c r="C28" s="154"/>
      <c r="D28" s="150">
        <v>9</v>
      </c>
      <c r="E28" s="155">
        <v>7</v>
      </c>
      <c r="F28" s="155">
        <v>0</v>
      </c>
      <c r="G28" s="155">
        <v>0</v>
      </c>
      <c r="H28" s="156">
        <f t="shared" si="0"/>
        <v>7</v>
      </c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</row>
    <row r="29" spans="1:20" ht="24.75" customHeight="1">
      <c r="A29" s="152"/>
      <c r="B29" s="157" t="s">
        <v>82</v>
      </c>
      <c r="C29" s="154" t="s">
        <v>84</v>
      </c>
      <c r="D29" s="150">
        <v>8</v>
      </c>
      <c r="E29" s="155">
        <v>9</v>
      </c>
      <c r="F29" s="155">
        <v>0</v>
      </c>
      <c r="G29" s="155">
        <v>0</v>
      </c>
      <c r="H29" s="156">
        <f t="shared" si="0"/>
        <v>9</v>
      </c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</row>
    <row r="30" spans="1:20" ht="24.75" customHeight="1">
      <c r="A30" s="152"/>
      <c r="B30" s="157" t="s">
        <v>85</v>
      </c>
      <c r="C30" s="154"/>
      <c r="D30" s="150">
        <v>7</v>
      </c>
      <c r="E30" s="155">
        <v>12</v>
      </c>
      <c r="F30" s="155">
        <v>0</v>
      </c>
      <c r="G30" s="155">
        <v>0</v>
      </c>
      <c r="H30" s="156">
        <f t="shared" si="0"/>
        <v>12</v>
      </c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  <c r="T30" s="149"/>
    </row>
    <row r="31" spans="1:20" ht="24.75" customHeight="1">
      <c r="A31" s="152"/>
      <c r="B31" s="157" t="s">
        <v>80</v>
      </c>
      <c r="C31" s="154"/>
      <c r="D31" s="150">
        <v>6</v>
      </c>
      <c r="E31" s="155">
        <v>1</v>
      </c>
      <c r="F31" s="155">
        <v>1</v>
      </c>
      <c r="G31" s="155">
        <v>0</v>
      </c>
      <c r="H31" s="156">
        <f t="shared" si="0"/>
        <v>2</v>
      </c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  <c r="T31" s="149"/>
    </row>
    <row r="32" spans="1:20" ht="24.75" customHeight="1">
      <c r="A32" s="152"/>
      <c r="B32" s="157" t="s">
        <v>90</v>
      </c>
      <c r="C32" s="158"/>
      <c r="D32" s="150">
        <v>5</v>
      </c>
      <c r="E32" s="155">
        <v>26</v>
      </c>
      <c r="F32" s="155">
        <v>0</v>
      </c>
      <c r="G32" s="155">
        <v>0</v>
      </c>
      <c r="H32" s="156">
        <f t="shared" si="0"/>
        <v>26</v>
      </c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</row>
    <row r="33" spans="1:20" ht="24.75" customHeight="1">
      <c r="A33" s="152"/>
      <c r="B33" s="157"/>
      <c r="C33" s="154"/>
      <c r="D33" s="150">
        <v>4</v>
      </c>
      <c r="E33" s="155">
        <v>1</v>
      </c>
      <c r="F33" s="155">
        <v>0</v>
      </c>
      <c r="G33" s="155">
        <v>0</v>
      </c>
      <c r="H33" s="156">
        <f t="shared" si="0"/>
        <v>1</v>
      </c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  <c r="T33" s="149"/>
    </row>
    <row r="34" spans="1:20" ht="24.75" customHeight="1">
      <c r="A34" s="152"/>
      <c r="B34" s="157"/>
      <c r="C34" s="154" t="s">
        <v>81</v>
      </c>
      <c r="D34" s="150">
        <v>3</v>
      </c>
      <c r="E34" s="155">
        <v>1</v>
      </c>
      <c r="F34" s="155">
        <v>0</v>
      </c>
      <c r="G34" s="155">
        <v>0</v>
      </c>
      <c r="H34" s="156">
        <f t="shared" si="0"/>
        <v>1</v>
      </c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</row>
    <row r="35" spans="1:20" ht="24.75" customHeight="1">
      <c r="A35" s="152"/>
      <c r="B35" s="157"/>
      <c r="C35" s="154"/>
      <c r="D35" s="150">
        <v>2</v>
      </c>
      <c r="E35" s="155">
        <v>8</v>
      </c>
      <c r="F35" s="155">
        <v>0</v>
      </c>
      <c r="G35" s="155">
        <v>0</v>
      </c>
      <c r="H35" s="156">
        <f t="shared" si="0"/>
        <v>8</v>
      </c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</row>
    <row r="36" spans="1:20" ht="24.75" customHeight="1">
      <c r="A36" s="152"/>
      <c r="B36" s="159"/>
      <c r="C36" s="160"/>
      <c r="D36" s="153">
        <v>1</v>
      </c>
      <c r="E36" s="155">
        <v>13</v>
      </c>
      <c r="F36" s="155">
        <v>0</v>
      </c>
      <c r="G36" s="155">
        <v>0</v>
      </c>
      <c r="H36" s="156">
        <f t="shared" si="0"/>
        <v>13</v>
      </c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</row>
    <row r="37" spans="1:20" ht="24.75" customHeight="1">
      <c r="A37" s="152"/>
      <c r="B37" s="249" t="s">
        <v>91</v>
      </c>
      <c r="C37" s="250"/>
      <c r="D37" s="251"/>
      <c r="E37" s="161">
        <f>SUM(E24:E36)</f>
        <v>275</v>
      </c>
      <c r="F37" s="161">
        <f>SUM(F24:F36)</f>
        <v>15</v>
      </c>
      <c r="G37" s="161">
        <f>SUM(G24:G36)</f>
        <v>0</v>
      </c>
      <c r="H37" s="161">
        <f t="shared" si="0"/>
        <v>290</v>
      </c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</row>
    <row r="38" spans="1:20" ht="24.75" customHeight="1">
      <c r="A38" s="152"/>
      <c r="B38" s="153"/>
      <c r="C38" s="153"/>
      <c r="D38" s="150">
        <v>13</v>
      </c>
      <c r="E38" s="155">
        <v>0</v>
      </c>
      <c r="F38" s="155">
        <v>0</v>
      </c>
      <c r="G38" s="155">
        <v>0</v>
      </c>
      <c r="H38" s="156">
        <v>0</v>
      </c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</row>
    <row r="39" spans="1:20" ht="24.75" customHeight="1">
      <c r="A39" s="152"/>
      <c r="B39" s="157"/>
      <c r="C39" s="154" t="s">
        <v>80</v>
      </c>
      <c r="D39" s="150">
        <v>12</v>
      </c>
      <c r="E39" s="155">
        <v>0</v>
      </c>
      <c r="F39" s="155">
        <v>0</v>
      </c>
      <c r="G39" s="155">
        <v>0</v>
      </c>
      <c r="H39" s="156">
        <f t="shared" ref="H39:H51" si="1">SUM(E39:G39)</f>
        <v>0</v>
      </c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</row>
    <row r="40" spans="1:20" ht="24.75" customHeight="1">
      <c r="A40" s="152"/>
      <c r="B40" s="157" t="s">
        <v>81</v>
      </c>
      <c r="C40" s="159"/>
      <c r="D40" s="150">
        <v>11</v>
      </c>
      <c r="E40" s="155">
        <v>0</v>
      </c>
      <c r="F40" s="155">
        <v>0</v>
      </c>
      <c r="G40" s="155">
        <v>0</v>
      </c>
      <c r="H40" s="156">
        <f t="shared" si="1"/>
        <v>0</v>
      </c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  <c r="T40" s="149"/>
    </row>
    <row r="41" spans="1:20" ht="24.75" customHeight="1">
      <c r="A41" s="152"/>
      <c r="B41" s="157" t="s">
        <v>92</v>
      </c>
      <c r="C41" s="154"/>
      <c r="D41" s="150">
        <v>10</v>
      </c>
      <c r="E41" s="155">
        <v>0</v>
      </c>
      <c r="F41" s="155">
        <v>0</v>
      </c>
      <c r="G41" s="155">
        <v>0</v>
      </c>
      <c r="H41" s="156">
        <f t="shared" si="1"/>
        <v>0</v>
      </c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  <c r="T41" s="149"/>
    </row>
    <row r="42" spans="1:20" ht="24.75" customHeight="1">
      <c r="A42" s="152"/>
      <c r="B42" s="157" t="s">
        <v>93</v>
      </c>
      <c r="C42" s="154"/>
      <c r="D42" s="150">
        <v>9</v>
      </c>
      <c r="E42" s="155">
        <v>0</v>
      </c>
      <c r="F42" s="155">
        <v>0</v>
      </c>
      <c r="G42" s="155">
        <v>0</v>
      </c>
      <c r="H42" s="156">
        <f t="shared" si="1"/>
        <v>0</v>
      </c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</row>
    <row r="43" spans="1:20" ht="24.75" customHeight="1">
      <c r="A43" s="152"/>
      <c r="B43" s="157" t="s">
        <v>85</v>
      </c>
      <c r="C43" s="154" t="s">
        <v>84</v>
      </c>
      <c r="D43" s="150">
        <v>8</v>
      </c>
      <c r="E43" s="155">
        <v>0</v>
      </c>
      <c r="F43" s="155">
        <v>0</v>
      </c>
      <c r="G43" s="155">
        <v>0</v>
      </c>
      <c r="H43" s="156">
        <f t="shared" si="1"/>
        <v>0</v>
      </c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</row>
    <row r="44" spans="1:20" ht="24.75" customHeight="1">
      <c r="A44" s="152"/>
      <c r="B44" s="157" t="s">
        <v>83</v>
      </c>
      <c r="C44" s="154"/>
      <c r="D44" s="150">
        <v>7</v>
      </c>
      <c r="E44" s="155">
        <v>0</v>
      </c>
      <c r="F44" s="155">
        <v>0</v>
      </c>
      <c r="G44" s="155">
        <v>0</v>
      </c>
      <c r="H44" s="156">
        <f t="shared" si="1"/>
        <v>0</v>
      </c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</row>
    <row r="45" spans="1:20" ht="24.75" customHeight="1">
      <c r="A45" s="152"/>
      <c r="B45" s="157" t="s">
        <v>85</v>
      </c>
      <c r="C45" s="154"/>
      <c r="D45" s="150">
        <v>6</v>
      </c>
      <c r="E45" s="155">
        <v>0</v>
      </c>
      <c r="F45" s="155">
        <v>0</v>
      </c>
      <c r="G45" s="155">
        <v>0</v>
      </c>
      <c r="H45" s="156">
        <f t="shared" si="1"/>
        <v>0</v>
      </c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  <c r="T45" s="149"/>
    </row>
    <row r="46" spans="1:20" ht="24.75" customHeight="1">
      <c r="A46" s="152"/>
      <c r="B46" s="157" t="s">
        <v>81</v>
      </c>
      <c r="C46" s="153"/>
      <c r="D46" s="150">
        <v>5</v>
      </c>
      <c r="E46" s="155">
        <v>0</v>
      </c>
      <c r="F46" s="155">
        <v>0</v>
      </c>
      <c r="G46" s="155">
        <v>0</v>
      </c>
      <c r="H46" s="156">
        <f t="shared" si="1"/>
        <v>0</v>
      </c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  <c r="T46" s="149"/>
    </row>
    <row r="47" spans="1:20" ht="24.75" customHeight="1">
      <c r="A47" s="152"/>
      <c r="B47" s="157" t="s">
        <v>94</v>
      </c>
      <c r="C47" s="154"/>
      <c r="D47" s="150">
        <v>4</v>
      </c>
      <c r="E47" s="155">
        <v>0</v>
      </c>
      <c r="F47" s="155">
        <v>0</v>
      </c>
      <c r="G47" s="155">
        <v>0</v>
      </c>
      <c r="H47" s="156">
        <f t="shared" si="1"/>
        <v>0</v>
      </c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</row>
    <row r="48" spans="1:20" ht="24.75" customHeight="1">
      <c r="A48" s="152"/>
      <c r="B48" s="157"/>
      <c r="C48" s="154" t="s">
        <v>81</v>
      </c>
      <c r="D48" s="150">
        <v>3</v>
      </c>
      <c r="E48" s="155">
        <v>0</v>
      </c>
      <c r="F48" s="155">
        <v>0</v>
      </c>
      <c r="G48" s="155">
        <v>0</v>
      </c>
      <c r="H48" s="156">
        <f t="shared" si="1"/>
        <v>0</v>
      </c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</row>
    <row r="49" spans="1:20" ht="24.75" customHeight="1">
      <c r="A49" s="152"/>
      <c r="B49" s="157"/>
      <c r="C49" s="154"/>
      <c r="D49" s="150">
        <v>2</v>
      </c>
      <c r="E49" s="155">
        <v>0</v>
      </c>
      <c r="F49" s="155">
        <v>0</v>
      </c>
      <c r="G49" s="155">
        <v>0</v>
      </c>
      <c r="H49" s="156">
        <f t="shared" si="1"/>
        <v>0</v>
      </c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</row>
    <row r="50" spans="1:20" ht="24.75" customHeight="1">
      <c r="A50" s="152"/>
      <c r="B50" s="159"/>
      <c r="C50" s="154"/>
      <c r="D50" s="153">
        <v>1</v>
      </c>
      <c r="E50" s="155">
        <v>0</v>
      </c>
      <c r="F50" s="155">
        <v>0</v>
      </c>
      <c r="G50" s="155">
        <v>0</v>
      </c>
      <c r="H50" s="156">
        <f t="shared" si="1"/>
        <v>0</v>
      </c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</row>
    <row r="51" spans="1:20" ht="24.75" customHeight="1">
      <c r="A51" s="149"/>
      <c r="B51" s="247" t="s">
        <v>95</v>
      </c>
      <c r="C51" s="247"/>
      <c r="D51" s="247"/>
      <c r="E51" s="161">
        <f>SUM(E38:E50)</f>
        <v>0</v>
      </c>
      <c r="F51" s="161">
        <f>SUM(F38:F50)</f>
        <v>0</v>
      </c>
      <c r="G51" s="161">
        <f>SUM(G38:G50)</f>
        <v>0</v>
      </c>
      <c r="H51" s="161">
        <f t="shared" si="1"/>
        <v>0</v>
      </c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</row>
    <row r="52" spans="1:20" ht="24.75" customHeight="1">
      <c r="A52" s="149"/>
      <c r="B52" s="247" t="s">
        <v>96</v>
      </c>
      <c r="C52" s="247"/>
      <c r="D52" s="247"/>
      <c r="E52" s="161">
        <f>E23+E37+E51</f>
        <v>456</v>
      </c>
      <c r="F52" s="161">
        <f>F23+F37+F51</f>
        <v>31</v>
      </c>
      <c r="G52" s="161">
        <f>G23+G37+G51</f>
        <v>1</v>
      </c>
      <c r="H52" s="161">
        <f>H51+H37+H23</f>
        <v>488</v>
      </c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</row>
    <row r="53" spans="1:20" ht="19.5" customHeight="1">
      <c r="A53" s="149"/>
      <c r="B53" s="162"/>
      <c r="C53" s="162"/>
      <c r="D53" s="162"/>
      <c r="E53" s="163"/>
      <c r="F53" s="163"/>
      <c r="G53" s="163"/>
      <c r="H53" s="163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</row>
    <row r="54" spans="1:20" ht="19.5" customHeight="1">
      <c r="A54" s="149"/>
      <c r="B54" s="149"/>
      <c r="C54" s="149"/>
      <c r="D54" s="149"/>
      <c r="E54" s="149"/>
      <c r="F54" s="149"/>
      <c r="G54" s="149"/>
      <c r="H54" s="164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</row>
    <row r="55" spans="1:20" ht="19.5" customHeight="1">
      <c r="A55" s="149"/>
      <c r="B55" s="149"/>
      <c r="C55" s="149"/>
      <c r="D55" s="149"/>
      <c r="E55" s="149"/>
      <c r="F55" s="149"/>
      <c r="G55" s="149"/>
      <c r="H55" s="164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49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120</v>
      </c>
      <c r="F10" s="43">
        <v>7</v>
      </c>
      <c r="G10" s="43">
        <v>0</v>
      </c>
      <c r="H10" s="44">
        <f t="shared" ref="H10:H37" si="0">SUM(E10:G10)</f>
        <v>127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4</v>
      </c>
      <c r="F11" s="43">
        <v>1</v>
      </c>
      <c r="G11" s="43">
        <v>0</v>
      </c>
      <c r="H11" s="44">
        <f t="shared" si="0"/>
        <v>5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2</v>
      </c>
      <c r="F12" s="43">
        <v>2</v>
      </c>
      <c r="G12" s="43">
        <v>0</v>
      </c>
      <c r="H12" s="44">
        <f t="shared" si="0"/>
        <v>4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0</v>
      </c>
      <c r="F13" s="43">
        <v>0</v>
      </c>
      <c r="G13" s="43">
        <v>0</v>
      </c>
      <c r="H13" s="44">
        <f t="shared" si="0"/>
        <v>0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0</v>
      </c>
      <c r="F14" s="43">
        <v>0</v>
      </c>
      <c r="G14" s="43">
        <v>0</v>
      </c>
      <c r="H14" s="44">
        <f t="shared" si="0"/>
        <v>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0</v>
      </c>
      <c r="G15" s="43">
        <v>0</v>
      </c>
      <c r="H15" s="44">
        <f t="shared" si="0"/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0</v>
      </c>
      <c r="F16" s="43">
        <v>0</v>
      </c>
      <c r="G16" s="43">
        <v>0</v>
      </c>
      <c r="H16" s="44">
        <f t="shared" si="0"/>
        <v>0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6</v>
      </c>
      <c r="F17" s="43">
        <v>0</v>
      </c>
      <c r="G17" s="43">
        <v>0</v>
      </c>
      <c r="H17" s="44">
        <f t="shared" si="0"/>
        <v>6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3</v>
      </c>
      <c r="F18" s="43">
        <v>0</v>
      </c>
      <c r="G18" s="43">
        <v>0</v>
      </c>
      <c r="H18" s="44">
        <f t="shared" si="0"/>
        <v>3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0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6</v>
      </c>
      <c r="F20" s="43">
        <v>0</v>
      </c>
      <c r="G20" s="43">
        <v>0</v>
      </c>
      <c r="H20" s="44">
        <f t="shared" si="0"/>
        <v>6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3</v>
      </c>
      <c r="F22" s="43">
        <v>0</v>
      </c>
      <c r="G22" s="43">
        <v>0</v>
      </c>
      <c r="H22" s="44">
        <f t="shared" si="0"/>
        <v>3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145</v>
      </c>
      <c r="F23" s="49">
        <f>SUM(F10:F22)</f>
        <v>10</v>
      </c>
      <c r="G23" s="49">
        <f>SUM(G10:G22)</f>
        <v>0</v>
      </c>
      <c r="H23" s="49">
        <f t="shared" si="0"/>
        <v>155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176</v>
      </c>
      <c r="F24" s="43">
        <v>8</v>
      </c>
      <c r="G24" s="43">
        <v>0</v>
      </c>
      <c r="H24" s="44">
        <f t="shared" si="0"/>
        <v>184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</v>
      </c>
      <c r="F25" s="43">
        <v>1</v>
      </c>
      <c r="G25" s="43">
        <v>0</v>
      </c>
      <c r="H25" s="44">
        <f t="shared" si="0"/>
        <v>2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5</v>
      </c>
      <c r="F26" s="43">
        <v>1</v>
      </c>
      <c r="G26" s="43">
        <v>0</v>
      </c>
      <c r="H26" s="44">
        <f t="shared" si="0"/>
        <v>6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0</v>
      </c>
      <c r="F27" s="43">
        <v>0</v>
      </c>
      <c r="G27" s="43">
        <v>0</v>
      </c>
      <c r="H27" s="44">
        <f t="shared" si="0"/>
        <v>0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0</v>
      </c>
      <c r="F28" s="43">
        <v>0</v>
      </c>
      <c r="G28" s="43">
        <v>0</v>
      </c>
      <c r="H28" s="44">
        <f t="shared" si="0"/>
        <v>0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1</v>
      </c>
      <c r="F29" s="43">
        <v>0</v>
      </c>
      <c r="G29" s="43">
        <v>0</v>
      </c>
      <c r="H29" s="44">
        <f t="shared" si="0"/>
        <v>1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2</v>
      </c>
      <c r="F30" s="43">
        <v>0</v>
      </c>
      <c r="G30" s="43">
        <v>0</v>
      </c>
      <c r="H30" s="44">
        <f t="shared" si="0"/>
        <v>2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15</v>
      </c>
      <c r="F31" s="43">
        <v>3</v>
      </c>
      <c r="G31" s="43">
        <v>0</v>
      </c>
      <c r="H31" s="44">
        <f t="shared" si="0"/>
        <v>18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8</v>
      </c>
      <c r="F32" s="43">
        <v>0</v>
      </c>
      <c r="G32" s="43">
        <v>0</v>
      </c>
      <c r="H32" s="44">
        <f t="shared" si="0"/>
        <v>8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5</v>
      </c>
      <c r="F34" s="43">
        <v>0</v>
      </c>
      <c r="G34" s="43">
        <v>0</v>
      </c>
      <c r="H34" s="44">
        <f t="shared" si="0"/>
        <v>5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2</v>
      </c>
      <c r="F35" s="43">
        <v>0</v>
      </c>
      <c r="G35" s="43">
        <v>0</v>
      </c>
      <c r="H35" s="44">
        <f t="shared" si="0"/>
        <v>2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6</v>
      </c>
      <c r="F36" s="43">
        <v>0</v>
      </c>
      <c r="G36" s="43">
        <v>0</v>
      </c>
      <c r="H36" s="44">
        <f t="shared" si="0"/>
        <v>6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221</v>
      </c>
      <c r="F37" s="49">
        <f>SUM(F24:F36)</f>
        <v>13</v>
      </c>
      <c r="G37" s="49">
        <f>SUM(G24:G36)</f>
        <v>0</v>
      </c>
      <c r="H37" s="49">
        <f t="shared" si="0"/>
        <v>234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366</v>
      </c>
      <c r="F52" s="49">
        <f>F23+F37+F51</f>
        <v>23</v>
      </c>
      <c r="G52" s="49">
        <f>G23+G37+G51</f>
        <v>0</v>
      </c>
      <c r="H52" s="49">
        <f>H51+H37+H23</f>
        <v>389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51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246</v>
      </c>
      <c r="F10" s="43">
        <v>16</v>
      </c>
      <c r="G10" s="43">
        <v>3</v>
      </c>
      <c r="H10" s="44">
        <f t="shared" ref="H10:H37" si="0">SUM(E10:G10)</f>
        <v>265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6</v>
      </c>
      <c r="F11" s="43">
        <v>1</v>
      </c>
      <c r="G11" s="43">
        <v>0</v>
      </c>
      <c r="H11" s="44">
        <f t="shared" si="0"/>
        <v>7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7</v>
      </c>
      <c r="F12" s="43">
        <v>1</v>
      </c>
      <c r="G12" s="43">
        <v>1</v>
      </c>
      <c r="H12" s="44">
        <f t="shared" si="0"/>
        <v>9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6</v>
      </c>
      <c r="F13" s="43">
        <v>0</v>
      </c>
      <c r="G13" s="43">
        <v>1</v>
      </c>
      <c r="H13" s="44">
        <f t="shared" si="0"/>
        <v>7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6</v>
      </c>
      <c r="F14" s="43">
        <v>2</v>
      </c>
      <c r="G14" s="43">
        <v>0</v>
      </c>
      <c r="H14" s="44">
        <f t="shared" si="0"/>
        <v>8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3</v>
      </c>
      <c r="F15" s="43">
        <v>0</v>
      </c>
      <c r="G15" s="43">
        <v>0</v>
      </c>
      <c r="H15" s="44">
        <f t="shared" si="0"/>
        <v>3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34</v>
      </c>
      <c r="F16" s="43">
        <v>0</v>
      </c>
      <c r="G16" s="43">
        <v>0</v>
      </c>
      <c r="H16" s="44">
        <f t="shared" si="0"/>
        <v>34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10</v>
      </c>
      <c r="F17" s="43">
        <v>0</v>
      </c>
      <c r="G17" s="43">
        <v>0</v>
      </c>
      <c r="H17" s="44">
        <f t="shared" si="0"/>
        <v>10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6</v>
      </c>
      <c r="F18" s="43">
        <v>0</v>
      </c>
      <c r="G18" s="43">
        <v>0</v>
      </c>
      <c r="H18" s="44">
        <f t="shared" si="0"/>
        <v>6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11</v>
      </c>
      <c r="F19" s="43">
        <v>0</v>
      </c>
      <c r="G19" s="43">
        <v>0</v>
      </c>
      <c r="H19" s="44">
        <f t="shared" si="0"/>
        <v>11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6</v>
      </c>
      <c r="F20" s="43">
        <v>0</v>
      </c>
      <c r="G20" s="43">
        <v>0</v>
      </c>
      <c r="H20" s="44">
        <f t="shared" si="0"/>
        <v>6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9</v>
      </c>
      <c r="F21" s="43">
        <v>0</v>
      </c>
      <c r="G21" s="43">
        <v>0</v>
      </c>
      <c r="H21" s="44">
        <f t="shared" si="0"/>
        <v>9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3</v>
      </c>
      <c r="F22" s="43">
        <v>0</v>
      </c>
      <c r="G22" s="43">
        <v>0</v>
      </c>
      <c r="H22" s="44">
        <f t="shared" si="0"/>
        <v>3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353</v>
      </c>
      <c r="F23" s="49">
        <f>SUM(F10:F22)</f>
        <v>20</v>
      </c>
      <c r="G23" s="49">
        <f>SUM(G10:G22)</f>
        <v>5</v>
      </c>
      <c r="H23" s="49">
        <f t="shared" si="0"/>
        <v>378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318</v>
      </c>
      <c r="F24" s="43">
        <v>11</v>
      </c>
      <c r="G24" s="43">
        <v>0</v>
      </c>
      <c r="H24" s="44">
        <f t="shared" si="0"/>
        <v>329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19</v>
      </c>
      <c r="F25" s="43">
        <v>0</v>
      </c>
      <c r="G25" s="43">
        <v>0</v>
      </c>
      <c r="H25" s="44">
        <f t="shared" si="0"/>
        <v>19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6</v>
      </c>
      <c r="F26" s="43">
        <v>1</v>
      </c>
      <c r="G26" s="43">
        <v>0</v>
      </c>
      <c r="H26" s="44">
        <f t="shared" si="0"/>
        <v>7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3</v>
      </c>
      <c r="F27" s="43">
        <v>0</v>
      </c>
      <c r="G27" s="43">
        <v>0</v>
      </c>
      <c r="H27" s="44">
        <f t="shared" si="0"/>
        <v>3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8</v>
      </c>
      <c r="F28" s="43">
        <v>1</v>
      </c>
      <c r="G28" s="43">
        <v>0</v>
      </c>
      <c r="H28" s="44">
        <f t="shared" si="0"/>
        <v>9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3</v>
      </c>
      <c r="F29" s="43">
        <v>1</v>
      </c>
      <c r="G29" s="43">
        <v>0</v>
      </c>
      <c r="H29" s="44">
        <f t="shared" si="0"/>
        <v>4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22</v>
      </c>
      <c r="F30" s="43">
        <v>0</v>
      </c>
      <c r="G30" s="43">
        <v>0</v>
      </c>
      <c r="H30" s="44">
        <f t="shared" si="0"/>
        <v>22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21</v>
      </c>
      <c r="F31" s="43">
        <v>1</v>
      </c>
      <c r="G31" s="43">
        <v>0</v>
      </c>
      <c r="H31" s="44">
        <f t="shared" si="0"/>
        <v>22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3</v>
      </c>
      <c r="F32" s="43">
        <v>0</v>
      </c>
      <c r="G32" s="43">
        <v>0</v>
      </c>
      <c r="H32" s="44">
        <f t="shared" si="0"/>
        <v>3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14</v>
      </c>
      <c r="F33" s="43">
        <v>0</v>
      </c>
      <c r="G33" s="43">
        <v>0</v>
      </c>
      <c r="H33" s="44">
        <f t="shared" si="0"/>
        <v>14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14</v>
      </c>
      <c r="F34" s="43">
        <v>0</v>
      </c>
      <c r="G34" s="43">
        <v>0</v>
      </c>
      <c r="H34" s="44">
        <f t="shared" si="0"/>
        <v>14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23</v>
      </c>
      <c r="F35" s="43">
        <v>0</v>
      </c>
      <c r="G35" s="43">
        <v>0</v>
      </c>
      <c r="H35" s="44">
        <f t="shared" si="0"/>
        <v>23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10</v>
      </c>
      <c r="F36" s="43">
        <v>0</v>
      </c>
      <c r="G36" s="43">
        <v>0</v>
      </c>
      <c r="H36" s="44">
        <f t="shared" si="0"/>
        <v>10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464</v>
      </c>
      <c r="F37" s="49">
        <f>SUM(F24:F36)</f>
        <v>15</v>
      </c>
      <c r="G37" s="49">
        <f>SUM(G24:G36)</f>
        <v>0</v>
      </c>
      <c r="H37" s="49">
        <f t="shared" si="0"/>
        <v>479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817</v>
      </c>
      <c r="F52" s="49">
        <f>F23+F37+F51</f>
        <v>35</v>
      </c>
      <c r="G52" s="49">
        <f>G23+G37+G51</f>
        <v>5</v>
      </c>
      <c r="H52" s="49">
        <f>H51+H37+H23</f>
        <v>857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53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207</v>
      </c>
      <c r="F10" s="43">
        <v>25</v>
      </c>
      <c r="G10" s="43">
        <v>0</v>
      </c>
      <c r="H10" s="44">
        <f t="shared" ref="H10:H37" si="0">SUM(E10:G10)</f>
        <v>232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0</v>
      </c>
      <c r="F11" s="43">
        <v>1</v>
      </c>
      <c r="G11" s="43">
        <v>0</v>
      </c>
      <c r="H11" s="44">
        <f t="shared" si="0"/>
        <v>1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2</v>
      </c>
      <c r="F12" s="43">
        <v>0</v>
      </c>
      <c r="G12" s="43">
        <v>0</v>
      </c>
      <c r="H12" s="44">
        <f t="shared" si="0"/>
        <v>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12</v>
      </c>
      <c r="F13" s="43">
        <v>0</v>
      </c>
      <c r="G13" s="43">
        <v>0</v>
      </c>
      <c r="H13" s="44">
        <f t="shared" si="0"/>
        <v>12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3</v>
      </c>
      <c r="F14" s="43">
        <v>0</v>
      </c>
      <c r="G14" s="43">
        <v>0</v>
      </c>
      <c r="H14" s="44">
        <f t="shared" si="0"/>
        <v>3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4</v>
      </c>
      <c r="F15" s="43">
        <v>1</v>
      </c>
      <c r="G15" s="43">
        <v>0</v>
      </c>
      <c r="H15" s="44">
        <f t="shared" si="0"/>
        <v>5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10</v>
      </c>
      <c r="F16" s="43">
        <v>1</v>
      </c>
      <c r="G16" s="43">
        <v>1</v>
      </c>
      <c r="H16" s="44">
        <f t="shared" si="0"/>
        <v>12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0</v>
      </c>
      <c r="F17" s="43">
        <v>0</v>
      </c>
      <c r="G17" s="43">
        <v>1</v>
      </c>
      <c r="H17" s="44">
        <f t="shared" si="0"/>
        <v>1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5</v>
      </c>
      <c r="F18" s="43">
        <v>2</v>
      </c>
      <c r="G18" s="43">
        <v>0</v>
      </c>
      <c r="H18" s="44">
        <f t="shared" si="0"/>
        <v>7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0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</v>
      </c>
      <c r="F20" s="43">
        <v>1</v>
      </c>
      <c r="G20" s="43">
        <v>0</v>
      </c>
      <c r="H20" s="44">
        <f t="shared" si="0"/>
        <v>2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6</v>
      </c>
      <c r="F21" s="43">
        <v>0</v>
      </c>
      <c r="G21" s="43">
        <v>0</v>
      </c>
      <c r="H21" s="44">
        <f t="shared" si="0"/>
        <v>6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6</v>
      </c>
      <c r="F22" s="43">
        <v>0</v>
      </c>
      <c r="G22" s="43">
        <v>0</v>
      </c>
      <c r="H22" s="44">
        <f t="shared" si="0"/>
        <v>6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257</v>
      </c>
      <c r="F23" s="49">
        <f>SUM(F10:F22)</f>
        <v>31</v>
      </c>
      <c r="G23" s="49">
        <f>SUM(G10:G22)</f>
        <v>2</v>
      </c>
      <c r="H23" s="49">
        <f t="shared" si="0"/>
        <v>290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267</v>
      </c>
      <c r="F24" s="43">
        <v>22</v>
      </c>
      <c r="G24" s="43">
        <v>0</v>
      </c>
      <c r="H24" s="44">
        <f t="shared" si="0"/>
        <v>289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0</v>
      </c>
      <c r="F25" s="43">
        <v>0</v>
      </c>
      <c r="G25" s="43">
        <v>0</v>
      </c>
      <c r="H25" s="44">
        <f t="shared" si="0"/>
        <v>0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1</v>
      </c>
      <c r="F26" s="43">
        <v>0</v>
      </c>
      <c r="G26" s="43">
        <v>0</v>
      </c>
      <c r="H26" s="44">
        <f t="shared" si="0"/>
        <v>1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12</v>
      </c>
      <c r="F27" s="43">
        <v>3</v>
      </c>
      <c r="G27" s="43">
        <v>1</v>
      </c>
      <c r="H27" s="44">
        <f t="shared" si="0"/>
        <v>16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8</v>
      </c>
      <c r="F28" s="43">
        <v>0</v>
      </c>
      <c r="G28" s="43">
        <v>0</v>
      </c>
      <c r="H28" s="44">
        <f t="shared" si="0"/>
        <v>8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9</v>
      </c>
      <c r="F29" s="43">
        <v>2</v>
      </c>
      <c r="G29" s="43">
        <v>0</v>
      </c>
      <c r="H29" s="44">
        <f t="shared" si="0"/>
        <v>11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16</v>
      </c>
      <c r="F30" s="43">
        <v>3</v>
      </c>
      <c r="G30" s="43">
        <v>0</v>
      </c>
      <c r="H30" s="44">
        <f t="shared" si="0"/>
        <v>19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12</v>
      </c>
      <c r="F31" s="43">
        <v>1</v>
      </c>
      <c r="G31" s="43">
        <v>1</v>
      </c>
      <c r="H31" s="44">
        <f t="shared" si="0"/>
        <v>14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12</v>
      </c>
      <c r="F32" s="43">
        <v>4</v>
      </c>
      <c r="G32" s="43">
        <v>0</v>
      </c>
      <c r="H32" s="44">
        <f t="shared" si="0"/>
        <v>16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5</v>
      </c>
      <c r="F34" s="43">
        <v>1</v>
      </c>
      <c r="G34" s="43">
        <v>0</v>
      </c>
      <c r="H34" s="44">
        <f t="shared" si="0"/>
        <v>6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27</v>
      </c>
      <c r="F35" s="43">
        <v>0</v>
      </c>
      <c r="G35" s="43">
        <v>0</v>
      </c>
      <c r="H35" s="44">
        <f t="shared" si="0"/>
        <v>27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10</v>
      </c>
      <c r="F36" s="43">
        <v>0</v>
      </c>
      <c r="G36" s="43">
        <v>0</v>
      </c>
      <c r="H36" s="44">
        <f t="shared" si="0"/>
        <v>10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379</v>
      </c>
      <c r="F37" s="49">
        <f>SUM(F24:F36)</f>
        <v>36</v>
      </c>
      <c r="G37" s="49">
        <f>SUM(G24:G36)</f>
        <v>2</v>
      </c>
      <c r="H37" s="49">
        <f t="shared" si="0"/>
        <v>417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636</v>
      </c>
      <c r="F52" s="49">
        <f>F23+F37+F51</f>
        <v>67</v>
      </c>
      <c r="G52" s="49">
        <f>G23+G37+G51</f>
        <v>4</v>
      </c>
      <c r="H52" s="49">
        <f>H51+H37+H23</f>
        <v>707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F4" sqref="F4"/>
    </sheetView>
  </sheetViews>
  <sheetFormatPr defaultColWidth="10.7109375" defaultRowHeight="12"/>
  <cols>
    <col min="1" max="1" width="2.5703125" style="53" customWidth="1"/>
    <col min="2" max="4" width="12.7109375" style="53" customWidth="1"/>
    <col min="5" max="8" width="30.7109375" style="53" customWidth="1"/>
    <col min="9" max="22" width="10.7109375" style="53" customWidth="1"/>
    <col min="23" max="16384" width="10.7109375" style="53"/>
  </cols>
  <sheetData>
    <row r="1" spans="1:20" ht="30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76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1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30" customHeight="1">
      <c r="A5" s="33"/>
      <c r="B5" s="37" t="s">
        <v>6</v>
      </c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19.5" customHeight="1">
      <c r="A6" s="33"/>
      <c r="B6" s="248"/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30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0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0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f>SUM('TSE:TRE-AP'!E10)</f>
        <v>4256</v>
      </c>
      <c r="F10" s="43">
        <f>SUM('TSE:TRE-AP'!F10)</f>
        <v>336</v>
      </c>
      <c r="G10" s="43">
        <f>SUM('TSE:TRE-AP'!G10)</f>
        <v>8</v>
      </c>
      <c r="H10" s="44">
        <f t="shared" ref="H10:H22" si="0">SUM(E10:G10)</f>
        <v>4600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f>SUM('TSE:TRE-AP'!E11)</f>
        <v>152</v>
      </c>
      <c r="F11" s="43">
        <f>SUM('TSE:TRE-AP'!F11)</f>
        <v>23</v>
      </c>
      <c r="G11" s="43">
        <f>SUM('TSE:TRE-AP'!G11)</f>
        <v>1</v>
      </c>
      <c r="H11" s="44">
        <f t="shared" si="0"/>
        <v>176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f>SUM('TSE:TRE-AP'!E12)</f>
        <v>99</v>
      </c>
      <c r="F12" s="43">
        <f>SUM('TSE:TRE-AP'!F12)</f>
        <v>15</v>
      </c>
      <c r="G12" s="43">
        <f>SUM('TSE:TRE-AP'!G12)</f>
        <v>3</v>
      </c>
      <c r="H12" s="44">
        <f t="shared" si="0"/>
        <v>117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f>SUM('TSE:TRE-AP'!E13)</f>
        <v>108</v>
      </c>
      <c r="F13" s="43">
        <f>SUM('TSE:TRE-AP'!F13)</f>
        <v>18</v>
      </c>
      <c r="G13" s="43">
        <f>SUM('TSE:TRE-AP'!G13)</f>
        <v>2</v>
      </c>
      <c r="H13" s="44">
        <f t="shared" si="0"/>
        <v>128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f>SUM('TSE:TRE-AP'!E14)</f>
        <v>123</v>
      </c>
      <c r="F14" s="43">
        <f>SUM('TSE:TRE-AP'!F14)</f>
        <v>15</v>
      </c>
      <c r="G14" s="43">
        <f>SUM('TSE:TRE-AP'!G14)</f>
        <v>0</v>
      </c>
      <c r="H14" s="44">
        <f t="shared" si="0"/>
        <v>138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f>SUM('TSE:TRE-AP'!E15)</f>
        <v>139</v>
      </c>
      <c r="F15" s="43">
        <f>SUM('TSE:TRE-AP'!F15)</f>
        <v>22</v>
      </c>
      <c r="G15" s="43">
        <f>SUM('TSE:TRE-AP'!G15)</f>
        <v>0</v>
      </c>
      <c r="H15" s="44">
        <f t="shared" si="0"/>
        <v>161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f>SUM('TSE:TRE-AP'!E16)</f>
        <v>192</v>
      </c>
      <c r="F16" s="43">
        <f>SUM('TSE:TRE-AP'!F16)</f>
        <v>20</v>
      </c>
      <c r="G16" s="43">
        <f>SUM('TSE:TRE-AP'!G16)</f>
        <v>1</v>
      </c>
      <c r="H16" s="44">
        <f t="shared" si="0"/>
        <v>213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f>SUM('TSE:TRE-AP'!E17)</f>
        <v>244</v>
      </c>
      <c r="F17" s="43">
        <f>SUM('TSE:TRE-AP'!F17)</f>
        <v>16</v>
      </c>
      <c r="G17" s="43">
        <f>SUM('TSE:TRE-AP'!G17)</f>
        <v>3</v>
      </c>
      <c r="H17" s="44">
        <f t="shared" si="0"/>
        <v>263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f>SUM('TSE:TRE-AP'!E18)</f>
        <v>207</v>
      </c>
      <c r="F18" s="43">
        <f>SUM('TSE:TRE-AP'!F18)</f>
        <v>19</v>
      </c>
      <c r="G18" s="43">
        <f>SUM('TSE:TRE-AP'!G18)</f>
        <v>1</v>
      </c>
      <c r="H18" s="44">
        <f t="shared" si="0"/>
        <v>227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f>SUM('TSE:TRE-AP'!E19)</f>
        <v>32</v>
      </c>
      <c r="F19" s="43">
        <f>SUM('TSE:TRE-AP'!F19)</f>
        <v>2</v>
      </c>
      <c r="G19" s="43">
        <f>SUM('TSE:TRE-AP'!G19)</f>
        <v>0</v>
      </c>
      <c r="H19" s="44">
        <f t="shared" si="0"/>
        <v>34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f>SUM('TSE:TRE-AP'!E20)</f>
        <v>80</v>
      </c>
      <c r="F20" s="43">
        <f>SUM('TSE:TRE-AP'!F20)</f>
        <v>6</v>
      </c>
      <c r="G20" s="43">
        <f>SUM('TSE:TRE-AP'!G20)</f>
        <v>0</v>
      </c>
      <c r="H20" s="44">
        <f t="shared" si="0"/>
        <v>86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f>SUM('TSE:TRE-AP'!E21)</f>
        <v>131</v>
      </c>
      <c r="F21" s="43">
        <f>SUM('TSE:TRE-AP'!F21)</f>
        <v>0</v>
      </c>
      <c r="G21" s="43">
        <f>SUM('TSE:TRE-AP'!G21)</f>
        <v>1</v>
      </c>
      <c r="H21" s="44">
        <f t="shared" si="0"/>
        <v>132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f>SUM('TSE:TRE-AP'!E22)</f>
        <v>123</v>
      </c>
      <c r="F22" s="43">
        <f>SUM('TSE:TRE-AP'!F22)</f>
        <v>2</v>
      </c>
      <c r="G22" s="43">
        <f>SUM('TSE:TRE-AP'!G22)</f>
        <v>0</v>
      </c>
      <c r="H22" s="44">
        <f t="shared" si="0"/>
        <v>125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5886</v>
      </c>
      <c r="F23" s="49">
        <f>SUM(F10:F22)</f>
        <v>494</v>
      </c>
      <c r="G23" s="49">
        <f>SUM(G10:G22)</f>
        <v>20</v>
      </c>
      <c r="H23" s="49">
        <f>SUM(H10:H22)</f>
        <v>6400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f>SUM('TSE:TRE-AP'!E24)</f>
        <v>6261</v>
      </c>
      <c r="F24" s="43">
        <f>SUM('TSE:TRE-AP'!F24)</f>
        <v>340</v>
      </c>
      <c r="G24" s="43">
        <f>SUM('TSE:TRE-AP'!G24)</f>
        <v>16</v>
      </c>
      <c r="H24" s="44">
        <f t="shared" ref="H24:H36" si="1">SUM(E24:G24)</f>
        <v>6617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f>SUM('TSE:TRE-AP'!E25)</f>
        <v>205</v>
      </c>
      <c r="F25" s="43">
        <f>SUM('TSE:TRE-AP'!F25)</f>
        <v>23</v>
      </c>
      <c r="G25" s="43">
        <f>SUM('TSE:TRE-AP'!G25)</f>
        <v>3</v>
      </c>
      <c r="H25" s="44">
        <f t="shared" si="1"/>
        <v>231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f>SUM('TSE:TRE-AP'!E26)</f>
        <v>143</v>
      </c>
      <c r="F26" s="43">
        <f>SUM('TSE:TRE-AP'!F26)</f>
        <v>18</v>
      </c>
      <c r="G26" s="43">
        <f>SUM('TSE:TRE-AP'!G26)</f>
        <v>1</v>
      </c>
      <c r="H26" s="44">
        <f t="shared" si="1"/>
        <v>162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f>SUM('TSE:TRE-AP'!E27)</f>
        <v>161</v>
      </c>
      <c r="F27" s="43">
        <f>SUM('TSE:TRE-AP'!F27)</f>
        <v>33</v>
      </c>
      <c r="G27" s="43">
        <f>SUM('TSE:TRE-AP'!G27)</f>
        <v>5</v>
      </c>
      <c r="H27" s="44">
        <f t="shared" si="1"/>
        <v>199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f>SUM('TSE:TRE-AP'!E28)</f>
        <v>198</v>
      </c>
      <c r="F28" s="43">
        <f>SUM('TSE:TRE-AP'!F28)</f>
        <v>29</v>
      </c>
      <c r="G28" s="43">
        <f>SUM('TSE:TRE-AP'!G28)</f>
        <v>0</v>
      </c>
      <c r="H28" s="44">
        <f t="shared" si="1"/>
        <v>227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f>SUM('TSE:TRE-AP'!E29)</f>
        <v>174</v>
      </c>
      <c r="F29" s="43">
        <f>SUM('TSE:TRE-AP'!F29)</f>
        <v>17</v>
      </c>
      <c r="G29" s="43">
        <f>SUM('TSE:TRE-AP'!G29)</f>
        <v>0</v>
      </c>
      <c r="H29" s="44">
        <f t="shared" si="1"/>
        <v>191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f>SUM('TSE:TRE-AP'!E30)</f>
        <v>333</v>
      </c>
      <c r="F30" s="43">
        <f>SUM('TSE:TRE-AP'!F30)</f>
        <v>37</v>
      </c>
      <c r="G30" s="43">
        <f>SUM('TSE:TRE-AP'!G30)</f>
        <v>1</v>
      </c>
      <c r="H30" s="44">
        <f t="shared" si="1"/>
        <v>371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f>SUM('TSE:TRE-AP'!E31)</f>
        <v>220</v>
      </c>
      <c r="F31" s="43">
        <f>SUM('TSE:TRE-AP'!F31)</f>
        <v>17</v>
      </c>
      <c r="G31" s="43">
        <f>SUM('TSE:TRE-AP'!G31)</f>
        <v>4</v>
      </c>
      <c r="H31" s="44">
        <f t="shared" si="1"/>
        <v>241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f>SUM('TSE:TRE-AP'!E32)</f>
        <v>279</v>
      </c>
      <c r="F32" s="43">
        <f>SUM('TSE:TRE-AP'!F32)</f>
        <v>18</v>
      </c>
      <c r="G32" s="43">
        <f>SUM('TSE:TRE-AP'!G32)</f>
        <v>1</v>
      </c>
      <c r="H32" s="44">
        <f t="shared" si="1"/>
        <v>298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f>SUM('TSE:TRE-AP'!E33)</f>
        <v>41</v>
      </c>
      <c r="F33" s="43">
        <f>SUM('TSE:TRE-AP'!F33)</f>
        <v>0</v>
      </c>
      <c r="G33" s="43">
        <f>SUM('TSE:TRE-AP'!G33)</f>
        <v>0</v>
      </c>
      <c r="H33" s="44">
        <f t="shared" si="1"/>
        <v>41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f>SUM('TSE:TRE-AP'!E34)</f>
        <v>130</v>
      </c>
      <c r="F34" s="43">
        <f>SUM('TSE:TRE-AP'!F34)</f>
        <v>4</v>
      </c>
      <c r="G34" s="43">
        <f>SUM('TSE:TRE-AP'!G34)</f>
        <v>1</v>
      </c>
      <c r="H34" s="44">
        <f t="shared" si="1"/>
        <v>135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f>SUM('TSE:TRE-AP'!E35)</f>
        <v>212</v>
      </c>
      <c r="F35" s="43">
        <f>SUM('TSE:TRE-AP'!F35)</f>
        <v>5</v>
      </c>
      <c r="G35" s="43">
        <f>SUM('TSE:TRE-AP'!G35)</f>
        <v>0</v>
      </c>
      <c r="H35" s="44">
        <f t="shared" si="1"/>
        <v>217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f>SUM('TSE:TRE-AP'!E36)</f>
        <v>244</v>
      </c>
      <c r="F36" s="43">
        <f>SUM('TSE:TRE-AP'!F36)</f>
        <v>1</v>
      </c>
      <c r="G36" s="43">
        <f>SUM('TSE:TRE-AP'!G36)</f>
        <v>0</v>
      </c>
      <c r="H36" s="44">
        <f t="shared" si="1"/>
        <v>245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8601</v>
      </c>
      <c r="F37" s="49">
        <f>SUM(F24:F36)</f>
        <v>542</v>
      </c>
      <c r="G37" s="49">
        <f>SUM(G24:G36)</f>
        <v>32</v>
      </c>
      <c r="H37" s="49">
        <f>SUM(H24:H36)</f>
        <v>9175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f>SUM('TSE:TRE-AP'!E38)</f>
        <v>6</v>
      </c>
      <c r="F38" s="43">
        <f>SUM('TSE:TRE-AP'!F38)</f>
        <v>0</v>
      </c>
      <c r="G38" s="43">
        <f>SUM('TSE:TRE-AP'!G38)</f>
        <v>1</v>
      </c>
      <c r="H38" s="44">
        <f t="shared" ref="H38:H50" si="2">SUM(E38:G38)</f>
        <v>7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f>SUM('TSE:TRE-AP'!E39)</f>
        <v>0</v>
      </c>
      <c r="F39" s="43">
        <f>SUM('TSE:TRE-AP'!F39)</f>
        <v>0</v>
      </c>
      <c r="G39" s="43">
        <f>SUM('TSE:TRE-AP'!G39)</f>
        <v>0</v>
      </c>
      <c r="H39" s="44">
        <f t="shared" si="2"/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f>SUM('TSE:TRE-AP'!E40)</f>
        <v>0</v>
      </c>
      <c r="F40" s="43">
        <f>SUM('TSE:TRE-AP'!F40)</f>
        <v>0</v>
      </c>
      <c r="G40" s="43">
        <f>SUM('TSE:TRE-AP'!G40)</f>
        <v>0</v>
      </c>
      <c r="H40" s="44">
        <f t="shared" si="2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f>SUM('TSE:TRE-AP'!E41)</f>
        <v>0</v>
      </c>
      <c r="F41" s="43">
        <f>SUM('TSE:TRE-AP'!F41)</f>
        <v>0</v>
      </c>
      <c r="G41" s="43">
        <f>SUM('TSE:TRE-AP'!G41)</f>
        <v>0</v>
      </c>
      <c r="H41" s="44">
        <f t="shared" si="2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f>SUM('TSE:TRE-AP'!E42)</f>
        <v>0</v>
      </c>
      <c r="F42" s="43">
        <f>SUM('TSE:TRE-AP'!F42)</f>
        <v>0</v>
      </c>
      <c r="G42" s="43">
        <f>SUM('TSE:TRE-AP'!G42)</f>
        <v>0</v>
      </c>
      <c r="H42" s="44">
        <f t="shared" si="2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f>SUM('TSE:TRE-AP'!E43)</f>
        <v>0</v>
      </c>
      <c r="F43" s="43">
        <f>SUM('TSE:TRE-AP'!F43)</f>
        <v>0</v>
      </c>
      <c r="G43" s="43">
        <f>SUM('TSE:TRE-AP'!G43)</f>
        <v>0</v>
      </c>
      <c r="H43" s="44">
        <f t="shared" si="2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f>SUM('TSE:TRE-AP'!E44)</f>
        <v>0</v>
      </c>
      <c r="F44" s="43">
        <f>SUM('TSE:TRE-AP'!F44)</f>
        <v>0</v>
      </c>
      <c r="G44" s="43">
        <f>SUM('TSE:TRE-AP'!G44)</f>
        <v>0</v>
      </c>
      <c r="H44" s="44">
        <f t="shared" si="2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f>SUM('TSE:TRE-AP'!E45)</f>
        <v>0</v>
      </c>
      <c r="F45" s="43">
        <f>SUM('TSE:TRE-AP'!F45)</f>
        <v>0</v>
      </c>
      <c r="G45" s="43">
        <f>SUM('TSE:TRE-AP'!G45)</f>
        <v>0</v>
      </c>
      <c r="H45" s="44">
        <f t="shared" si="2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f>SUM('TSE:TRE-AP'!E46)</f>
        <v>0</v>
      </c>
      <c r="F46" s="43">
        <f>SUM('TSE:TRE-AP'!F46)</f>
        <v>0</v>
      </c>
      <c r="G46" s="43">
        <f>SUM('TSE:TRE-AP'!G46)</f>
        <v>0</v>
      </c>
      <c r="H46" s="44">
        <f t="shared" si="2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f>SUM('TSE:TRE-AP'!E47)</f>
        <v>0</v>
      </c>
      <c r="F47" s="43">
        <f>SUM('TSE:TRE-AP'!F47)</f>
        <v>0</v>
      </c>
      <c r="G47" s="43">
        <f>SUM('TSE:TRE-AP'!G47)</f>
        <v>0</v>
      </c>
      <c r="H47" s="44">
        <f t="shared" si="2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f>SUM('TSE:TRE-AP'!E48)</f>
        <v>0</v>
      </c>
      <c r="F48" s="43">
        <f>SUM('TSE:TRE-AP'!F48)</f>
        <v>0</v>
      </c>
      <c r="G48" s="43">
        <f>SUM('TSE:TRE-AP'!G48)</f>
        <v>0</v>
      </c>
      <c r="H48" s="44">
        <f t="shared" si="2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f>SUM('TSE:TRE-AP'!E49)</f>
        <v>0</v>
      </c>
      <c r="F49" s="43">
        <f>SUM('TSE:TRE-AP'!F49)</f>
        <v>0</v>
      </c>
      <c r="G49" s="43">
        <f>SUM('TSE:TRE-AP'!G49)</f>
        <v>0</v>
      </c>
      <c r="H49" s="44">
        <f t="shared" si="2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f>SUM('TSE:TRE-AP'!E50)</f>
        <v>0</v>
      </c>
      <c r="F50" s="43">
        <f>SUM('TSE:TRE-AP'!F50)</f>
        <v>0</v>
      </c>
      <c r="G50" s="43">
        <f>SUM('TSE:TRE-AP'!G50)</f>
        <v>0</v>
      </c>
      <c r="H50" s="44">
        <f t="shared" si="2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6</v>
      </c>
      <c r="F51" s="49">
        <f>SUM(F38:F50)</f>
        <v>0</v>
      </c>
      <c r="G51" s="49">
        <f>SUM(G38:G50)</f>
        <v>1</v>
      </c>
      <c r="H51" s="49">
        <f>SUM(H38:H50)</f>
        <v>7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14493</v>
      </c>
      <c r="F52" s="49">
        <f>F23+F37+F51</f>
        <v>1036</v>
      </c>
      <c r="G52" s="49">
        <f>G23+G37+G51</f>
        <v>53</v>
      </c>
      <c r="H52" s="49">
        <f>H51+H37+H23</f>
        <v>15582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24.7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24.7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5.75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55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127</v>
      </c>
      <c r="F10" s="43">
        <v>6</v>
      </c>
      <c r="G10" s="43">
        <v>0</v>
      </c>
      <c r="H10" s="44">
        <f t="shared" ref="H10:H37" si="0">SUM(E10:G10)</f>
        <v>133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6</v>
      </c>
      <c r="F11" s="43">
        <v>1</v>
      </c>
      <c r="G11" s="43">
        <v>0</v>
      </c>
      <c r="H11" s="44">
        <f t="shared" si="0"/>
        <v>7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6</v>
      </c>
      <c r="F12" s="43">
        <v>0</v>
      </c>
      <c r="G12" s="43">
        <v>0</v>
      </c>
      <c r="H12" s="44">
        <f t="shared" si="0"/>
        <v>6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5</v>
      </c>
      <c r="F13" s="43">
        <v>0</v>
      </c>
      <c r="G13" s="43">
        <v>0</v>
      </c>
      <c r="H13" s="44">
        <f t="shared" si="0"/>
        <v>5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3</v>
      </c>
      <c r="F14" s="43">
        <v>1</v>
      </c>
      <c r="G14" s="43">
        <v>0</v>
      </c>
      <c r="H14" s="44">
        <f t="shared" si="0"/>
        <v>4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0</v>
      </c>
      <c r="G15" s="43">
        <v>0</v>
      </c>
      <c r="H15" s="44">
        <f t="shared" si="0"/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1</v>
      </c>
      <c r="F16" s="43">
        <v>1</v>
      </c>
      <c r="G16" s="43">
        <v>0</v>
      </c>
      <c r="H16" s="44">
        <f t="shared" si="0"/>
        <v>2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4</v>
      </c>
      <c r="F17" s="43">
        <v>1</v>
      </c>
      <c r="G17" s="43">
        <v>0</v>
      </c>
      <c r="H17" s="44">
        <f t="shared" si="0"/>
        <v>5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6</v>
      </c>
      <c r="F18" s="43">
        <v>2</v>
      </c>
      <c r="G18" s="43">
        <v>0</v>
      </c>
      <c r="H18" s="44">
        <f t="shared" si="0"/>
        <v>8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0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0</v>
      </c>
      <c r="F22" s="43">
        <v>0</v>
      </c>
      <c r="G22" s="43">
        <v>0</v>
      </c>
      <c r="H22" s="44">
        <f t="shared" si="0"/>
        <v>0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159</v>
      </c>
      <c r="F23" s="49">
        <f>SUM(F10:F22)</f>
        <v>12</v>
      </c>
      <c r="G23" s="49">
        <f>SUM(G10:G22)</f>
        <v>0</v>
      </c>
      <c r="H23" s="49">
        <f t="shared" si="0"/>
        <v>171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169</v>
      </c>
      <c r="F24" s="43">
        <v>4</v>
      </c>
      <c r="G24" s="43">
        <v>0</v>
      </c>
      <c r="H24" s="44">
        <f t="shared" si="0"/>
        <v>173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10</v>
      </c>
      <c r="F25" s="43">
        <v>4</v>
      </c>
      <c r="G25" s="43">
        <v>0</v>
      </c>
      <c r="H25" s="44">
        <f t="shared" si="0"/>
        <v>14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1</v>
      </c>
      <c r="F26" s="43">
        <v>2</v>
      </c>
      <c r="G26" s="43">
        <v>0</v>
      </c>
      <c r="H26" s="44">
        <f t="shared" si="0"/>
        <v>3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5</v>
      </c>
      <c r="F27" s="43">
        <v>1</v>
      </c>
      <c r="G27" s="43">
        <v>0</v>
      </c>
      <c r="H27" s="44">
        <f t="shared" si="0"/>
        <v>6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3</v>
      </c>
      <c r="F28" s="43">
        <v>0</v>
      </c>
      <c r="G28" s="43">
        <v>0</v>
      </c>
      <c r="H28" s="44">
        <f t="shared" si="0"/>
        <v>3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1</v>
      </c>
      <c r="F29" s="43">
        <v>0</v>
      </c>
      <c r="G29" s="43">
        <v>0</v>
      </c>
      <c r="H29" s="44">
        <f t="shared" si="0"/>
        <v>1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0</v>
      </c>
      <c r="F30" s="43">
        <v>0</v>
      </c>
      <c r="G30" s="43">
        <v>0</v>
      </c>
      <c r="H30" s="44">
        <f t="shared" si="0"/>
        <v>0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11</v>
      </c>
      <c r="F31" s="43">
        <v>3</v>
      </c>
      <c r="G31" s="43">
        <v>0</v>
      </c>
      <c r="H31" s="44">
        <f t="shared" si="0"/>
        <v>14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7</v>
      </c>
      <c r="F32" s="43">
        <v>0</v>
      </c>
      <c r="G32" s="43">
        <v>0</v>
      </c>
      <c r="H32" s="44">
        <f t="shared" si="0"/>
        <v>7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1</v>
      </c>
      <c r="F33" s="43">
        <v>0</v>
      </c>
      <c r="G33" s="43">
        <v>0</v>
      </c>
      <c r="H33" s="44">
        <f t="shared" si="0"/>
        <v>1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7</v>
      </c>
      <c r="F34" s="43">
        <v>0</v>
      </c>
      <c r="G34" s="43">
        <v>0</v>
      </c>
      <c r="H34" s="44">
        <f t="shared" si="0"/>
        <v>7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3</v>
      </c>
      <c r="F35" s="43">
        <v>0</v>
      </c>
      <c r="G35" s="43">
        <v>0</v>
      </c>
      <c r="H35" s="44">
        <f t="shared" si="0"/>
        <v>3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2</v>
      </c>
      <c r="F36" s="43">
        <v>0</v>
      </c>
      <c r="G36" s="43">
        <v>0</v>
      </c>
      <c r="H36" s="44">
        <f t="shared" si="0"/>
        <v>2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220</v>
      </c>
      <c r="F37" s="49">
        <f>SUM(F24:F36)</f>
        <v>14</v>
      </c>
      <c r="G37" s="49">
        <f>SUM(G24:G36)</f>
        <v>0</v>
      </c>
      <c r="H37" s="49">
        <f t="shared" si="0"/>
        <v>234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379</v>
      </c>
      <c r="F52" s="49">
        <f>F23+F37+F51</f>
        <v>26</v>
      </c>
      <c r="G52" s="49">
        <f>G23+G37+G51</f>
        <v>0</v>
      </c>
      <c r="H52" s="49">
        <f>H51+H37+H23</f>
        <v>405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57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363</v>
      </c>
      <c r="F10" s="43">
        <v>13</v>
      </c>
      <c r="G10" s="43">
        <v>0</v>
      </c>
      <c r="H10" s="44">
        <f t="shared" ref="H10:H37" si="0">SUM(E10:G10)</f>
        <v>376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14</v>
      </c>
      <c r="F11" s="43">
        <v>3</v>
      </c>
      <c r="G11" s="43">
        <v>1</v>
      </c>
      <c r="H11" s="44">
        <f t="shared" si="0"/>
        <v>18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9</v>
      </c>
      <c r="F12" s="43">
        <v>0</v>
      </c>
      <c r="G12" s="43">
        <v>1</v>
      </c>
      <c r="H12" s="44">
        <f t="shared" si="0"/>
        <v>10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5</v>
      </c>
      <c r="F13" s="43">
        <v>0</v>
      </c>
      <c r="G13" s="43">
        <v>0</v>
      </c>
      <c r="H13" s="44">
        <f t="shared" si="0"/>
        <v>5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5</v>
      </c>
      <c r="F14" s="43">
        <v>0</v>
      </c>
      <c r="G14" s="43">
        <v>0</v>
      </c>
      <c r="H14" s="44">
        <f t="shared" si="0"/>
        <v>5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9</v>
      </c>
      <c r="F15" s="43">
        <v>2</v>
      </c>
      <c r="G15" s="43">
        <v>0</v>
      </c>
      <c r="H15" s="44">
        <f t="shared" si="0"/>
        <v>11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10</v>
      </c>
      <c r="F16" s="43">
        <v>0</v>
      </c>
      <c r="G16" s="43">
        <v>0</v>
      </c>
      <c r="H16" s="44">
        <f t="shared" si="0"/>
        <v>10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29</v>
      </c>
      <c r="F17" s="43">
        <v>0</v>
      </c>
      <c r="G17" s="43">
        <v>0</v>
      </c>
      <c r="H17" s="44">
        <f t="shared" si="0"/>
        <v>29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1</v>
      </c>
      <c r="F18" s="43">
        <v>0</v>
      </c>
      <c r="G18" s="43">
        <v>0</v>
      </c>
      <c r="H18" s="44">
        <f t="shared" si="0"/>
        <v>1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9</v>
      </c>
      <c r="F20" s="43">
        <v>0</v>
      </c>
      <c r="G20" s="43">
        <v>0</v>
      </c>
      <c r="H20" s="44">
        <f t="shared" si="0"/>
        <v>9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17</v>
      </c>
      <c r="F21" s="43">
        <v>0</v>
      </c>
      <c r="G21" s="43">
        <v>0</v>
      </c>
      <c r="H21" s="44">
        <f t="shared" si="0"/>
        <v>17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13</v>
      </c>
      <c r="F22" s="43">
        <v>0</v>
      </c>
      <c r="G22" s="43">
        <v>0</v>
      </c>
      <c r="H22" s="44">
        <f t="shared" si="0"/>
        <v>13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484</v>
      </c>
      <c r="F23" s="49">
        <f>SUM(F10:F22)</f>
        <v>18</v>
      </c>
      <c r="G23" s="49">
        <f>SUM(G10:G22)</f>
        <v>2</v>
      </c>
      <c r="H23" s="49">
        <f t="shared" si="0"/>
        <v>504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564</v>
      </c>
      <c r="F24" s="43">
        <v>19</v>
      </c>
      <c r="G24" s="43">
        <v>1</v>
      </c>
      <c r="H24" s="44">
        <f t="shared" si="0"/>
        <v>584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16</v>
      </c>
      <c r="F25" s="43">
        <v>2</v>
      </c>
      <c r="G25" s="43">
        <v>1</v>
      </c>
      <c r="H25" s="44">
        <f t="shared" si="0"/>
        <v>19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12</v>
      </c>
      <c r="F26" s="43">
        <v>0</v>
      </c>
      <c r="G26" s="43">
        <v>0</v>
      </c>
      <c r="H26" s="44">
        <f t="shared" si="0"/>
        <v>12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9</v>
      </c>
      <c r="F27" s="43">
        <v>0</v>
      </c>
      <c r="G27" s="43">
        <v>0</v>
      </c>
      <c r="H27" s="44">
        <f t="shared" si="0"/>
        <v>9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6</v>
      </c>
      <c r="F28" s="43">
        <v>0</v>
      </c>
      <c r="G28" s="43">
        <v>0</v>
      </c>
      <c r="H28" s="44">
        <f t="shared" si="0"/>
        <v>6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19</v>
      </c>
      <c r="F29" s="43">
        <v>4</v>
      </c>
      <c r="G29" s="43">
        <v>0</v>
      </c>
      <c r="H29" s="44">
        <f t="shared" si="0"/>
        <v>23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19</v>
      </c>
      <c r="F30" s="43">
        <v>2</v>
      </c>
      <c r="G30" s="43">
        <v>0</v>
      </c>
      <c r="H30" s="44">
        <f t="shared" si="0"/>
        <v>21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24</v>
      </c>
      <c r="F31" s="43">
        <v>0</v>
      </c>
      <c r="G31" s="43">
        <v>0</v>
      </c>
      <c r="H31" s="44">
        <f t="shared" si="0"/>
        <v>24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0</v>
      </c>
      <c r="F32" s="43">
        <v>0</v>
      </c>
      <c r="G32" s="43">
        <v>1</v>
      </c>
      <c r="H32" s="44">
        <f t="shared" si="0"/>
        <v>1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21</v>
      </c>
      <c r="F34" s="43">
        <v>0</v>
      </c>
      <c r="G34" s="43">
        <v>1</v>
      </c>
      <c r="H34" s="44">
        <f t="shared" si="0"/>
        <v>22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30</v>
      </c>
      <c r="F35" s="43">
        <v>0</v>
      </c>
      <c r="G35" s="43">
        <v>0</v>
      </c>
      <c r="H35" s="44">
        <f t="shared" si="0"/>
        <v>30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20</v>
      </c>
      <c r="F36" s="43">
        <v>0</v>
      </c>
      <c r="G36" s="43">
        <v>0</v>
      </c>
      <c r="H36" s="44">
        <f t="shared" si="0"/>
        <v>20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740</v>
      </c>
      <c r="F37" s="49">
        <f>SUM(F24:F36)</f>
        <v>27</v>
      </c>
      <c r="G37" s="49">
        <f>SUM(G24:G36)</f>
        <v>4</v>
      </c>
      <c r="H37" s="49">
        <f t="shared" si="0"/>
        <v>771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6</v>
      </c>
      <c r="F38" s="43">
        <v>0</v>
      </c>
      <c r="G38" s="43">
        <v>1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6</v>
      </c>
      <c r="F51" s="49">
        <f>SUM(F38:F50)</f>
        <v>0</v>
      </c>
      <c r="G51" s="49">
        <f>SUM(G38:G50)</f>
        <v>1</v>
      </c>
      <c r="H51" s="49">
        <f t="shared" si="1"/>
        <v>7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1230</v>
      </c>
      <c r="F52" s="49">
        <f>F23+F37+F51</f>
        <v>45</v>
      </c>
      <c r="G52" s="49">
        <f>G23+G37+G51</f>
        <v>7</v>
      </c>
      <c r="H52" s="49">
        <f>H51+H37+H23</f>
        <v>1282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59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109</v>
      </c>
      <c r="F10" s="43">
        <v>14</v>
      </c>
      <c r="G10" s="43">
        <v>0</v>
      </c>
      <c r="H10" s="44">
        <f t="shared" ref="H10:H37" si="0">SUM(E10:G10)</f>
        <v>123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1</v>
      </c>
      <c r="F11" s="43">
        <v>1</v>
      </c>
      <c r="G11" s="43">
        <v>0</v>
      </c>
      <c r="H11" s="44">
        <f t="shared" si="0"/>
        <v>2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1</v>
      </c>
      <c r="F12" s="43">
        <v>0</v>
      </c>
      <c r="G12" s="43">
        <v>0</v>
      </c>
      <c r="H12" s="44">
        <f t="shared" si="0"/>
        <v>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0</v>
      </c>
      <c r="F13" s="43">
        <v>1</v>
      </c>
      <c r="G13" s="43">
        <v>0</v>
      </c>
      <c r="H13" s="44">
        <f t="shared" si="0"/>
        <v>1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4</v>
      </c>
      <c r="F14" s="43">
        <v>1</v>
      </c>
      <c r="G14" s="43">
        <v>0</v>
      </c>
      <c r="H14" s="44">
        <f t="shared" si="0"/>
        <v>5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1</v>
      </c>
      <c r="F15" s="43">
        <v>0</v>
      </c>
      <c r="G15" s="43">
        <v>0</v>
      </c>
      <c r="H15" s="44">
        <f t="shared" si="0"/>
        <v>1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1</v>
      </c>
      <c r="F16" s="43">
        <v>2</v>
      </c>
      <c r="G16" s="43">
        <v>0</v>
      </c>
      <c r="H16" s="44">
        <f t="shared" si="0"/>
        <v>3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4</v>
      </c>
      <c r="F17" s="43">
        <v>0</v>
      </c>
      <c r="G17" s="43">
        <v>0</v>
      </c>
      <c r="H17" s="44">
        <f t="shared" si="0"/>
        <v>4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0</v>
      </c>
      <c r="F18" s="43">
        <v>0</v>
      </c>
      <c r="G18" s="43">
        <v>0</v>
      </c>
      <c r="H18" s="44">
        <f t="shared" si="0"/>
        <v>0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1</v>
      </c>
      <c r="F21" s="43">
        <v>0</v>
      </c>
      <c r="G21" s="43">
        <v>0</v>
      </c>
      <c r="H21" s="44">
        <f t="shared" si="0"/>
        <v>1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2</v>
      </c>
      <c r="F22" s="43">
        <v>0</v>
      </c>
      <c r="G22" s="43">
        <v>0</v>
      </c>
      <c r="H22" s="44">
        <f t="shared" si="0"/>
        <v>2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124</v>
      </c>
      <c r="F23" s="49">
        <f>SUM(F10:F22)</f>
        <v>19</v>
      </c>
      <c r="G23" s="49">
        <f>SUM(G10:G22)</f>
        <v>0</v>
      </c>
      <c r="H23" s="49">
        <f t="shared" si="0"/>
        <v>143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170</v>
      </c>
      <c r="F24" s="43">
        <v>11</v>
      </c>
      <c r="G24" s="43">
        <v>0</v>
      </c>
      <c r="H24" s="44">
        <f t="shared" si="0"/>
        <v>181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</v>
      </c>
      <c r="F25" s="43">
        <v>0</v>
      </c>
      <c r="G25" s="43">
        <v>0</v>
      </c>
      <c r="H25" s="44">
        <f t="shared" si="0"/>
        <v>1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2</v>
      </c>
      <c r="F26" s="43">
        <v>0</v>
      </c>
      <c r="G26" s="43">
        <v>0</v>
      </c>
      <c r="H26" s="44">
        <f t="shared" si="0"/>
        <v>2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5</v>
      </c>
      <c r="F27" s="43">
        <v>1</v>
      </c>
      <c r="G27" s="43">
        <v>0</v>
      </c>
      <c r="H27" s="44">
        <f t="shared" si="0"/>
        <v>6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2</v>
      </c>
      <c r="F28" s="43">
        <v>1</v>
      </c>
      <c r="G28" s="43">
        <v>0</v>
      </c>
      <c r="H28" s="44">
        <f t="shared" si="0"/>
        <v>3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3</v>
      </c>
      <c r="F29" s="43">
        <v>1</v>
      </c>
      <c r="G29" s="43">
        <v>0</v>
      </c>
      <c r="H29" s="44">
        <f t="shared" si="0"/>
        <v>4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3</v>
      </c>
      <c r="F30" s="43">
        <v>1</v>
      </c>
      <c r="G30" s="43">
        <v>0</v>
      </c>
      <c r="H30" s="44">
        <f t="shared" si="0"/>
        <v>4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</v>
      </c>
      <c r="F31" s="43">
        <v>0</v>
      </c>
      <c r="G31" s="43">
        <v>0</v>
      </c>
      <c r="H31" s="44">
        <f t="shared" si="0"/>
        <v>1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0</v>
      </c>
      <c r="F32" s="43">
        <v>0</v>
      </c>
      <c r="G32" s="43">
        <v>0</v>
      </c>
      <c r="H32" s="44">
        <f t="shared" si="0"/>
        <v>0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0</v>
      </c>
      <c r="F34" s="43">
        <v>0</v>
      </c>
      <c r="G34" s="43">
        <v>0</v>
      </c>
      <c r="H34" s="44">
        <f t="shared" si="0"/>
        <v>0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6</v>
      </c>
      <c r="F36" s="43">
        <v>0</v>
      </c>
      <c r="G36" s="43">
        <v>0</v>
      </c>
      <c r="H36" s="44">
        <f t="shared" si="0"/>
        <v>6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193</v>
      </c>
      <c r="F37" s="49">
        <f>SUM(F24:F36)</f>
        <v>15</v>
      </c>
      <c r="G37" s="49">
        <f>SUM(G24:G36)</f>
        <v>0</v>
      </c>
      <c r="H37" s="49">
        <f t="shared" si="0"/>
        <v>208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317</v>
      </c>
      <c r="F52" s="49">
        <f>F23+F37+F51</f>
        <v>34</v>
      </c>
      <c r="G52" s="49">
        <f>G23+G37+G51</f>
        <v>0</v>
      </c>
      <c r="H52" s="49">
        <f>H51+H37+H23</f>
        <v>351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61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243</v>
      </c>
      <c r="F10" s="43">
        <v>4</v>
      </c>
      <c r="G10" s="43">
        <v>0</v>
      </c>
      <c r="H10" s="44">
        <f t="shared" ref="H10:H37" si="0">SUM(E10:G10)</f>
        <v>247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5</v>
      </c>
      <c r="F11" s="43">
        <v>0</v>
      </c>
      <c r="G11" s="43">
        <v>0</v>
      </c>
      <c r="H11" s="44">
        <f t="shared" si="0"/>
        <v>5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7</v>
      </c>
      <c r="F12" s="43">
        <v>1</v>
      </c>
      <c r="G12" s="43">
        <v>0</v>
      </c>
      <c r="H12" s="44">
        <f t="shared" si="0"/>
        <v>8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4</v>
      </c>
      <c r="F13" s="43">
        <v>0</v>
      </c>
      <c r="G13" s="43">
        <v>0</v>
      </c>
      <c r="H13" s="44">
        <f t="shared" si="0"/>
        <v>4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12</v>
      </c>
      <c r="F14" s="43">
        <v>0</v>
      </c>
      <c r="G14" s="43">
        <v>0</v>
      </c>
      <c r="H14" s="44">
        <f t="shared" si="0"/>
        <v>12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10</v>
      </c>
      <c r="F15" s="43">
        <v>1</v>
      </c>
      <c r="G15" s="43">
        <v>0</v>
      </c>
      <c r="H15" s="44">
        <f t="shared" si="0"/>
        <v>11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1</v>
      </c>
      <c r="F16" s="43">
        <v>0</v>
      </c>
      <c r="G16" s="43">
        <v>0</v>
      </c>
      <c r="H16" s="44">
        <f t="shared" si="0"/>
        <v>1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10</v>
      </c>
      <c r="F17" s="43">
        <v>0</v>
      </c>
      <c r="G17" s="43">
        <v>0</v>
      </c>
      <c r="H17" s="44">
        <f t="shared" si="0"/>
        <v>10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9</v>
      </c>
      <c r="F18" s="43">
        <v>2</v>
      </c>
      <c r="G18" s="43">
        <v>0</v>
      </c>
      <c r="H18" s="44">
        <f t="shared" si="0"/>
        <v>11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0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10</v>
      </c>
      <c r="F20" s="43">
        <v>0</v>
      </c>
      <c r="G20" s="43">
        <v>0</v>
      </c>
      <c r="H20" s="44">
        <f t="shared" si="0"/>
        <v>10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1</v>
      </c>
      <c r="F21" s="43">
        <v>0</v>
      </c>
      <c r="G21" s="43">
        <v>0</v>
      </c>
      <c r="H21" s="44">
        <f t="shared" si="0"/>
        <v>1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10</v>
      </c>
      <c r="F22" s="43">
        <v>0</v>
      </c>
      <c r="G22" s="43">
        <v>0</v>
      </c>
      <c r="H22" s="44">
        <f t="shared" si="0"/>
        <v>10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323</v>
      </c>
      <c r="F23" s="49">
        <f>SUM(F10:F22)</f>
        <v>8</v>
      </c>
      <c r="G23" s="49">
        <f>SUM(G10:G22)</f>
        <v>0</v>
      </c>
      <c r="H23" s="49">
        <f t="shared" si="0"/>
        <v>331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341</v>
      </c>
      <c r="F24" s="43">
        <v>9</v>
      </c>
      <c r="G24" s="43">
        <v>0</v>
      </c>
      <c r="H24" s="44">
        <f t="shared" si="0"/>
        <v>350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5</v>
      </c>
      <c r="F25" s="43">
        <v>0</v>
      </c>
      <c r="G25" s="43">
        <v>0</v>
      </c>
      <c r="H25" s="44">
        <f t="shared" si="0"/>
        <v>5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8</v>
      </c>
      <c r="F26" s="43">
        <v>0</v>
      </c>
      <c r="G26" s="43">
        <v>0</v>
      </c>
      <c r="H26" s="44">
        <f t="shared" si="0"/>
        <v>8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4</v>
      </c>
      <c r="F27" s="43">
        <v>0</v>
      </c>
      <c r="G27" s="43">
        <v>0</v>
      </c>
      <c r="H27" s="44">
        <f t="shared" si="0"/>
        <v>4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12</v>
      </c>
      <c r="F28" s="43">
        <v>0</v>
      </c>
      <c r="G28" s="43">
        <v>0</v>
      </c>
      <c r="H28" s="44">
        <f t="shared" si="0"/>
        <v>12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8</v>
      </c>
      <c r="F29" s="43">
        <v>0</v>
      </c>
      <c r="G29" s="43">
        <v>0</v>
      </c>
      <c r="H29" s="44">
        <f t="shared" si="0"/>
        <v>8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4</v>
      </c>
      <c r="F30" s="43">
        <v>0</v>
      </c>
      <c r="G30" s="43">
        <v>0</v>
      </c>
      <c r="H30" s="44">
        <f t="shared" si="0"/>
        <v>4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10</v>
      </c>
      <c r="F31" s="43">
        <v>0</v>
      </c>
      <c r="G31" s="43">
        <v>0</v>
      </c>
      <c r="H31" s="44">
        <f t="shared" si="0"/>
        <v>10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21</v>
      </c>
      <c r="F32" s="43">
        <v>2</v>
      </c>
      <c r="G32" s="43">
        <v>0</v>
      </c>
      <c r="H32" s="44">
        <f t="shared" si="0"/>
        <v>23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5</v>
      </c>
      <c r="F33" s="43">
        <v>0</v>
      </c>
      <c r="G33" s="43">
        <v>0</v>
      </c>
      <c r="H33" s="44">
        <f t="shared" si="0"/>
        <v>5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17</v>
      </c>
      <c r="F34" s="43">
        <v>0</v>
      </c>
      <c r="G34" s="43">
        <v>0</v>
      </c>
      <c r="H34" s="44">
        <f t="shared" si="0"/>
        <v>17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12</v>
      </c>
      <c r="F36" s="43">
        <v>0</v>
      </c>
      <c r="G36" s="43">
        <v>0</v>
      </c>
      <c r="H36" s="44">
        <f t="shared" si="0"/>
        <v>12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447</v>
      </c>
      <c r="F37" s="49">
        <f>SUM(F24:F36)</f>
        <v>11</v>
      </c>
      <c r="G37" s="49">
        <f>SUM(G24:G36)</f>
        <v>0</v>
      </c>
      <c r="H37" s="49">
        <f t="shared" si="0"/>
        <v>458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770</v>
      </c>
      <c r="F52" s="49">
        <f>F23+F37+F51</f>
        <v>19</v>
      </c>
      <c r="G52" s="49">
        <f>G23+G37+G51</f>
        <v>0</v>
      </c>
      <c r="H52" s="49">
        <f>H51+H37+H23</f>
        <v>789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63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52</v>
      </c>
      <c r="F10" s="43">
        <v>3</v>
      </c>
      <c r="G10" s="43">
        <v>0</v>
      </c>
      <c r="H10" s="44">
        <f t="shared" ref="H10:H37" si="0">SUM(E10:G10)</f>
        <v>55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0</v>
      </c>
      <c r="F11" s="43">
        <v>0</v>
      </c>
      <c r="G11" s="43">
        <v>0</v>
      </c>
      <c r="H11" s="44">
        <f t="shared" si="0"/>
        <v>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1</v>
      </c>
      <c r="F12" s="43">
        <v>0</v>
      </c>
      <c r="G12" s="43">
        <v>0</v>
      </c>
      <c r="H12" s="44">
        <f t="shared" si="0"/>
        <v>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0</v>
      </c>
      <c r="F13" s="43">
        <v>0</v>
      </c>
      <c r="G13" s="43">
        <v>0</v>
      </c>
      <c r="H13" s="44">
        <f t="shared" si="0"/>
        <v>0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0</v>
      </c>
      <c r="F14" s="43">
        <v>0</v>
      </c>
      <c r="G14" s="43">
        <v>0</v>
      </c>
      <c r="H14" s="44">
        <f t="shared" si="0"/>
        <v>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4</v>
      </c>
      <c r="F15" s="43">
        <v>0</v>
      </c>
      <c r="G15" s="43">
        <v>0</v>
      </c>
      <c r="H15" s="44">
        <f t="shared" si="0"/>
        <v>4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4</v>
      </c>
      <c r="F16" s="43">
        <v>1</v>
      </c>
      <c r="G16" s="43">
        <v>0</v>
      </c>
      <c r="H16" s="44">
        <f t="shared" si="0"/>
        <v>5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4</v>
      </c>
      <c r="F17" s="43">
        <v>1</v>
      </c>
      <c r="G17" s="43">
        <v>0</v>
      </c>
      <c r="H17" s="44">
        <f t="shared" si="0"/>
        <v>5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2</v>
      </c>
      <c r="F18" s="43">
        <v>0</v>
      </c>
      <c r="G18" s="43">
        <v>0</v>
      </c>
      <c r="H18" s="44">
        <f t="shared" si="0"/>
        <v>2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</v>
      </c>
      <c r="F20" s="43">
        <v>0</v>
      </c>
      <c r="G20" s="43">
        <v>0</v>
      </c>
      <c r="H20" s="44">
        <f t="shared" si="0"/>
        <v>1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3</v>
      </c>
      <c r="F21" s="43">
        <v>0</v>
      </c>
      <c r="G21" s="43">
        <v>0</v>
      </c>
      <c r="H21" s="44">
        <f t="shared" si="0"/>
        <v>3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2</v>
      </c>
      <c r="F22" s="43">
        <v>0</v>
      </c>
      <c r="G22" s="43">
        <v>0</v>
      </c>
      <c r="H22" s="44">
        <f t="shared" si="0"/>
        <v>2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73</v>
      </c>
      <c r="F23" s="49">
        <f>SUM(F10:F22)</f>
        <v>5</v>
      </c>
      <c r="G23" s="49">
        <f>SUM(G10:G22)</f>
        <v>0</v>
      </c>
      <c r="H23" s="49">
        <f t="shared" si="0"/>
        <v>78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62</v>
      </c>
      <c r="F24" s="43">
        <v>4</v>
      </c>
      <c r="G24" s="43">
        <v>2</v>
      </c>
      <c r="H24" s="44">
        <f t="shared" si="0"/>
        <v>68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0</v>
      </c>
      <c r="F25" s="43">
        <v>0</v>
      </c>
      <c r="G25" s="43">
        <v>0</v>
      </c>
      <c r="H25" s="44">
        <f t="shared" si="0"/>
        <v>0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2</v>
      </c>
      <c r="F26" s="43">
        <v>1</v>
      </c>
      <c r="G26" s="43">
        <v>0</v>
      </c>
      <c r="H26" s="44">
        <f t="shared" si="0"/>
        <v>3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4</v>
      </c>
      <c r="F27" s="43">
        <v>0</v>
      </c>
      <c r="G27" s="43">
        <v>0</v>
      </c>
      <c r="H27" s="44">
        <f t="shared" si="0"/>
        <v>4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0</v>
      </c>
      <c r="F28" s="43">
        <v>1</v>
      </c>
      <c r="G28" s="43">
        <v>0</v>
      </c>
      <c r="H28" s="44">
        <f t="shared" si="0"/>
        <v>1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10</v>
      </c>
      <c r="F29" s="43">
        <v>0</v>
      </c>
      <c r="G29" s="43">
        <v>0</v>
      </c>
      <c r="H29" s="44">
        <f t="shared" si="0"/>
        <v>10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8</v>
      </c>
      <c r="F30" s="43">
        <v>0</v>
      </c>
      <c r="G30" s="43">
        <v>0</v>
      </c>
      <c r="H30" s="44">
        <f t="shared" si="0"/>
        <v>8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3</v>
      </c>
      <c r="F31" s="43">
        <v>0</v>
      </c>
      <c r="G31" s="43">
        <v>0</v>
      </c>
      <c r="H31" s="44">
        <f t="shared" si="0"/>
        <v>3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8</v>
      </c>
      <c r="F32" s="43">
        <v>0</v>
      </c>
      <c r="G32" s="43">
        <v>0</v>
      </c>
      <c r="H32" s="44">
        <f t="shared" si="0"/>
        <v>8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2</v>
      </c>
      <c r="F33" s="43">
        <v>0</v>
      </c>
      <c r="G33" s="43">
        <v>0</v>
      </c>
      <c r="H33" s="44">
        <f t="shared" si="0"/>
        <v>2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0</v>
      </c>
      <c r="F34" s="43">
        <v>0</v>
      </c>
      <c r="G34" s="43">
        <v>0</v>
      </c>
      <c r="H34" s="44">
        <f t="shared" si="0"/>
        <v>0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4</v>
      </c>
      <c r="F35" s="43">
        <v>0</v>
      </c>
      <c r="G35" s="43">
        <v>0</v>
      </c>
      <c r="H35" s="44">
        <f t="shared" si="0"/>
        <v>4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5</v>
      </c>
      <c r="F36" s="43">
        <v>0</v>
      </c>
      <c r="G36" s="43">
        <v>0</v>
      </c>
      <c r="H36" s="44">
        <f t="shared" si="0"/>
        <v>5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108</v>
      </c>
      <c r="F37" s="49">
        <f>SUM(F24:F36)</f>
        <v>6</v>
      </c>
      <c r="G37" s="49">
        <f>SUM(G24:G36)</f>
        <v>2</v>
      </c>
      <c r="H37" s="49">
        <f t="shared" si="0"/>
        <v>116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181</v>
      </c>
      <c r="F52" s="49">
        <f>F23+F37+F51</f>
        <v>11</v>
      </c>
      <c r="G52" s="49">
        <f>G23+G37+G51</f>
        <v>2</v>
      </c>
      <c r="H52" s="49">
        <f>H51+H37+H23</f>
        <v>194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65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146</v>
      </c>
      <c r="F10" s="43">
        <v>10</v>
      </c>
      <c r="G10" s="43">
        <v>1</v>
      </c>
      <c r="H10" s="44">
        <f t="shared" ref="H10:H37" si="0">SUM(E10:G10)</f>
        <v>157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0</v>
      </c>
      <c r="F11" s="43">
        <v>0</v>
      </c>
      <c r="G11" s="43">
        <v>0</v>
      </c>
      <c r="H11" s="44">
        <f t="shared" si="0"/>
        <v>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10</v>
      </c>
      <c r="F12" s="43">
        <v>2</v>
      </c>
      <c r="G12" s="43">
        <v>0</v>
      </c>
      <c r="H12" s="44">
        <f t="shared" si="0"/>
        <v>12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1</v>
      </c>
      <c r="F13" s="43">
        <v>0</v>
      </c>
      <c r="G13" s="43">
        <v>0</v>
      </c>
      <c r="H13" s="44">
        <f t="shared" si="0"/>
        <v>1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1</v>
      </c>
      <c r="F14" s="43">
        <v>1</v>
      </c>
      <c r="G14" s="43">
        <v>0</v>
      </c>
      <c r="H14" s="44">
        <f t="shared" si="0"/>
        <v>2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5</v>
      </c>
      <c r="F15" s="43">
        <v>0</v>
      </c>
      <c r="G15" s="43">
        <v>0</v>
      </c>
      <c r="H15" s="44">
        <f t="shared" si="0"/>
        <v>5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5</v>
      </c>
      <c r="F16" s="43">
        <v>0</v>
      </c>
      <c r="G16" s="43">
        <v>0</v>
      </c>
      <c r="H16" s="44">
        <f t="shared" si="0"/>
        <v>5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5</v>
      </c>
      <c r="F17" s="43">
        <v>0</v>
      </c>
      <c r="G17" s="43">
        <v>0</v>
      </c>
      <c r="H17" s="44">
        <f t="shared" si="0"/>
        <v>5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6</v>
      </c>
      <c r="F18" s="43">
        <v>0</v>
      </c>
      <c r="G18" s="43">
        <v>0</v>
      </c>
      <c r="H18" s="44">
        <f t="shared" si="0"/>
        <v>6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5</v>
      </c>
      <c r="F22" s="43">
        <v>0</v>
      </c>
      <c r="G22" s="43">
        <v>0</v>
      </c>
      <c r="H22" s="44">
        <f t="shared" si="0"/>
        <v>5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184</v>
      </c>
      <c r="F23" s="49">
        <f>SUM(F10:F22)</f>
        <v>13</v>
      </c>
      <c r="G23" s="49">
        <f>SUM(G10:G22)</f>
        <v>1</v>
      </c>
      <c r="H23" s="49">
        <f t="shared" si="0"/>
        <v>198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204</v>
      </c>
      <c r="F24" s="43">
        <v>16</v>
      </c>
      <c r="G24" s="43">
        <v>0</v>
      </c>
      <c r="H24" s="44">
        <f t="shared" si="0"/>
        <v>220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</v>
      </c>
      <c r="F25" s="43">
        <v>0</v>
      </c>
      <c r="G25" s="43">
        <v>0</v>
      </c>
      <c r="H25" s="44">
        <f t="shared" si="0"/>
        <v>1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7</v>
      </c>
      <c r="F26" s="43">
        <v>1</v>
      </c>
      <c r="G26" s="43">
        <v>0</v>
      </c>
      <c r="H26" s="44">
        <f t="shared" si="0"/>
        <v>8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8</v>
      </c>
      <c r="F27" s="43">
        <v>1</v>
      </c>
      <c r="G27" s="43">
        <v>0</v>
      </c>
      <c r="H27" s="44">
        <f t="shared" si="0"/>
        <v>9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8</v>
      </c>
      <c r="F28" s="43">
        <v>1</v>
      </c>
      <c r="G28" s="43">
        <v>0</v>
      </c>
      <c r="H28" s="44">
        <f t="shared" si="0"/>
        <v>9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6</v>
      </c>
      <c r="F29" s="43">
        <v>0</v>
      </c>
      <c r="G29" s="43">
        <v>0</v>
      </c>
      <c r="H29" s="44">
        <f t="shared" si="0"/>
        <v>6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9</v>
      </c>
      <c r="F30" s="43">
        <v>1</v>
      </c>
      <c r="G30" s="43">
        <v>0</v>
      </c>
      <c r="H30" s="44">
        <f t="shared" si="0"/>
        <v>10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10</v>
      </c>
      <c r="F31" s="43">
        <v>1</v>
      </c>
      <c r="G31" s="43">
        <v>0</v>
      </c>
      <c r="H31" s="44">
        <f t="shared" si="0"/>
        <v>11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10</v>
      </c>
      <c r="F32" s="43">
        <v>2</v>
      </c>
      <c r="G32" s="43">
        <v>0</v>
      </c>
      <c r="H32" s="44">
        <f t="shared" si="0"/>
        <v>12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3</v>
      </c>
      <c r="F34" s="43">
        <v>0</v>
      </c>
      <c r="G34" s="43">
        <v>0</v>
      </c>
      <c r="H34" s="44">
        <f t="shared" si="0"/>
        <v>3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3</v>
      </c>
      <c r="F36" s="43">
        <v>0</v>
      </c>
      <c r="G36" s="43">
        <v>0</v>
      </c>
      <c r="H36" s="44">
        <f t="shared" si="0"/>
        <v>3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269</v>
      </c>
      <c r="F37" s="49">
        <f>SUM(F24:F36)</f>
        <v>23</v>
      </c>
      <c r="G37" s="49">
        <f>SUM(G24:G36)</f>
        <v>0</v>
      </c>
      <c r="H37" s="49">
        <f t="shared" si="0"/>
        <v>292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453</v>
      </c>
      <c r="F52" s="49">
        <f>F23+F37+F51</f>
        <v>36</v>
      </c>
      <c r="G52" s="49">
        <f>G23+G37+G51</f>
        <v>1</v>
      </c>
      <c r="H52" s="49">
        <f>H51+H37+H23</f>
        <v>490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165"/>
      <c r="B1" s="165" t="s">
        <v>0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</row>
    <row r="2" spans="1:20" ht="30" customHeight="1">
      <c r="A2" s="166"/>
      <c r="B2" s="166" t="s">
        <v>1</v>
      </c>
      <c r="C2" s="166"/>
      <c r="D2" s="166"/>
      <c r="E2" s="167" t="s">
        <v>2</v>
      </c>
      <c r="F2" s="166"/>
      <c r="G2" s="166"/>
      <c r="H2" s="167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</row>
    <row r="3" spans="1:20" ht="30" customHeight="1">
      <c r="A3" s="166"/>
      <c r="B3" s="166" t="s">
        <v>3</v>
      </c>
      <c r="C3" s="166"/>
      <c r="D3" s="166"/>
      <c r="E3" s="168" t="s">
        <v>67</v>
      </c>
      <c r="F3" s="168"/>
      <c r="G3" s="166"/>
      <c r="H3" s="167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</row>
    <row r="4" spans="1:20" ht="30" customHeight="1">
      <c r="A4" s="166"/>
      <c r="B4" s="166" t="s">
        <v>5</v>
      </c>
      <c r="C4" s="166"/>
      <c r="D4" s="166"/>
      <c r="E4" s="169" t="s">
        <v>77</v>
      </c>
      <c r="F4" s="214">
        <v>2022</v>
      </c>
      <c r="G4" s="166"/>
      <c r="H4" s="167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</row>
    <row r="5" spans="1:20" ht="19.5" customHeight="1">
      <c r="A5" s="166"/>
      <c r="B5" s="170"/>
      <c r="C5" s="166"/>
      <c r="D5" s="166"/>
      <c r="E5" s="166"/>
      <c r="F5" s="166"/>
      <c r="G5" s="166"/>
      <c r="H5" s="167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</row>
    <row r="6" spans="1:20" ht="49.5" customHeight="1">
      <c r="A6" s="166"/>
      <c r="B6" s="248" t="s">
        <v>6</v>
      </c>
      <c r="C6" s="248"/>
      <c r="D6" s="248"/>
      <c r="E6" s="248"/>
      <c r="F6" s="248"/>
      <c r="G6" s="248"/>
      <c r="H6" s="248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</row>
    <row r="7" spans="1:20" ht="49.5" customHeight="1">
      <c r="A7" s="166"/>
      <c r="B7" s="167" t="s">
        <v>78</v>
      </c>
      <c r="C7" s="166"/>
      <c r="D7" s="166"/>
      <c r="E7" s="166"/>
      <c r="F7" s="166"/>
      <c r="G7" s="166"/>
      <c r="H7" s="167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</row>
    <row r="8" spans="1:20" ht="39.75" customHeight="1">
      <c r="A8" s="171"/>
      <c r="B8" s="238" t="s">
        <v>79</v>
      </c>
      <c r="C8" s="238"/>
      <c r="D8" s="238"/>
      <c r="E8" s="238" t="s">
        <v>9</v>
      </c>
      <c r="F8" s="238"/>
      <c r="G8" s="238"/>
      <c r="H8" s="238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</row>
    <row r="9" spans="1:20" ht="39.75" customHeight="1">
      <c r="A9" s="171"/>
      <c r="B9" s="238"/>
      <c r="C9" s="238"/>
      <c r="D9" s="238"/>
      <c r="E9" s="172" t="s">
        <v>16</v>
      </c>
      <c r="F9" s="172" t="s">
        <v>17</v>
      </c>
      <c r="G9" s="172" t="s">
        <v>18</v>
      </c>
      <c r="H9" s="173" t="s">
        <v>10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ht="24.75" customHeight="1">
      <c r="A10" s="174"/>
      <c r="B10" s="175"/>
      <c r="C10" s="176"/>
      <c r="D10" s="172">
        <v>13</v>
      </c>
      <c r="E10" s="177">
        <v>465</v>
      </c>
      <c r="F10" s="177">
        <v>33</v>
      </c>
      <c r="G10" s="177">
        <v>0</v>
      </c>
      <c r="H10" s="178">
        <f t="shared" ref="H10:H37" si="0">SUM(E10:G10)</f>
        <v>498</v>
      </c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</row>
    <row r="11" spans="1:20" ht="24.75" customHeight="1">
      <c r="A11" s="174"/>
      <c r="B11" s="179"/>
      <c r="C11" s="176" t="s">
        <v>80</v>
      </c>
      <c r="D11" s="172">
        <v>12</v>
      </c>
      <c r="E11" s="177">
        <v>48</v>
      </c>
      <c r="F11" s="177">
        <v>9</v>
      </c>
      <c r="G11" s="177">
        <v>0</v>
      </c>
      <c r="H11" s="178">
        <f t="shared" si="0"/>
        <v>57</v>
      </c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</row>
    <row r="12" spans="1:20" ht="24.75" customHeight="1">
      <c r="A12" s="174"/>
      <c r="B12" s="179" t="s">
        <v>81</v>
      </c>
      <c r="C12" s="176"/>
      <c r="D12" s="172">
        <v>11</v>
      </c>
      <c r="E12" s="177">
        <v>1</v>
      </c>
      <c r="F12" s="177">
        <v>0</v>
      </c>
      <c r="G12" s="177">
        <v>0</v>
      </c>
      <c r="H12" s="178">
        <f t="shared" si="0"/>
        <v>1</v>
      </c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</row>
    <row r="13" spans="1:20" ht="24.75" customHeight="1">
      <c r="A13" s="174"/>
      <c r="B13" s="179" t="s">
        <v>82</v>
      </c>
      <c r="C13" s="180"/>
      <c r="D13" s="172">
        <v>10</v>
      </c>
      <c r="E13" s="177">
        <v>26</v>
      </c>
      <c r="F13" s="177">
        <v>5</v>
      </c>
      <c r="G13" s="177">
        <v>0</v>
      </c>
      <c r="H13" s="178">
        <f t="shared" si="0"/>
        <v>31</v>
      </c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</row>
    <row r="14" spans="1:20" ht="24.75" customHeight="1">
      <c r="A14" s="174"/>
      <c r="B14" s="179" t="s">
        <v>81</v>
      </c>
      <c r="C14" s="176"/>
      <c r="D14" s="172">
        <v>9</v>
      </c>
      <c r="E14" s="177">
        <v>17</v>
      </c>
      <c r="F14" s="177">
        <v>4</v>
      </c>
      <c r="G14" s="177">
        <v>0</v>
      </c>
      <c r="H14" s="178">
        <f t="shared" si="0"/>
        <v>21</v>
      </c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</row>
    <row r="15" spans="1:20" ht="24.75" customHeight="1">
      <c r="A15" s="174"/>
      <c r="B15" s="179" t="s">
        <v>83</v>
      </c>
      <c r="C15" s="176" t="s">
        <v>84</v>
      </c>
      <c r="D15" s="172">
        <v>8</v>
      </c>
      <c r="E15" s="177">
        <v>21</v>
      </c>
      <c r="F15" s="177">
        <v>4</v>
      </c>
      <c r="G15" s="177">
        <v>0</v>
      </c>
      <c r="H15" s="178">
        <f t="shared" si="0"/>
        <v>25</v>
      </c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</row>
    <row r="16" spans="1:20" ht="24.75" customHeight="1">
      <c r="A16" s="174"/>
      <c r="B16" s="179" t="s">
        <v>85</v>
      </c>
      <c r="C16" s="176"/>
      <c r="D16" s="172">
        <v>7</v>
      </c>
      <c r="E16" s="177">
        <v>29</v>
      </c>
      <c r="F16" s="177">
        <v>2</v>
      </c>
      <c r="G16" s="177">
        <v>0</v>
      </c>
      <c r="H16" s="178">
        <f t="shared" si="0"/>
        <v>31</v>
      </c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</row>
    <row r="17" spans="1:20" ht="24.75" customHeight="1">
      <c r="A17" s="174"/>
      <c r="B17" s="179" t="s">
        <v>86</v>
      </c>
      <c r="C17" s="176"/>
      <c r="D17" s="172">
        <v>6</v>
      </c>
      <c r="E17" s="177">
        <v>19</v>
      </c>
      <c r="F17" s="177">
        <v>1</v>
      </c>
      <c r="G17" s="177">
        <v>0</v>
      </c>
      <c r="H17" s="178">
        <f t="shared" si="0"/>
        <v>20</v>
      </c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</row>
    <row r="18" spans="1:20" ht="24.75" customHeight="1">
      <c r="A18" s="174"/>
      <c r="B18" s="179" t="s">
        <v>87</v>
      </c>
      <c r="C18" s="180"/>
      <c r="D18" s="172">
        <v>5</v>
      </c>
      <c r="E18" s="177">
        <v>46</v>
      </c>
      <c r="F18" s="177">
        <v>4</v>
      </c>
      <c r="G18" s="177">
        <v>0</v>
      </c>
      <c r="H18" s="178">
        <f t="shared" si="0"/>
        <v>50</v>
      </c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</row>
    <row r="19" spans="1:20" ht="24.75" customHeight="1">
      <c r="A19" s="174"/>
      <c r="B19" s="179" t="s">
        <v>81</v>
      </c>
      <c r="C19" s="176"/>
      <c r="D19" s="172">
        <v>4</v>
      </c>
      <c r="E19" s="177">
        <v>5</v>
      </c>
      <c r="F19" s="177">
        <v>0</v>
      </c>
      <c r="G19" s="177">
        <v>0</v>
      </c>
      <c r="H19" s="178">
        <f t="shared" si="0"/>
        <v>5</v>
      </c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</row>
    <row r="20" spans="1:20" ht="24.75" customHeight="1">
      <c r="A20" s="174"/>
      <c r="B20" s="179"/>
      <c r="C20" s="176" t="s">
        <v>81</v>
      </c>
      <c r="D20" s="172">
        <v>3</v>
      </c>
      <c r="E20" s="177">
        <v>14</v>
      </c>
      <c r="F20" s="177">
        <v>2</v>
      </c>
      <c r="G20" s="177">
        <v>0</v>
      </c>
      <c r="H20" s="178">
        <f t="shared" si="0"/>
        <v>16</v>
      </c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</row>
    <row r="21" spans="1:20" ht="24.75" customHeight="1">
      <c r="A21" s="174"/>
      <c r="B21" s="179"/>
      <c r="C21" s="176"/>
      <c r="D21" s="172">
        <v>2</v>
      </c>
      <c r="E21" s="177">
        <v>36</v>
      </c>
      <c r="F21" s="177">
        <v>0</v>
      </c>
      <c r="G21" s="177">
        <v>1</v>
      </c>
      <c r="H21" s="178">
        <f t="shared" si="0"/>
        <v>37</v>
      </c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</row>
    <row r="22" spans="1:20" ht="24.75" customHeight="1">
      <c r="A22" s="174"/>
      <c r="B22" s="181"/>
      <c r="C22" s="182"/>
      <c r="D22" s="175">
        <v>1</v>
      </c>
      <c r="E22" s="177">
        <v>21</v>
      </c>
      <c r="F22" s="177">
        <v>1</v>
      </c>
      <c r="G22" s="177">
        <v>0</v>
      </c>
      <c r="H22" s="178">
        <f t="shared" si="0"/>
        <v>22</v>
      </c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</row>
    <row r="23" spans="1:20" ht="24.75" customHeight="1">
      <c r="A23" s="174"/>
      <c r="B23" s="249" t="s">
        <v>88</v>
      </c>
      <c r="C23" s="250"/>
      <c r="D23" s="251"/>
      <c r="E23" s="183">
        <f>SUM(E10:E22)</f>
        <v>748</v>
      </c>
      <c r="F23" s="183">
        <f>SUM(F10:F22)</f>
        <v>65</v>
      </c>
      <c r="G23" s="183">
        <f>SUM(G10:G22)</f>
        <v>1</v>
      </c>
      <c r="H23" s="183">
        <f t="shared" si="0"/>
        <v>814</v>
      </c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</row>
    <row r="24" spans="1:20" ht="24.75" customHeight="1">
      <c r="A24" s="174"/>
      <c r="B24" s="175"/>
      <c r="C24" s="180"/>
      <c r="D24" s="172">
        <v>13</v>
      </c>
      <c r="E24" s="177">
        <v>808</v>
      </c>
      <c r="F24" s="177">
        <v>27</v>
      </c>
      <c r="G24" s="177">
        <v>1</v>
      </c>
      <c r="H24" s="178">
        <f t="shared" si="0"/>
        <v>836</v>
      </c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</row>
    <row r="25" spans="1:20" ht="24.75" customHeight="1">
      <c r="A25" s="174"/>
      <c r="B25" s="179"/>
      <c r="C25" s="176" t="s">
        <v>80</v>
      </c>
      <c r="D25" s="172">
        <v>12</v>
      </c>
      <c r="E25" s="177">
        <v>27</v>
      </c>
      <c r="F25" s="177">
        <v>5</v>
      </c>
      <c r="G25" s="177">
        <v>0</v>
      </c>
      <c r="H25" s="178">
        <f t="shared" si="0"/>
        <v>32</v>
      </c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</row>
    <row r="26" spans="1:20" ht="24.75" customHeight="1">
      <c r="A26" s="174"/>
      <c r="B26" s="179" t="s">
        <v>87</v>
      </c>
      <c r="C26" s="176"/>
      <c r="D26" s="172">
        <v>11</v>
      </c>
      <c r="E26" s="177">
        <v>2</v>
      </c>
      <c r="F26" s="177">
        <v>2</v>
      </c>
      <c r="G26" s="177">
        <v>1</v>
      </c>
      <c r="H26" s="178">
        <f t="shared" si="0"/>
        <v>5</v>
      </c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</row>
    <row r="27" spans="1:20" ht="24.75" customHeight="1">
      <c r="A27" s="174"/>
      <c r="B27" s="179" t="s">
        <v>89</v>
      </c>
      <c r="C27" s="180"/>
      <c r="D27" s="172">
        <v>10</v>
      </c>
      <c r="E27" s="177">
        <v>23</v>
      </c>
      <c r="F27" s="177">
        <v>8</v>
      </c>
      <c r="G27" s="177">
        <v>1</v>
      </c>
      <c r="H27" s="178">
        <f t="shared" si="0"/>
        <v>32</v>
      </c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</row>
    <row r="28" spans="1:20" ht="24.75" customHeight="1">
      <c r="A28" s="174"/>
      <c r="B28" s="179" t="s">
        <v>80</v>
      </c>
      <c r="C28" s="176"/>
      <c r="D28" s="172">
        <v>9</v>
      </c>
      <c r="E28" s="177">
        <v>32</v>
      </c>
      <c r="F28" s="177">
        <v>9</v>
      </c>
      <c r="G28" s="177">
        <v>0</v>
      </c>
      <c r="H28" s="178">
        <f t="shared" si="0"/>
        <v>41</v>
      </c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</row>
    <row r="29" spans="1:20" ht="24.75" customHeight="1">
      <c r="A29" s="174"/>
      <c r="B29" s="179" t="s">
        <v>82</v>
      </c>
      <c r="C29" s="176" t="s">
        <v>84</v>
      </c>
      <c r="D29" s="172">
        <v>8</v>
      </c>
      <c r="E29" s="177">
        <v>13</v>
      </c>
      <c r="F29" s="177">
        <v>2</v>
      </c>
      <c r="G29" s="177">
        <v>0</v>
      </c>
      <c r="H29" s="178">
        <f t="shared" si="0"/>
        <v>15</v>
      </c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</row>
    <row r="30" spans="1:20" ht="24.75" customHeight="1">
      <c r="A30" s="174"/>
      <c r="B30" s="179" t="s">
        <v>85</v>
      </c>
      <c r="C30" s="176"/>
      <c r="D30" s="172">
        <v>7</v>
      </c>
      <c r="E30" s="177">
        <v>72</v>
      </c>
      <c r="F30" s="177">
        <v>11</v>
      </c>
      <c r="G30" s="177">
        <v>0</v>
      </c>
      <c r="H30" s="178">
        <f t="shared" si="0"/>
        <v>83</v>
      </c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</row>
    <row r="31" spans="1:20" ht="24.75" customHeight="1">
      <c r="A31" s="174"/>
      <c r="B31" s="179" t="s">
        <v>80</v>
      </c>
      <c r="C31" s="176"/>
      <c r="D31" s="172">
        <v>6</v>
      </c>
      <c r="E31" s="177">
        <v>15</v>
      </c>
      <c r="F31" s="177">
        <v>2</v>
      </c>
      <c r="G31" s="177">
        <v>1</v>
      </c>
      <c r="H31" s="178">
        <f t="shared" si="0"/>
        <v>18</v>
      </c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</row>
    <row r="32" spans="1:20" ht="24.75" customHeight="1">
      <c r="A32" s="174"/>
      <c r="B32" s="179" t="s">
        <v>90</v>
      </c>
      <c r="C32" s="180"/>
      <c r="D32" s="172">
        <v>5</v>
      </c>
      <c r="E32" s="177">
        <v>48</v>
      </c>
      <c r="F32" s="177">
        <v>1</v>
      </c>
      <c r="G32" s="177">
        <v>0</v>
      </c>
      <c r="H32" s="178">
        <f t="shared" si="0"/>
        <v>49</v>
      </c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</row>
    <row r="33" spans="1:20" ht="24.75" customHeight="1">
      <c r="A33" s="174"/>
      <c r="B33" s="179"/>
      <c r="C33" s="176"/>
      <c r="D33" s="172">
        <v>4</v>
      </c>
      <c r="E33" s="177">
        <v>1</v>
      </c>
      <c r="F33" s="177">
        <v>0</v>
      </c>
      <c r="G33" s="177">
        <v>0</v>
      </c>
      <c r="H33" s="178">
        <f t="shared" si="0"/>
        <v>1</v>
      </c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</row>
    <row r="34" spans="1:20" ht="24.75" customHeight="1">
      <c r="A34" s="174"/>
      <c r="B34" s="179"/>
      <c r="C34" s="176" t="s">
        <v>81</v>
      </c>
      <c r="D34" s="172">
        <v>3</v>
      </c>
      <c r="E34" s="177">
        <v>18</v>
      </c>
      <c r="F34" s="177">
        <v>2</v>
      </c>
      <c r="G34" s="177">
        <v>0</v>
      </c>
      <c r="H34" s="178">
        <f t="shared" si="0"/>
        <v>20</v>
      </c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</row>
    <row r="35" spans="1:20" ht="24.75" customHeight="1">
      <c r="A35" s="174"/>
      <c r="B35" s="179"/>
      <c r="C35" s="176"/>
      <c r="D35" s="172">
        <v>2</v>
      </c>
      <c r="E35" s="177">
        <v>57</v>
      </c>
      <c r="F35" s="177">
        <v>1</v>
      </c>
      <c r="G35" s="177">
        <v>0</v>
      </c>
      <c r="H35" s="178">
        <f t="shared" si="0"/>
        <v>58</v>
      </c>
      <c r="I35" s="171"/>
      <c r="J35" s="171"/>
      <c r="K35" s="171"/>
      <c r="L35" s="171"/>
      <c r="M35" s="171"/>
      <c r="N35" s="171"/>
      <c r="O35" s="171"/>
      <c r="P35" s="171"/>
      <c r="Q35" s="171"/>
      <c r="R35" s="171"/>
      <c r="S35" s="171"/>
      <c r="T35" s="171"/>
    </row>
    <row r="36" spans="1:20" ht="24.75" customHeight="1">
      <c r="A36" s="174"/>
      <c r="B36" s="181"/>
      <c r="C36" s="182"/>
      <c r="D36" s="175">
        <v>1</v>
      </c>
      <c r="E36" s="177">
        <v>62</v>
      </c>
      <c r="F36" s="177">
        <v>1</v>
      </c>
      <c r="G36" s="177">
        <v>0</v>
      </c>
      <c r="H36" s="178">
        <f t="shared" si="0"/>
        <v>63</v>
      </c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</row>
    <row r="37" spans="1:20" ht="24.75" customHeight="1">
      <c r="A37" s="174"/>
      <c r="B37" s="249" t="s">
        <v>91</v>
      </c>
      <c r="C37" s="250"/>
      <c r="D37" s="251"/>
      <c r="E37" s="183">
        <f>SUM(E24:E36)</f>
        <v>1178</v>
      </c>
      <c r="F37" s="183">
        <f>SUM(F24:F36)</f>
        <v>71</v>
      </c>
      <c r="G37" s="183">
        <f>SUM(G24:G36)</f>
        <v>4</v>
      </c>
      <c r="H37" s="183">
        <f t="shared" si="0"/>
        <v>1253</v>
      </c>
      <c r="I37" s="171"/>
      <c r="J37" s="171"/>
      <c r="K37" s="171"/>
      <c r="L37" s="171"/>
      <c r="M37" s="171"/>
      <c r="N37" s="171"/>
      <c r="O37" s="171"/>
      <c r="P37" s="171"/>
      <c r="Q37" s="171"/>
      <c r="R37" s="171"/>
      <c r="S37" s="171"/>
      <c r="T37" s="171"/>
    </row>
    <row r="38" spans="1:20" ht="24.75" customHeight="1">
      <c r="A38" s="174"/>
      <c r="B38" s="175"/>
      <c r="C38" s="175"/>
      <c r="D38" s="172">
        <v>13</v>
      </c>
      <c r="E38" s="177">
        <v>0</v>
      </c>
      <c r="F38" s="177">
        <v>0</v>
      </c>
      <c r="G38" s="177">
        <v>0</v>
      </c>
      <c r="H38" s="178">
        <v>0</v>
      </c>
      <c r="I38" s="171"/>
      <c r="J38" s="171"/>
      <c r="K38" s="171"/>
      <c r="L38" s="171"/>
      <c r="M38" s="171"/>
      <c r="N38" s="171"/>
      <c r="O38" s="171"/>
      <c r="P38" s="171"/>
      <c r="Q38" s="171"/>
      <c r="R38" s="171"/>
      <c r="S38" s="171"/>
      <c r="T38" s="171"/>
    </row>
    <row r="39" spans="1:20" ht="24.75" customHeight="1">
      <c r="A39" s="174"/>
      <c r="B39" s="179"/>
      <c r="C39" s="176" t="s">
        <v>80</v>
      </c>
      <c r="D39" s="172">
        <v>12</v>
      </c>
      <c r="E39" s="177">
        <v>0</v>
      </c>
      <c r="F39" s="177">
        <v>0</v>
      </c>
      <c r="G39" s="177">
        <v>0</v>
      </c>
      <c r="H39" s="178">
        <f t="shared" ref="H39:H51" si="1">SUM(E39:G39)</f>
        <v>0</v>
      </c>
      <c r="I39" s="171"/>
      <c r="J39" s="171"/>
      <c r="K39" s="171"/>
      <c r="L39" s="171"/>
      <c r="M39" s="171"/>
      <c r="N39" s="171"/>
      <c r="O39" s="171"/>
      <c r="P39" s="171"/>
      <c r="Q39" s="171"/>
      <c r="R39" s="171"/>
      <c r="S39" s="171"/>
      <c r="T39" s="171"/>
    </row>
    <row r="40" spans="1:20" ht="24.75" customHeight="1">
      <c r="A40" s="174"/>
      <c r="B40" s="179" t="s">
        <v>81</v>
      </c>
      <c r="C40" s="181"/>
      <c r="D40" s="172">
        <v>11</v>
      </c>
      <c r="E40" s="177">
        <v>0</v>
      </c>
      <c r="F40" s="177">
        <v>0</v>
      </c>
      <c r="G40" s="177">
        <v>0</v>
      </c>
      <c r="H40" s="178">
        <f t="shared" si="1"/>
        <v>0</v>
      </c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</row>
    <row r="41" spans="1:20" ht="24.75" customHeight="1">
      <c r="A41" s="174"/>
      <c r="B41" s="179" t="s">
        <v>92</v>
      </c>
      <c r="C41" s="176"/>
      <c r="D41" s="172">
        <v>10</v>
      </c>
      <c r="E41" s="177">
        <v>0</v>
      </c>
      <c r="F41" s="177">
        <v>0</v>
      </c>
      <c r="G41" s="177">
        <v>0</v>
      </c>
      <c r="H41" s="178">
        <f t="shared" si="1"/>
        <v>0</v>
      </c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</row>
    <row r="42" spans="1:20" ht="24.75" customHeight="1">
      <c r="A42" s="174"/>
      <c r="B42" s="179" t="s">
        <v>93</v>
      </c>
      <c r="C42" s="176"/>
      <c r="D42" s="172">
        <v>9</v>
      </c>
      <c r="E42" s="177">
        <v>0</v>
      </c>
      <c r="F42" s="177">
        <v>0</v>
      </c>
      <c r="G42" s="177">
        <v>0</v>
      </c>
      <c r="H42" s="178">
        <f t="shared" si="1"/>
        <v>0</v>
      </c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</row>
    <row r="43" spans="1:20" ht="24.75" customHeight="1">
      <c r="A43" s="174"/>
      <c r="B43" s="179" t="s">
        <v>85</v>
      </c>
      <c r="C43" s="176" t="s">
        <v>84</v>
      </c>
      <c r="D43" s="172">
        <v>8</v>
      </c>
      <c r="E43" s="177">
        <v>0</v>
      </c>
      <c r="F43" s="177">
        <v>0</v>
      </c>
      <c r="G43" s="177">
        <v>0</v>
      </c>
      <c r="H43" s="178">
        <f t="shared" si="1"/>
        <v>0</v>
      </c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</row>
    <row r="44" spans="1:20" ht="24.75" customHeight="1">
      <c r="A44" s="174"/>
      <c r="B44" s="179" t="s">
        <v>83</v>
      </c>
      <c r="C44" s="176"/>
      <c r="D44" s="172">
        <v>7</v>
      </c>
      <c r="E44" s="177">
        <v>0</v>
      </c>
      <c r="F44" s="177">
        <v>0</v>
      </c>
      <c r="G44" s="177">
        <v>0</v>
      </c>
      <c r="H44" s="178">
        <f t="shared" si="1"/>
        <v>0</v>
      </c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</row>
    <row r="45" spans="1:20" ht="24.75" customHeight="1">
      <c r="A45" s="174"/>
      <c r="B45" s="179" t="s">
        <v>85</v>
      </c>
      <c r="C45" s="176"/>
      <c r="D45" s="172">
        <v>6</v>
      </c>
      <c r="E45" s="177">
        <v>0</v>
      </c>
      <c r="F45" s="177">
        <v>0</v>
      </c>
      <c r="G45" s="177">
        <v>0</v>
      </c>
      <c r="H45" s="178">
        <f t="shared" si="1"/>
        <v>0</v>
      </c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</row>
    <row r="46" spans="1:20" ht="24.75" customHeight="1">
      <c r="A46" s="174"/>
      <c r="B46" s="179" t="s">
        <v>81</v>
      </c>
      <c r="C46" s="175"/>
      <c r="D46" s="172">
        <v>5</v>
      </c>
      <c r="E46" s="177">
        <v>0</v>
      </c>
      <c r="F46" s="177">
        <v>0</v>
      </c>
      <c r="G46" s="177">
        <v>0</v>
      </c>
      <c r="H46" s="178">
        <f t="shared" si="1"/>
        <v>0</v>
      </c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</row>
    <row r="47" spans="1:20" ht="24.75" customHeight="1">
      <c r="A47" s="174"/>
      <c r="B47" s="179" t="s">
        <v>94</v>
      </c>
      <c r="C47" s="176"/>
      <c r="D47" s="172">
        <v>4</v>
      </c>
      <c r="E47" s="177">
        <v>0</v>
      </c>
      <c r="F47" s="177">
        <v>0</v>
      </c>
      <c r="G47" s="177">
        <v>0</v>
      </c>
      <c r="H47" s="178">
        <f t="shared" si="1"/>
        <v>0</v>
      </c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</row>
    <row r="48" spans="1:20" ht="24.75" customHeight="1">
      <c r="A48" s="174"/>
      <c r="B48" s="179"/>
      <c r="C48" s="176" t="s">
        <v>81</v>
      </c>
      <c r="D48" s="172">
        <v>3</v>
      </c>
      <c r="E48" s="177">
        <v>0</v>
      </c>
      <c r="F48" s="177">
        <v>0</v>
      </c>
      <c r="G48" s="177">
        <v>0</v>
      </c>
      <c r="H48" s="178">
        <f t="shared" si="1"/>
        <v>0</v>
      </c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</row>
    <row r="49" spans="1:20" ht="24.75" customHeight="1">
      <c r="A49" s="174"/>
      <c r="B49" s="179"/>
      <c r="C49" s="176"/>
      <c r="D49" s="172">
        <v>2</v>
      </c>
      <c r="E49" s="177">
        <v>0</v>
      </c>
      <c r="F49" s="177">
        <v>0</v>
      </c>
      <c r="G49" s="177">
        <v>0</v>
      </c>
      <c r="H49" s="178">
        <f t="shared" si="1"/>
        <v>0</v>
      </c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</row>
    <row r="50" spans="1:20" ht="24.75" customHeight="1">
      <c r="A50" s="174"/>
      <c r="B50" s="181"/>
      <c r="C50" s="176"/>
      <c r="D50" s="175">
        <v>1</v>
      </c>
      <c r="E50" s="177">
        <v>0</v>
      </c>
      <c r="F50" s="177">
        <v>0</v>
      </c>
      <c r="G50" s="177">
        <v>0</v>
      </c>
      <c r="H50" s="178">
        <f t="shared" si="1"/>
        <v>0</v>
      </c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</row>
    <row r="51" spans="1:20" ht="24.75" customHeight="1">
      <c r="A51" s="171"/>
      <c r="B51" s="247" t="s">
        <v>95</v>
      </c>
      <c r="C51" s="247"/>
      <c r="D51" s="247"/>
      <c r="E51" s="183">
        <f>SUM(E38:E50)</f>
        <v>0</v>
      </c>
      <c r="F51" s="183">
        <f>SUM(F38:F50)</f>
        <v>0</v>
      </c>
      <c r="G51" s="183">
        <f>SUM(G38:G50)</f>
        <v>0</v>
      </c>
      <c r="H51" s="183">
        <f t="shared" si="1"/>
        <v>0</v>
      </c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</row>
    <row r="52" spans="1:20" ht="24.75" customHeight="1">
      <c r="A52" s="171"/>
      <c r="B52" s="247" t="s">
        <v>96</v>
      </c>
      <c r="C52" s="247"/>
      <c r="D52" s="247"/>
      <c r="E52" s="183">
        <f>E23+E37+E51</f>
        <v>1926</v>
      </c>
      <c r="F52" s="183">
        <f>F23+F37+F51</f>
        <v>136</v>
      </c>
      <c r="G52" s="183">
        <f>G23+G37+G51</f>
        <v>5</v>
      </c>
      <c r="H52" s="183">
        <f>H51+H37+H23</f>
        <v>2067</v>
      </c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</row>
    <row r="53" spans="1:20" ht="19.5" customHeight="1">
      <c r="A53" s="171"/>
      <c r="B53" s="184"/>
      <c r="C53" s="184"/>
      <c r="D53" s="184"/>
      <c r="E53" s="185"/>
      <c r="F53" s="185"/>
      <c r="G53" s="185"/>
      <c r="H53" s="185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</row>
    <row r="54" spans="1:20" ht="19.5" customHeight="1">
      <c r="A54" s="171"/>
      <c r="B54" s="171"/>
      <c r="C54" s="171"/>
      <c r="D54" s="171"/>
      <c r="E54" s="171"/>
      <c r="F54" s="171"/>
      <c r="G54" s="171"/>
      <c r="H54" s="186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</row>
    <row r="55" spans="1:20" ht="19.5" customHeight="1">
      <c r="A55" s="171"/>
      <c r="B55" s="171"/>
      <c r="C55" s="171"/>
      <c r="D55" s="171"/>
      <c r="E55" s="171"/>
      <c r="F55" s="171"/>
      <c r="G55" s="171"/>
      <c r="H55" s="186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187"/>
      <c r="B1" s="187" t="s">
        <v>0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</row>
    <row r="2" spans="1:20" ht="30" customHeight="1">
      <c r="A2" s="188"/>
      <c r="B2" s="188" t="s">
        <v>1</v>
      </c>
      <c r="C2" s="188"/>
      <c r="D2" s="188"/>
      <c r="E2" s="189" t="s">
        <v>2</v>
      </c>
      <c r="F2" s="188"/>
      <c r="G2" s="188"/>
      <c r="H2" s="189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</row>
    <row r="3" spans="1:20" ht="30" customHeight="1">
      <c r="A3" s="188"/>
      <c r="B3" s="188" t="s">
        <v>3</v>
      </c>
      <c r="C3" s="188"/>
      <c r="D3" s="188"/>
      <c r="E3" s="190" t="s">
        <v>69</v>
      </c>
      <c r="F3" s="190"/>
      <c r="G3" s="188"/>
      <c r="H3" s="189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</row>
    <row r="4" spans="1:20" ht="30" customHeight="1">
      <c r="A4" s="188"/>
      <c r="B4" s="188" t="s">
        <v>5</v>
      </c>
      <c r="C4" s="188"/>
      <c r="D4" s="188"/>
      <c r="E4" s="191" t="s">
        <v>77</v>
      </c>
      <c r="F4" s="214">
        <v>2022</v>
      </c>
      <c r="G4" s="188"/>
      <c r="H4" s="189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</row>
    <row r="5" spans="1:20" ht="19.5" customHeight="1">
      <c r="A5" s="188"/>
      <c r="B5" s="192"/>
      <c r="C5" s="188"/>
      <c r="D5" s="188"/>
      <c r="E5" s="188"/>
      <c r="F5" s="188"/>
      <c r="G5" s="188"/>
      <c r="H5" s="189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</row>
    <row r="6" spans="1:20" ht="49.5" customHeight="1">
      <c r="A6" s="188"/>
      <c r="B6" s="248" t="s">
        <v>6</v>
      </c>
      <c r="C6" s="248"/>
      <c r="D6" s="248"/>
      <c r="E6" s="248"/>
      <c r="F6" s="248"/>
      <c r="G6" s="248"/>
      <c r="H6" s="24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ht="49.5" customHeight="1">
      <c r="A7" s="188"/>
      <c r="B7" s="189" t="s">
        <v>78</v>
      </c>
      <c r="C7" s="188"/>
      <c r="D7" s="188"/>
      <c r="E7" s="188"/>
      <c r="F7" s="188"/>
      <c r="G7" s="188"/>
      <c r="H7" s="189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</row>
    <row r="8" spans="1:20" ht="39.75" customHeight="1">
      <c r="A8" s="193"/>
      <c r="B8" s="238" t="s">
        <v>79</v>
      </c>
      <c r="C8" s="238"/>
      <c r="D8" s="238"/>
      <c r="E8" s="238" t="s">
        <v>9</v>
      </c>
      <c r="F8" s="238"/>
      <c r="G8" s="238"/>
      <c r="H8" s="238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</row>
    <row r="9" spans="1:20" ht="39.75" customHeight="1">
      <c r="A9" s="193"/>
      <c r="B9" s="238"/>
      <c r="C9" s="238"/>
      <c r="D9" s="238"/>
      <c r="E9" s="194" t="s">
        <v>16</v>
      </c>
      <c r="F9" s="194" t="s">
        <v>17</v>
      </c>
      <c r="G9" s="194" t="s">
        <v>18</v>
      </c>
      <c r="H9" s="195" t="s">
        <v>10</v>
      </c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</row>
    <row r="10" spans="1:20" ht="24.75" customHeight="1">
      <c r="A10" s="196"/>
      <c r="B10" s="197"/>
      <c r="C10" s="198"/>
      <c r="D10" s="194">
        <v>13</v>
      </c>
      <c r="E10" s="199">
        <v>66</v>
      </c>
      <c r="F10" s="199">
        <v>7</v>
      </c>
      <c r="G10" s="199">
        <v>0</v>
      </c>
      <c r="H10" s="200">
        <f t="shared" ref="H10:H37" si="0">SUM(E10:G10)</f>
        <v>73</v>
      </c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20" ht="24.75" customHeight="1">
      <c r="A11" s="196"/>
      <c r="B11" s="201"/>
      <c r="C11" s="198" t="s">
        <v>80</v>
      </c>
      <c r="D11" s="194">
        <v>12</v>
      </c>
      <c r="E11" s="199">
        <v>0</v>
      </c>
      <c r="F11" s="199">
        <v>0</v>
      </c>
      <c r="G11" s="199">
        <v>0</v>
      </c>
      <c r="H11" s="200">
        <f t="shared" si="0"/>
        <v>0</v>
      </c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</row>
    <row r="12" spans="1:20" ht="24.75" customHeight="1">
      <c r="A12" s="196"/>
      <c r="B12" s="201" t="s">
        <v>81</v>
      </c>
      <c r="C12" s="198"/>
      <c r="D12" s="194">
        <v>11</v>
      </c>
      <c r="E12" s="199">
        <v>2</v>
      </c>
      <c r="F12" s="199">
        <v>0</v>
      </c>
      <c r="G12" s="199">
        <v>0</v>
      </c>
      <c r="H12" s="200">
        <f t="shared" si="0"/>
        <v>2</v>
      </c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</row>
    <row r="13" spans="1:20" ht="24.75" customHeight="1">
      <c r="A13" s="196"/>
      <c r="B13" s="201" t="s">
        <v>82</v>
      </c>
      <c r="C13" s="202"/>
      <c r="D13" s="194">
        <v>10</v>
      </c>
      <c r="E13" s="199">
        <v>1</v>
      </c>
      <c r="F13" s="199">
        <v>0</v>
      </c>
      <c r="G13" s="199">
        <v>0</v>
      </c>
      <c r="H13" s="200">
        <f t="shared" si="0"/>
        <v>1</v>
      </c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</row>
    <row r="14" spans="1:20" ht="24.75" customHeight="1">
      <c r="A14" s="196"/>
      <c r="B14" s="201" t="s">
        <v>81</v>
      </c>
      <c r="C14" s="198"/>
      <c r="D14" s="194">
        <v>9</v>
      </c>
      <c r="E14" s="199">
        <v>0</v>
      </c>
      <c r="F14" s="199">
        <v>0</v>
      </c>
      <c r="G14" s="199">
        <v>0</v>
      </c>
      <c r="H14" s="200">
        <f t="shared" si="0"/>
        <v>0</v>
      </c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</row>
    <row r="15" spans="1:20" ht="24.75" customHeight="1">
      <c r="A15" s="196"/>
      <c r="B15" s="201" t="s">
        <v>83</v>
      </c>
      <c r="C15" s="198" t="s">
        <v>84</v>
      </c>
      <c r="D15" s="194">
        <v>8</v>
      </c>
      <c r="E15" s="199">
        <v>0</v>
      </c>
      <c r="F15" s="199">
        <v>0</v>
      </c>
      <c r="G15" s="199">
        <v>0</v>
      </c>
      <c r="H15" s="200">
        <f t="shared" si="0"/>
        <v>0</v>
      </c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</row>
    <row r="16" spans="1:20" ht="24.75" customHeight="1">
      <c r="A16" s="196"/>
      <c r="B16" s="201" t="s">
        <v>85</v>
      </c>
      <c r="C16" s="198"/>
      <c r="D16" s="194">
        <v>7</v>
      </c>
      <c r="E16" s="199">
        <v>0</v>
      </c>
      <c r="F16" s="199">
        <v>1</v>
      </c>
      <c r="G16" s="199">
        <v>0</v>
      </c>
      <c r="H16" s="200">
        <f t="shared" si="0"/>
        <v>1</v>
      </c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</row>
    <row r="17" spans="1:20" ht="24.75" customHeight="1">
      <c r="A17" s="196"/>
      <c r="B17" s="201" t="s">
        <v>86</v>
      </c>
      <c r="C17" s="198"/>
      <c r="D17" s="194">
        <v>6</v>
      </c>
      <c r="E17" s="199">
        <v>3</v>
      </c>
      <c r="F17" s="199">
        <v>1</v>
      </c>
      <c r="G17" s="199">
        <v>0</v>
      </c>
      <c r="H17" s="200">
        <f t="shared" si="0"/>
        <v>4</v>
      </c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</row>
    <row r="18" spans="1:20" ht="24.75" customHeight="1">
      <c r="A18" s="196"/>
      <c r="B18" s="201" t="s">
        <v>87</v>
      </c>
      <c r="C18" s="202"/>
      <c r="D18" s="194">
        <v>5</v>
      </c>
      <c r="E18" s="199">
        <v>0</v>
      </c>
      <c r="F18" s="199">
        <v>0</v>
      </c>
      <c r="G18" s="199">
        <v>0</v>
      </c>
      <c r="H18" s="200">
        <f t="shared" si="0"/>
        <v>0</v>
      </c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</row>
    <row r="19" spans="1:20" ht="24.75" customHeight="1">
      <c r="A19" s="196"/>
      <c r="B19" s="201" t="s">
        <v>81</v>
      </c>
      <c r="C19" s="198"/>
      <c r="D19" s="194">
        <v>4</v>
      </c>
      <c r="E19" s="199">
        <v>1</v>
      </c>
      <c r="F19" s="199">
        <v>0</v>
      </c>
      <c r="G19" s="199">
        <v>0</v>
      </c>
      <c r="H19" s="200">
        <f t="shared" si="0"/>
        <v>1</v>
      </c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</row>
    <row r="20" spans="1:20" ht="24.75" customHeight="1">
      <c r="A20" s="196"/>
      <c r="B20" s="201"/>
      <c r="C20" s="198" t="s">
        <v>81</v>
      </c>
      <c r="D20" s="194">
        <v>3</v>
      </c>
      <c r="E20" s="199">
        <v>2</v>
      </c>
      <c r="F20" s="199">
        <v>1</v>
      </c>
      <c r="G20" s="199">
        <v>0</v>
      </c>
      <c r="H20" s="200">
        <f t="shared" si="0"/>
        <v>3</v>
      </c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</row>
    <row r="21" spans="1:20" ht="24.75" customHeight="1">
      <c r="A21" s="196"/>
      <c r="B21" s="201"/>
      <c r="C21" s="198"/>
      <c r="D21" s="194">
        <v>2</v>
      </c>
      <c r="E21" s="199">
        <v>0</v>
      </c>
      <c r="F21" s="199">
        <v>0</v>
      </c>
      <c r="G21" s="199">
        <v>0</v>
      </c>
      <c r="H21" s="200">
        <f t="shared" si="0"/>
        <v>0</v>
      </c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</row>
    <row r="22" spans="1:20" ht="24.75" customHeight="1">
      <c r="A22" s="196"/>
      <c r="B22" s="203"/>
      <c r="C22" s="204"/>
      <c r="D22" s="197">
        <v>1</v>
      </c>
      <c r="E22" s="199">
        <v>0</v>
      </c>
      <c r="F22" s="199">
        <v>0</v>
      </c>
      <c r="G22" s="199">
        <v>0</v>
      </c>
      <c r="H22" s="200">
        <f t="shared" si="0"/>
        <v>0</v>
      </c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</row>
    <row r="23" spans="1:20" ht="24.75" customHeight="1">
      <c r="A23" s="196"/>
      <c r="B23" s="249" t="s">
        <v>88</v>
      </c>
      <c r="C23" s="250"/>
      <c r="D23" s="251"/>
      <c r="E23" s="205">
        <f>SUM(E10:E22)</f>
        <v>75</v>
      </c>
      <c r="F23" s="205">
        <f>SUM(F10:F22)</f>
        <v>10</v>
      </c>
      <c r="G23" s="205">
        <f>SUM(G10:G22)</f>
        <v>0</v>
      </c>
      <c r="H23" s="205">
        <f t="shared" si="0"/>
        <v>85</v>
      </c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</row>
    <row r="24" spans="1:20" ht="24.75" customHeight="1">
      <c r="A24" s="196"/>
      <c r="B24" s="197"/>
      <c r="C24" s="202"/>
      <c r="D24" s="194">
        <v>13</v>
      </c>
      <c r="E24" s="199">
        <v>97</v>
      </c>
      <c r="F24" s="199">
        <v>8</v>
      </c>
      <c r="G24" s="199">
        <v>0</v>
      </c>
      <c r="H24" s="200">
        <f t="shared" si="0"/>
        <v>105</v>
      </c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</row>
    <row r="25" spans="1:20" ht="24.75" customHeight="1">
      <c r="A25" s="196"/>
      <c r="B25" s="201"/>
      <c r="C25" s="198" t="s">
        <v>80</v>
      </c>
      <c r="D25" s="194">
        <v>12</v>
      </c>
      <c r="E25" s="199">
        <v>2</v>
      </c>
      <c r="F25" s="199">
        <v>0</v>
      </c>
      <c r="G25" s="199">
        <v>0</v>
      </c>
      <c r="H25" s="200">
        <f t="shared" si="0"/>
        <v>2</v>
      </c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</row>
    <row r="26" spans="1:20" ht="24.75" customHeight="1">
      <c r="A26" s="196"/>
      <c r="B26" s="201" t="s">
        <v>87</v>
      </c>
      <c r="C26" s="198"/>
      <c r="D26" s="194">
        <v>11</v>
      </c>
      <c r="E26" s="199">
        <v>2</v>
      </c>
      <c r="F26" s="199">
        <v>0</v>
      </c>
      <c r="G26" s="199">
        <v>0</v>
      </c>
      <c r="H26" s="200">
        <f t="shared" si="0"/>
        <v>2</v>
      </c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</row>
    <row r="27" spans="1:20" ht="24.75" customHeight="1">
      <c r="A27" s="196"/>
      <c r="B27" s="201" t="s">
        <v>89</v>
      </c>
      <c r="C27" s="202"/>
      <c r="D27" s="194">
        <v>10</v>
      </c>
      <c r="E27" s="199">
        <v>1</v>
      </c>
      <c r="F27" s="199">
        <v>0</v>
      </c>
      <c r="G27" s="199">
        <v>0</v>
      </c>
      <c r="H27" s="200">
        <f t="shared" si="0"/>
        <v>1</v>
      </c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</row>
    <row r="28" spans="1:20" ht="24.75" customHeight="1">
      <c r="A28" s="196"/>
      <c r="B28" s="201" t="s">
        <v>80</v>
      </c>
      <c r="C28" s="198"/>
      <c r="D28" s="194">
        <v>9</v>
      </c>
      <c r="E28" s="199">
        <v>0</v>
      </c>
      <c r="F28" s="199">
        <v>0</v>
      </c>
      <c r="G28" s="199">
        <v>0</v>
      </c>
      <c r="H28" s="200">
        <f t="shared" si="0"/>
        <v>0</v>
      </c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</row>
    <row r="29" spans="1:20" ht="24.75" customHeight="1">
      <c r="A29" s="196"/>
      <c r="B29" s="201" t="s">
        <v>82</v>
      </c>
      <c r="C29" s="198" t="s">
        <v>84</v>
      </c>
      <c r="D29" s="194">
        <v>8</v>
      </c>
      <c r="E29" s="199">
        <v>0</v>
      </c>
      <c r="F29" s="199">
        <v>0</v>
      </c>
      <c r="G29" s="199">
        <v>0</v>
      </c>
      <c r="H29" s="200">
        <f t="shared" si="0"/>
        <v>0</v>
      </c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</row>
    <row r="30" spans="1:20" ht="24.75" customHeight="1">
      <c r="A30" s="196"/>
      <c r="B30" s="201" t="s">
        <v>85</v>
      </c>
      <c r="C30" s="198"/>
      <c r="D30" s="194">
        <v>7</v>
      </c>
      <c r="E30" s="199">
        <v>0</v>
      </c>
      <c r="F30" s="199">
        <v>1</v>
      </c>
      <c r="G30" s="199">
        <v>0</v>
      </c>
      <c r="H30" s="200">
        <f t="shared" si="0"/>
        <v>1</v>
      </c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</row>
    <row r="31" spans="1:20" ht="24.75" customHeight="1">
      <c r="A31" s="196"/>
      <c r="B31" s="201" t="s">
        <v>80</v>
      </c>
      <c r="C31" s="198"/>
      <c r="D31" s="194">
        <v>6</v>
      </c>
      <c r="E31" s="199">
        <v>12</v>
      </c>
      <c r="F31" s="199">
        <v>1</v>
      </c>
      <c r="G31" s="199">
        <v>0</v>
      </c>
      <c r="H31" s="200">
        <f t="shared" si="0"/>
        <v>13</v>
      </c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</row>
    <row r="32" spans="1:20" ht="24.75" customHeight="1">
      <c r="A32" s="196"/>
      <c r="B32" s="201" t="s">
        <v>90</v>
      </c>
      <c r="C32" s="202"/>
      <c r="D32" s="194">
        <v>5</v>
      </c>
      <c r="E32" s="199">
        <v>4</v>
      </c>
      <c r="F32" s="199">
        <v>1</v>
      </c>
      <c r="G32" s="199">
        <v>0</v>
      </c>
      <c r="H32" s="200">
        <f t="shared" si="0"/>
        <v>5</v>
      </c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</row>
    <row r="33" spans="1:20" ht="24.75" customHeight="1">
      <c r="A33" s="196"/>
      <c r="B33" s="201"/>
      <c r="C33" s="198"/>
      <c r="D33" s="194">
        <v>4</v>
      </c>
      <c r="E33" s="199">
        <v>1</v>
      </c>
      <c r="F33" s="199">
        <v>0</v>
      </c>
      <c r="G33" s="199">
        <v>0</v>
      </c>
      <c r="H33" s="200">
        <f t="shared" si="0"/>
        <v>1</v>
      </c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</row>
    <row r="34" spans="1:20" ht="24.75" customHeight="1">
      <c r="A34" s="196"/>
      <c r="B34" s="201"/>
      <c r="C34" s="198" t="s">
        <v>81</v>
      </c>
      <c r="D34" s="194">
        <v>3</v>
      </c>
      <c r="E34" s="199">
        <v>1</v>
      </c>
      <c r="F34" s="199">
        <v>0</v>
      </c>
      <c r="G34" s="199">
        <v>0</v>
      </c>
      <c r="H34" s="200">
        <f t="shared" si="0"/>
        <v>1</v>
      </c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</row>
    <row r="35" spans="1:20" ht="24.75" customHeight="1">
      <c r="A35" s="196"/>
      <c r="B35" s="201"/>
      <c r="C35" s="198"/>
      <c r="D35" s="194">
        <v>2</v>
      </c>
      <c r="E35" s="199">
        <v>0</v>
      </c>
      <c r="F35" s="199">
        <v>0</v>
      </c>
      <c r="G35" s="199">
        <v>0</v>
      </c>
      <c r="H35" s="200">
        <f t="shared" si="0"/>
        <v>0</v>
      </c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</row>
    <row r="36" spans="1:20" ht="24.75" customHeight="1">
      <c r="A36" s="196"/>
      <c r="B36" s="203"/>
      <c r="C36" s="204"/>
      <c r="D36" s="197">
        <v>1</v>
      </c>
      <c r="E36" s="199">
        <v>5</v>
      </c>
      <c r="F36" s="199">
        <v>0</v>
      </c>
      <c r="G36" s="199">
        <v>0</v>
      </c>
      <c r="H36" s="200">
        <f t="shared" si="0"/>
        <v>5</v>
      </c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</row>
    <row r="37" spans="1:20" ht="24.75" customHeight="1">
      <c r="A37" s="196"/>
      <c r="B37" s="249" t="s">
        <v>91</v>
      </c>
      <c r="C37" s="250"/>
      <c r="D37" s="251"/>
      <c r="E37" s="205">
        <f>SUM(E24:E36)</f>
        <v>125</v>
      </c>
      <c r="F37" s="205">
        <f>SUM(F24:F36)</f>
        <v>11</v>
      </c>
      <c r="G37" s="205">
        <f>SUM(G24:G36)</f>
        <v>0</v>
      </c>
      <c r="H37" s="205">
        <f t="shared" si="0"/>
        <v>136</v>
      </c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</row>
    <row r="38" spans="1:20" ht="24.75" customHeight="1">
      <c r="A38" s="196"/>
      <c r="B38" s="197"/>
      <c r="C38" s="197"/>
      <c r="D38" s="194">
        <v>13</v>
      </c>
      <c r="E38" s="199">
        <v>0</v>
      </c>
      <c r="F38" s="199">
        <v>0</v>
      </c>
      <c r="G38" s="199">
        <v>0</v>
      </c>
      <c r="H38" s="200">
        <v>0</v>
      </c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</row>
    <row r="39" spans="1:20" ht="24.75" customHeight="1">
      <c r="A39" s="196"/>
      <c r="B39" s="201"/>
      <c r="C39" s="198" t="s">
        <v>80</v>
      </c>
      <c r="D39" s="194">
        <v>12</v>
      </c>
      <c r="E39" s="199">
        <v>0</v>
      </c>
      <c r="F39" s="199">
        <v>0</v>
      </c>
      <c r="G39" s="199">
        <v>0</v>
      </c>
      <c r="H39" s="200">
        <f t="shared" ref="H39:H51" si="1">SUM(E39:G39)</f>
        <v>0</v>
      </c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</row>
    <row r="40" spans="1:20" ht="24.75" customHeight="1">
      <c r="A40" s="196"/>
      <c r="B40" s="201" t="s">
        <v>81</v>
      </c>
      <c r="C40" s="203"/>
      <c r="D40" s="194">
        <v>11</v>
      </c>
      <c r="E40" s="199">
        <v>0</v>
      </c>
      <c r="F40" s="199">
        <v>0</v>
      </c>
      <c r="G40" s="199">
        <v>0</v>
      </c>
      <c r="H40" s="200">
        <f t="shared" si="1"/>
        <v>0</v>
      </c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</row>
    <row r="41" spans="1:20" ht="24.75" customHeight="1">
      <c r="A41" s="196"/>
      <c r="B41" s="201" t="s">
        <v>92</v>
      </c>
      <c r="C41" s="198"/>
      <c r="D41" s="194">
        <v>10</v>
      </c>
      <c r="E41" s="199">
        <v>0</v>
      </c>
      <c r="F41" s="199">
        <v>0</v>
      </c>
      <c r="G41" s="199">
        <v>0</v>
      </c>
      <c r="H41" s="200">
        <f t="shared" si="1"/>
        <v>0</v>
      </c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</row>
    <row r="42" spans="1:20" ht="24.75" customHeight="1">
      <c r="A42" s="196"/>
      <c r="B42" s="201" t="s">
        <v>93</v>
      </c>
      <c r="C42" s="198"/>
      <c r="D42" s="194">
        <v>9</v>
      </c>
      <c r="E42" s="199">
        <v>0</v>
      </c>
      <c r="F42" s="199">
        <v>0</v>
      </c>
      <c r="G42" s="199">
        <v>0</v>
      </c>
      <c r="H42" s="200">
        <f t="shared" si="1"/>
        <v>0</v>
      </c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</row>
    <row r="43" spans="1:20" ht="24.75" customHeight="1">
      <c r="A43" s="196"/>
      <c r="B43" s="201" t="s">
        <v>85</v>
      </c>
      <c r="C43" s="198" t="s">
        <v>84</v>
      </c>
      <c r="D43" s="194">
        <v>8</v>
      </c>
      <c r="E43" s="199">
        <v>0</v>
      </c>
      <c r="F43" s="199">
        <v>0</v>
      </c>
      <c r="G43" s="199">
        <v>0</v>
      </c>
      <c r="H43" s="200">
        <f t="shared" si="1"/>
        <v>0</v>
      </c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</row>
    <row r="44" spans="1:20" ht="24.75" customHeight="1">
      <c r="A44" s="196"/>
      <c r="B44" s="201" t="s">
        <v>83</v>
      </c>
      <c r="C44" s="198"/>
      <c r="D44" s="194">
        <v>7</v>
      </c>
      <c r="E44" s="199">
        <v>0</v>
      </c>
      <c r="F44" s="199">
        <v>0</v>
      </c>
      <c r="G44" s="199">
        <v>0</v>
      </c>
      <c r="H44" s="200">
        <f t="shared" si="1"/>
        <v>0</v>
      </c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</row>
    <row r="45" spans="1:20" ht="24.75" customHeight="1">
      <c r="A45" s="196"/>
      <c r="B45" s="201" t="s">
        <v>85</v>
      </c>
      <c r="C45" s="198"/>
      <c r="D45" s="194">
        <v>6</v>
      </c>
      <c r="E45" s="199">
        <v>0</v>
      </c>
      <c r="F45" s="199">
        <v>0</v>
      </c>
      <c r="G45" s="199">
        <v>0</v>
      </c>
      <c r="H45" s="200">
        <f t="shared" si="1"/>
        <v>0</v>
      </c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</row>
    <row r="46" spans="1:20" ht="24.75" customHeight="1">
      <c r="A46" s="196"/>
      <c r="B46" s="201" t="s">
        <v>81</v>
      </c>
      <c r="C46" s="197"/>
      <c r="D46" s="194">
        <v>5</v>
      </c>
      <c r="E46" s="199">
        <v>0</v>
      </c>
      <c r="F46" s="199">
        <v>0</v>
      </c>
      <c r="G46" s="199">
        <v>0</v>
      </c>
      <c r="H46" s="200">
        <f t="shared" si="1"/>
        <v>0</v>
      </c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</row>
    <row r="47" spans="1:20" ht="24.75" customHeight="1">
      <c r="A47" s="196"/>
      <c r="B47" s="201" t="s">
        <v>94</v>
      </c>
      <c r="C47" s="198"/>
      <c r="D47" s="194">
        <v>4</v>
      </c>
      <c r="E47" s="199">
        <v>0</v>
      </c>
      <c r="F47" s="199">
        <v>0</v>
      </c>
      <c r="G47" s="199">
        <v>0</v>
      </c>
      <c r="H47" s="200">
        <f t="shared" si="1"/>
        <v>0</v>
      </c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</row>
    <row r="48" spans="1:20" ht="24.75" customHeight="1">
      <c r="A48" s="196"/>
      <c r="B48" s="201"/>
      <c r="C48" s="198" t="s">
        <v>81</v>
      </c>
      <c r="D48" s="194">
        <v>3</v>
      </c>
      <c r="E48" s="199">
        <v>0</v>
      </c>
      <c r="F48" s="199">
        <v>0</v>
      </c>
      <c r="G48" s="199">
        <v>0</v>
      </c>
      <c r="H48" s="200">
        <f t="shared" si="1"/>
        <v>0</v>
      </c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</row>
    <row r="49" spans="1:20" ht="24.75" customHeight="1">
      <c r="A49" s="196"/>
      <c r="B49" s="201"/>
      <c r="C49" s="198"/>
      <c r="D49" s="194">
        <v>2</v>
      </c>
      <c r="E49" s="199">
        <v>0</v>
      </c>
      <c r="F49" s="199">
        <v>0</v>
      </c>
      <c r="G49" s="199">
        <v>0</v>
      </c>
      <c r="H49" s="200">
        <f t="shared" si="1"/>
        <v>0</v>
      </c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</row>
    <row r="50" spans="1:20" ht="24.75" customHeight="1">
      <c r="A50" s="196"/>
      <c r="B50" s="203"/>
      <c r="C50" s="198"/>
      <c r="D50" s="197">
        <v>1</v>
      </c>
      <c r="E50" s="199">
        <v>0</v>
      </c>
      <c r="F50" s="199">
        <v>0</v>
      </c>
      <c r="G50" s="199">
        <v>0</v>
      </c>
      <c r="H50" s="200">
        <f t="shared" si="1"/>
        <v>0</v>
      </c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</row>
    <row r="51" spans="1:20" ht="24.75" customHeight="1">
      <c r="A51" s="193"/>
      <c r="B51" s="247" t="s">
        <v>95</v>
      </c>
      <c r="C51" s="247"/>
      <c r="D51" s="247"/>
      <c r="E51" s="205">
        <f>SUM(E38:E50)</f>
        <v>0</v>
      </c>
      <c r="F51" s="205">
        <f>SUM(F38:F50)</f>
        <v>0</v>
      </c>
      <c r="G51" s="205">
        <f>SUM(G38:G50)</f>
        <v>0</v>
      </c>
      <c r="H51" s="205">
        <f t="shared" si="1"/>
        <v>0</v>
      </c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</row>
    <row r="52" spans="1:20" ht="24.75" customHeight="1">
      <c r="A52" s="193"/>
      <c r="B52" s="247" t="s">
        <v>96</v>
      </c>
      <c r="C52" s="247"/>
      <c r="D52" s="247"/>
      <c r="E52" s="205">
        <f>E23+E37+E51</f>
        <v>200</v>
      </c>
      <c r="F52" s="205">
        <f>F23+F37+F51</f>
        <v>21</v>
      </c>
      <c r="G52" s="205">
        <f>G23+G37+G51</f>
        <v>0</v>
      </c>
      <c r="H52" s="205">
        <f>H51+H37+H23</f>
        <v>221</v>
      </c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</row>
    <row r="53" spans="1:20" ht="19.5" customHeight="1">
      <c r="A53" s="193"/>
      <c r="B53" s="206"/>
      <c r="C53" s="206"/>
      <c r="D53" s="206"/>
      <c r="E53" s="207"/>
      <c r="F53" s="207"/>
      <c r="G53" s="207"/>
      <c r="H53" s="207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</row>
    <row r="54" spans="1:20" ht="19.5" customHeight="1">
      <c r="A54" s="193"/>
      <c r="B54" s="193"/>
      <c r="C54" s="193"/>
      <c r="D54" s="193"/>
      <c r="E54" s="193"/>
      <c r="F54" s="193"/>
      <c r="G54" s="193"/>
      <c r="H54" s="208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</row>
    <row r="55" spans="1:20" ht="19.5" customHeight="1">
      <c r="A55" s="193"/>
      <c r="B55" s="193"/>
      <c r="C55" s="193"/>
      <c r="D55" s="193"/>
      <c r="E55" s="193"/>
      <c r="F55" s="193"/>
      <c r="G55" s="193"/>
      <c r="H55" s="208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09"/>
      <c r="B1" s="209" t="s">
        <v>0</v>
      </c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</row>
    <row r="2" spans="1:20" ht="30" customHeight="1">
      <c r="A2" s="210"/>
      <c r="B2" s="210" t="s">
        <v>1</v>
      </c>
      <c r="C2" s="210"/>
      <c r="D2" s="210"/>
      <c r="E2" s="211" t="s">
        <v>2</v>
      </c>
      <c r="F2" s="210"/>
      <c r="G2" s="210"/>
      <c r="H2" s="211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</row>
    <row r="3" spans="1:20" ht="30" customHeight="1">
      <c r="A3" s="210"/>
      <c r="B3" s="210" t="s">
        <v>3</v>
      </c>
      <c r="C3" s="210"/>
      <c r="D3" s="210"/>
      <c r="E3" s="212" t="s">
        <v>71</v>
      </c>
      <c r="F3" s="212"/>
      <c r="G3" s="210"/>
      <c r="H3" s="211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</row>
    <row r="4" spans="1:20" ht="30" customHeight="1">
      <c r="A4" s="210"/>
      <c r="B4" s="210" t="s">
        <v>5</v>
      </c>
      <c r="C4" s="210"/>
      <c r="D4" s="210"/>
      <c r="E4" s="213" t="s">
        <v>77</v>
      </c>
      <c r="F4" s="214">
        <v>2022</v>
      </c>
      <c r="G4" s="210"/>
      <c r="H4" s="211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</row>
    <row r="5" spans="1:20" ht="19.5" customHeight="1">
      <c r="A5" s="210"/>
      <c r="B5" s="214"/>
      <c r="C5" s="210"/>
      <c r="D5" s="210"/>
      <c r="E5" s="210"/>
      <c r="F5" s="210"/>
      <c r="G5" s="210"/>
      <c r="H5" s="211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</row>
    <row r="6" spans="1:20" ht="49.5" customHeight="1">
      <c r="A6" s="210"/>
      <c r="B6" s="248" t="s">
        <v>6</v>
      </c>
      <c r="C6" s="248"/>
      <c r="D6" s="248"/>
      <c r="E6" s="248"/>
      <c r="F6" s="248"/>
      <c r="G6" s="248"/>
      <c r="H6" s="248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</row>
    <row r="7" spans="1:20" ht="49.5" customHeight="1">
      <c r="A7" s="210"/>
      <c r="B7" s="211" t="s">
        <v>78</v>
      </c>
      <c r="C7" s="210"/>
      <c r="D7" s="210"/>
      <c r="E7" s="210"/>
      <c r="F7" s="210"/>
      <c r="G7" s="210"/>
      <c r="H7" s="211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</row>
    <row r="8" spans="1:20" ht="39.75" customHeight="1">
      <c r="A8" s="215"/>
      <c r="B8" s="238" t="s">
        <v>79</v>
      </c>
      <c r="C8" s="238"/>
      <c r="D8" s="238"/>
      <c r="E8" s="238" t="s">
        <v>9</v>
      </c>
      <c r="F8" s="238"/>
      <c r="G8" s="238"/>
      <c r="H8" s="238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</row>
    <row r="9" spans="1:20" ht="39.75" customHeight="1">
      <c r="A9" s="215"/>
      <c r="B9" s="238"/>
      <c r="C9" s="238"/>
      <c r="D9" s="238"/>
      <c r="E9" s="216" t="s">
        <v>16</v>
      </c>
      <c r="F9" s="216" t="s">
        <v>17</v>
      </c>
      <c r="G9" s="216" t="s">
        <v>18</v>
      </c>
      <c r="H9" s="217" t="s">
        <v>10</v>
      </c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ht="24.75" customHeight="1">
      <c r="A10" s="218"/>
      <c r="B10" s="219"/>
      <c r="C10" s="220"/>
      <c r="D10" s="216">
        <v>13</v>
      </c>
      <c r="E10" s="221">
        <v>50</v>
      </c>
      <c r="F10" s="221">
        <v>5</v>
      </c>
      <c r="G10" s="221">
        <v>0</v>
      </c>
      <c r="H10" s="222">
        <f t="shared" ref="H10:H37" si="0">SUM(E10:G10)</f>
        <v>55</v>
      </c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</row>
    <row r="11" spans="1:20" ht="24.75" customHeight="1">
      <c r="A11" s="218"/>
      <c r="B11" s="223"/>
      <c r="C11" s="220" t="s">
        <v>80</v>
      </c>
      <c r="D11" s="216">
        <v>12</v>
      </c>
      <c r="E11" s="221">
        <v>1</v>
      </c>
      <c r="F11" s="221">
        <v>0</v>
      </c>
      <c r="G11" s="221">
        <v>0</v>
      </c>
      <c r="H11" s="222">
        <f t="shared" si="0"/>
        <v>1</v>
      </c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</row>
    <row r="12" spans="1:20" ht="24.75" customHeight="1">
      <c r="A12" s="218"/>
      <c r="B12" s="223" t="s">
        <v>81</v>
      </c>
      <c r="C12" s="220"/>
      <c r="D12" s="216">
        <v>11</v>
      </c>
      <c r="E12" s="221">
        <v>4</v>
      </c>
      <c r="F12" s="221">
        <v>2</v>
      </c>
      <c r="G12" s="221">
        <v>0</v>
      </c>
      <c r="H12" s="222">
        <f t="shared" si="0"/>
        <v>6</v>
      </c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</row>
    <row r="13" spans="1:20" ht="24.75" customHeight="1">
      <c r="A13" s="218"/>
      <c r="B13" s="223" t="s">
        <v>82</v>
      </c>
      <c r="C13" s="224"/>
      <c r="D13" s="216">
        <v>10</v>
      </c>
      <c r="E13" s="221">
        <v>1</v>
      </c>
      <c r="F13" s="221">
        <v>0</v>
      </c>
      <c r="G13" s="221">
        <v>0</v>
      </c>
      <c r="H13" s="222">
        <f t="shared" si="0"/>
        <v>1</v>
      </c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</row>
    <row r="14" spans="1:20" ht="24.75" customHeight="1">
      <c r="A14" s="218"/>
      <c r="B14" s="223" t="s">
        <v>81</v>
      </c>
      <c r="C14" s="220"/>
      <c r="D14" s="216">
        <v>9</v>
      </c>
      <c r="E14" s="221">
        <v>2</v>
      </c>
      <c r="F14" s="221">
        <v>0</v>
      </c>
      <c r="G14" s="221">
        <v>0</v>
      </c>
      <c r="H14" s="222">
        <f t="shared" si="0"/>
        <v>2</v>
      </c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</row>
    <row r="15" spans="1:20" ht="24.75" customHeight="1">
      <c r="A15" s="218"/>
      <c r="B15" s="223" t="s">
        <v>83</v>
      </c>
      <c r="C15" s="220" t="s">
        <v>84</v>
      </c>
      <c r="D15" s="216">
        <v>8</v>
      </c>
      <c r="E15" s="221">
        <v>3</v>
      </c>
      <c r="F15" s="221">
        <v>0</v>
      </c>
      <c r="G15" s="221">
        <v>0</v>
      </c>
      <c r="H15" s="222">
        <f t="shared" si="0"/>
        <v>3</v>
      </c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</row>
    <row r="16" spans="1:20" ht="24.75" customHeight="1">
      <c r="A16" s="218"/>
      <c r="B16" s="223" t="s">
        <v>85</v>
      </c>
      <c r="C16" s="220"/>
      <c r="D16" s="216">
        <v>7</v>
      </c>
      <c r="E16" s="221">
        <v>0</v>
      </c>
      <c r="F16" s="221">
        <v>0</v>
      </c>
      <c r="G16" s="221">
        <v>0</v>
      </c>
      <c r="H16" s="222">
        <f t="shared" si="0"/>
        <v>0</v>
      </c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</row>
    <row r="17" spans="1:20" ht="24.75" customHeight="1">
      <c r="A17" s="218"/>
      <c r="B17" s="223" t="s">
        <v>86</v>
      </c>
      <c r="C17" s="220"/>
      <c r="D17" s="216">
        <v>6</v>
      </c>
      <c r="E17" s="221">
        <v>0</v>
      </c>
      <c r="F17" s="221">
        <v>0</v>
      </c>
      <c r="G17" s="221">
        <v>0</v>
      </c>
      <c r="H17" s="222">
        <f t="shared" si="0"/>
        <v>0</v>
      </c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</row>
    <row r="18" spans="1:20" ht="24.75" customHeight="1">
      <c r="A18" s="218"/>
      <c r="B18" s="223" t="s">
        <v>87</v>
      </c>
      <c r="C18" s="224"/>
      <c r="D18" s="216">
        <v>5</v>
      </c>
      <c r="E18" s="221">
        <v>0</v>
      </c>
      <c r="F18" s="221">
        <v>0</v>
      </c>
      <c r="G18" s="221">
        <v>0</v>
      </c>
      <c r="H18" s="222">
        <f t="shared" si="0"/>
        <v>0</v>
      </c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</row>
    <row r="19" spans="1:20" ht="24.75" customHeight="1">
      <c r="A19" s="218"/>
      <c r="B19" s="223" t="s">
        <v>81</v>
      </c>
      <c r="C19" s="220"/>
      <c r="D19" s="216">
        <v>4</v>
      </c>
      <c r="E19" s="221">
        <v>2</v>
      </c>
      <c r="F19" s="221">
        <v>0</v>
      </c>
      <c r="G19" s="221">
        <v>0</v>
      </c>
      <c r="H19" s="222">
        <f t="shared" si="0"/>
        <v>2</v>
      </c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</row>
    <row r="20" spans="1:20" ht="24.75" customHeight="1">
      <c r="A20" s="218"/>
      <c r="B20" s="223"/>
      <c r="C20" s="220" t="s">
        <v>81</v>
      </c>
      <c r="D20" s="216">
        <v>3</v>
      </c>
      <c r="E20" s="221">
        <v>4</v>
      </c>
      <c r="F20" s="221">
        <v>0</v>
      </c>
      <c r="G20" s="221">
        <v>0</v>
      </c>
      <c r="H20" s="222">
        <f t="shared" si="0"/>
        <v>4</v>
      </c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</row>
    <row r="21" spans="1:20" ht="24.75" customHeight="1">
      <c r="A21" s="218"/>
      <c r="B21" s="223"/>
      <c r="C21" s="220"/>
      <c r="D21" s="216">
        <v>2</v>
      </c>
      <c r="E21" s="221">
        <v>6</v>
      </c>
      <c r="F21" s="221">
        <v>0</v>
      </c>
      <c r="G21" s="221">
        <v>0</v>
      </c>
      <c r="H21" s="222">
        <f t="shared" si="0"/>
        <v>6</v>
      </c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</row>
    <row r="22" spans="1:20" ht="24.75" customHeight="1">
      <c r="A22" s="218"/>
      <c r="B22" s="225"/>
      <c r="C22" s="226"/>
      <c r="D22" s="219">
        <v>1</v>
      </c>
      <c r="E22" s="221">
        <v>1</v>
      </c>
      <c r="F22" s="221">
        <v>0</v>
      </c>
      <c r="G22" s="221">
        <v>0</v>
      </c>
      <c r="H22" s="222">
        <f t="shared" si="0"/>
        <v>1</v>
      </c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</row>
    <row r="23" spans="1:20" ht="24.75" customHeight="1">
      <c r="A23" s="218"/>
      <c r="B23" s="249" t="s">
        <v>88</v>
      </c>
      <c r="C23" s="250"/>
      <c r="D23" s="251"/>
      <c r="E23" s="227">
        <f>SUM(E10:E22)</f>
        <v>74</v>
      </c>
      <c r="F23" s="227">
        <f>SUM(F10:F22)</f>
        <v>7</v>
      </c>
      <c r="G23" s="227">
        <f>SUM(G10:G22)</f>
        <v>0</v>
      </c>
      <c r="H23" s="227">
        <f t="shared" si="0"/>
        <v>81</v>
      </c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</row>
    <row r="24" spans="1:20" ht="24.75" customHeight="1">
      <c r="A24" s="218"/>
      <c r="B24" s="219"/>
      <c r="C24" s="224"/>
      <c r="D24" s="216">
        <v>13</v>
      </c>
      <c r="E24" s="221">
        <v>90</v>
      </c>
      <c r="F24" s="221">
        <v>11</v>
      </c>
      <c r="G24" s="221">
        <v>0</v>
      </c>
      <c r="H24" s="222">
        <f t="shared" si="0"/>
        <v>101</v>
      </c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</row>
    <row r="25" spans="1:20" ht="24.75" customHeight="1">
      <c r="A25" s="218"/>
      <c r="B25" s="223"/>
      <c r="C25" s="220" t="s">
        <v>80</v>
      </c>
      <c r="D25" s="216">
        <v>12</v>
      </c>
      <c r="E25" s="221">
        <v>1</v>
      </c>
      <c r="F25" s="221">
        <v>0</v>
      </c>
      <c r="G25" s="221">
        <v>0</v>
      </c>
      <c r="H25" s="222">
        <f t="shared" si="0"/>
        <v>1</v>
      </c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</row>
    <row r="26" spans="1:20" ht="24.75" customHeight="1">
      <c r="A26" s="218"/>
      <c r="B26" s="223" t="s">
        <v>87</v>
      </c>
      <c r="C26" s="220"/>
      <c r="D26" s="216">
        <v>11</v>
      </c>
      <c r="E26" s="221">
        <v>2</v>
      </c>
      <c r="F26" s="221">
        <v>0</v>
      </c>
      <c r="G26" s="221">
        <v>0</v>
      </c>
      <c r="H26" s="222">
        <f t="shared" si="0"/>
        <v>2</v>
      </c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</row>
    <row r="27" spans="1:20" ht="24.75" customHeight="1">
      <c r="A27" s="218"/>
      <c r="B27" s="223" t="s">
        <v>89</v>
      </c>
      <c r="C27" s="224"/>
      <c r="D27" s="216">
        <v>10</v>
      </c>
      <c r="E27" s="221">
        <v>0</v>
      </c>
      <c r="F27" s="221">
        <v>0</v>
      </c>
      <c r="G27" s="221">
        <v>0</v>
      </c>
      <c r="H27" s="222">
        <f t="shared" si="0"/>
        <v>0</v>
      </c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</row>
    <row r="28" spans="1:20" ht="24.75" customHeight="1">
      <c r="A28" s="218"/>
      <c r="B28" s="223" t="s">
        <v>80</v>
      </c>
      <c r="C28" s="220"/>
      <c r="D28" s="216">
        <v>9</v>
      </c>
      <c r="E28" s="221">
        <v>2</v>
      </c>
      <c r="F28" s="221">
        <v>1</v>
      </c>
      <c r="G28" s="221">
        <v>0</v>
      </c>
      <c r="H28" s="222">
        <f t="shared" si="0"/>
        <v>3</v>
      </c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</row>
    <row r="29" spans="1:20" ht="24.75" customHeight="1">
      <c r="A29" s="218"/>
      <c r="B29" s="223" t="s">
        <v>82</v>
      </c>
      <c r="C29" s="220" t="s">
        <v>84</v>
      </c>
      <c r="D29" s="216">
        <v>8</v>
      </c>
      <c r="E29" s="221">
        <v>2</v>
      </c>
      <c r="F29" s="221">
        <v>1</v>
      </c>
      <c r="G29" s="221">
        <v>0</v>
      </c>
      <c r="H29" s="222">
        <f t="shared" si="0"/>
        <v>3</v>
      </c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</row>
    <row r="30" spans="1:20" ht="24.75" customHeight="1">
      <c r="A30" s="218"/>
      <c r="B30" s="223" t="s">
        <v>85</v>
      </c>
      <c r="C30" s="220"/>
      <c r="D30" s="216">
        <v>7</v>
      </c>
      <c r="E30" s="221">
        <v>2</v>
      </c>
      <c r="F30" s="221">
        <v>0</v>
      </c>
      <c r="G30" s="221">
        <v>0</v>
      </c>
      <c r="H30" s="222">
        <f t="shared" si="0"/>
        <v>2</v>
      </c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</row>
    <row r="31" spans="1:20" ht="24.75" customHeight="1">
      <c r="A31" s="218"/>
      <c r="B31" s="223" t="s">
        <v>80</v>
      </c>
      <c r="C31" s="220"/>
      <c r="D31" s="216">
        <v>6</v>
      </c>
      <c r="E31" s="221">
        <v>0</v>
      </c>
      <c r="F31" s="221">
        <v>0</v>
      </c>
      <c r="G31" s="221">
        <v>0</v>
      </c>
      <c r="H31" s="222">
        <f t="shared" si="0"/>
        <v>0</v>
      </c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</row>
    <row r="32" spans="1:20" ht="24.75" customHeight="1">
      <c r="A32" s="218"/>
      <c r="B32" s="223" t="s">
        <v>90</v>
      </c>
      <c r="C32" s="224"/>
      <c r="D32" s="216">
        <v>5</v>
      </c>
      <c r="E32" s="221">
        <v>0</v>
      </c>
      <c r="F32" s="221">
        <v>0</v>
      </c>
      <c r="G32" s="221">
        <v>0</v>
      </c>
      <c r="H32" s="222">
        <f t="shared" si="0"/>
        <v>0</v>
      </c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</row>
    <row r="33" spans="1:20" ht="24.75" customHeight="1">
      <c r="A33" s="218"/>
      <c r="B33" s="223"/>
      <c r="C33" s="220"/>
      <c r="D33" s="216">
        <v>4</v>
      </c>
      <c r="E33" s="221">
        <v>2</v>
      </c>
      <c r="F33" s="221">
        <v>0</v>
      </c>
      <c r="G33" s="221">
        <v>0</v>
      </c>
      <c r="H33" s="222">
        <f t="shared" si="0"/>
        <v>2</v>
      </c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</row>
    <row r="34" spans="1:20" ht="24.75" customHeight="1">
      <c r="A34" s="218"/>
      <c r="B34" s="223"/>
      <c r="C34" s="220" t="s">
        <v>81</v>
      </c>
      <c r="D34" s="216">
        <v>3</v>
      </c>
      <c r="E34" s="221">
        <v>3</v>
      </c>
      <c r="F34" s="221">
        <v>0</v>
      </c>
      <c r="G34" s="221">
        <v>0</v>
      </c>
      <c r="H34" s="222">
        <f t="shared" si="0"/>
        <v>3</v>
      </c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</row>
    <row r="35" spans="1:20" ht="24.75" customHeight="1">
      <c r="A35" s="218"/>
      <c r="B35" s="223"/>
      <c r="C35" s="220"/>
      <c r="D35" s="216">
        <v>2</v>
      </c>
      <c r="E35" s="221">
        <v>3</v>
      </c>
      <c r="F35" s="221">
        <v>1</v>
      </c>
      <c r="G35" s="221">
        <v>0</v>
      </c>
      <c r="H35" s="222">
        <f t="shared" si="0"/>
        <v>4</v>
      </c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</row>
    <row r="36" spans="1:20" ht="24.75" customHeight="1">
      <c r="A36" s="218"/>
      <c r="B36" s="225"/>
      <c r="C36" s="226"/>
      <c r="D36" s="219">
        <v>1</v>
      </c>
      <c r="E36" s="221">
        <v>3</v>
      </c>
      <c r="F36" s="221">
        <v>0</v>
      </c>
      <c r="G36" s="221">
        <v>0</v>
      </c>
      <c r="H36" s="222">
        <f t="shared" si="0"/>
        <v>3</v>
      </c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</row>
    <row r="37" spans="1:20" ht="24.75" customHeight="1">
      <c r="A37" s="218"/>
      <c r="B37" s="249" t="s">
        <v>91</v>
      </c>
      <c r="C37" s="250"/>
      <c r="D37" s="251"/>
      <c r="E37" s="227">
        <f>SUM(E24:E36)</f>
        <v>110</v>
      </c>
      <c r="F37" s="227">
        <f>SUM(F24:F36)</f>
        <v>14</v>
      </c>
      <c r="G37" s="227">
        <f>SUM(G24:G36)</f>
        <v>0</v>
      </c>
      <c r="H37" s="227">
        <f t="shared" si="0"/>
        <v>124</v>
      </c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</row>
    <row r="38" spans="1:20" ht="24.75" customHeight="1">
      <c r="A38" s="218"/>
      <c r="B38" s="219"/>
      <c r="C38" s="219"/>
      <c r="D38" s="216">
        <v>13</v>
      </c>
      <c r="E38" s="221">
        <v>0</v>
      </c>
      <c r="F38" s="221">
        <v>0</v>
      </c>
      <c r="G38" s="221">
        <v>0</v>
      </c>
      <c r="H38" s="222">
        <v>0</v>
      </c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</row>
    <row r="39" spans="1:20" ht="24.75" customHeight="1">
      <c r="A39" s="218"/>
      <c r="B39" s="223"/>
      <c r="C39" s="220" t="s">
        <v>80</v>
      </c>
      <c r="D39" s="216">
        <v>12</v>
      </c>
      <c r="E39" s="221">
        <v>0</v>
      </c>
      <c r="F39" s="221">
        <v>0</v>
      </c>
      <c r="G39" s="221">
        <v>0</v>
      </c>
      <c r="H39" s="222">
        <f t="shared" ref="H39:H51" si="1">SUM(E39:G39)</f>
        <v>0</v>
      </c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</row>
    <row r="40" spans="1:20" ht="24.75" customHeight="1">
      <c r="A40" s="218"/>
      <c r="B40" s="223" t="s">
        <v>81</v>
      </c>
      <c r="C40" s="225"/>
      <c r="D40" s="216">
        <v>11</v>
      </c>
      <c r="E40" s="221">
        <v>0</v>
      </c>
      <c r="F40" s="221">
        <v>0</v>
      </c>
      <c r="G40" s="221">
        <v>0</v>
      </c>
      <c r="H40" s="222">
        <f t="shared" si="1"/>
        <v>0</v>
      </c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</row>
    <row r="41" spans="1:20" ht="24.75" customHeight="1">
      <c r="A41" s="218"/>
      <c r="B41" s="223" t="s">
        <v>92</v>
      </c>
      <c r="C41" s="220"/>
      <c r="D41" s="216">
        <v>10</v>
      </c>
      <c r="E41" s="221">
        <v>0</v>
      </c>
      <c r="F41" s="221">
        <v>0</v>
      </c>
      <c r="G41" s="221">
        <v>0</v>
      </c>
      <c r="H41" s="222">
        <f t="shared" si="1"/>
        <v>0</v>
      </c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</row>
    <row r="42" spans="1:20" ht="24.75" customHeight="1">
      <c r="A42" s="218"/>
      <c r="B42" s="223" t="s">
        <v>93</v>
      </c>
      <c r="C42" s="220"/>
      <c r="D42" s="216">
        <v>9</v>
      </c>
      <c r="E42" s="221">
        <v>0</v>
      </c>
      <c r="F42" s="221">
        <v>0</v>
      </c>
      <c r="G42" s="221">
        <v>0</v>
      </c>
      <c r="H42" s="222">
        <f t="shared" si="1"/>
        <v>0</v>
      </c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</row>
    <row r="43" spans="1:20" ht="24.75" customHeight="1">
      <c r="A43" s="218"/>
      <c r="B43" s="223" t="s">
        <v>85</v>
      </c>
      <c r="C43" s="220" t="s">
        <v>84</v>
      </c>
      <c r="D43" s="216">
        <v>8</v>
      </c>
      <c r="E43" s="221">
        <v>0</v>
      </c>
      <c r="F43" s="221">
        <v>0</v>
      </c>
      <c r="G43" s="221">
        <v>0</v>
      </c>
      <c r="H43" s="222">
        <f t="shared" si="1"/>
        <v>0</v>
      </c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</row>
    <row r="44" spans="1:20" ht="24.75" customHeight="1">
      <c r="A44" s="218"/>
      <c r="B44" s="223" t="s">
        <v>83</v>
      </c>
      <c r="C44" s="220"/>
      <c r="D44" s="216">
        <v>7</v>
      </c>
      <c r="E44" s="221">
        <v>0</v>
      </c>
      <c r="F44" s="221">
        <v>0</v>
      </c>
      <c r="G44" s="221">
        <v>0</v>
      </c>
      <c r="H44" s="222">
        <f t="shared" si="1"/>
        <v>0</v>
      </c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</row>
    <row r="45" spans="1:20" ht="24.75" customHeight="1">
      <c r="A45" s="218"/>
      <c r="B45" s="223" t="s">
        <v>85</v>
      </c>
      <c r="C45" s="220"/>
      <c r="D45" s="216">
        <v>6</v>
      </c>
      <c r="E45" s="221">
        <v>0</v>
      </c>
      <c r="F45" s="221">
        <v>0</v>
      </c>
      <c r="G45" s="221">
        <v>0</v>
      </c>
      <c r="H45" s="222">
        <f t="shared" si="1"/>
        <v>0</v>
      </c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</row>
    <row r="46" spans="1:20" ht="24.75" customHeight="1">
      <c r="A46" s="218"/>
      <c r="B46" s="223" t="s">
        <v>81</v>
      </c>
      <c r="C46" s="219"/>
      <c r="D46" s="216">
        <v>5</v>
      </c>
      <c r="E46" s="221">
        <v>0</v>
      </c>
      <c r="F46" s="221">
        <v>0</v>
      </c>
      <c r="G46" s="221">
        <v>0</v>
      </c>
      <c r="H46" s="222">
        <f t="shared" si="1"/>
        <v>0</v>
      </c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</row>
    <row r="47" spans="1:20" ht="24.75" customHeight="1">
      <c r="A47" s="218"/>
      <c r="B47" s="223" t="s">
        <v>94</v>
      </c>
      <c r="C47" s="220"/>
      <c r="D47" s="216">
        <v>4</v>
      </c>
      <c r="E47" s="221">
        <v>0</v>
      </c>
      <c r="F47" s="221">
        <v>0</v>
      </c>
      <c r="G47" s="221">
        <v>0</v>
      </c>
      <c r="H47" s="222">
        <f t="shared" si="1"/>
        <v>0</v>
      </c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</row>
    <row r="48" spans="1:20" ht="24.75" customHeight="1">
      <c r="A48" s="218"/>
      <c r="B48" s="223"/>
      <c r="C48" s="220" t="s">
        <v>81</v>
      </c>
      <c r="D48" s="216">
        <v>3</v>
      </c>
      <c r="E48" s="221">
        <v>0</v>
      </c>
      <c r="F48" s="221">
        <v>0</v>
      </c>
      <c r="G48" s="221">
        <v>0</v>
      </c>
      <c r="H48" s="222">
        <f t="shared" si="1"/>
        <v>0</v>
      </c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</row>
    <row r="49" spans="1:20" ht="24.75" customHeight="1">
      <c r="A49" s="218"/>
      <c r="B49" s="223"/>
      <c r="C49" s="220"/>
      <c r="D49" s="216">
        <v>2</v>
      </c>
      <c r="E49" s="221">
        <v>0</v>
      </c>
      <c r="F49" s="221">
        <v>0</v>
      </c>
      <c r="G49" s="221">
        <v>0</v>
      </c>
      <c r="H49" s="222">
        <f t="shared" si="1"/>
        <v>0</v>
      </c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</row>
    <row r="50" spans="1:20" ht="24.75" customHeight="1">
      <c r="A50" s="218"/>
      <c r="B50" s="225"/>
      <c r="C50" s="220"/>
      <c r="D50" s="219">
        <v>1</v>
      </c>
      <c r="E50" s="221">
        <v>0</v>
      </c>
      <c r="F50" s="221">
        <v>0</v>
      </c>
      <c r="G50" s="221">
        <v>0</v>
      </c>
      <c r="H50" s="222">
        <f t="shared" si="1"/>
        <v>0</v>
      </c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</row>
    <row r="51" spans="1:20" ht="24.75" customHeight="1">
      <c r="A51" s="215"/>
      <c r="B51" s="247" t="s">
        <v>95</v>
      </c>
      <c r="C51" s="247"/>
      <c r="D51" s="247"/>
      <c r="E51" s="227">
        <f>SUM(E38:E50)</f>
        <v>0</v>
      </c>
      <c r="F51" s="227">
        <f>SUM(F38:F50)</f>
        <v>0</v>
      </c>
      <c r="G51" s="227">
        <f>SUM(G38:G50)</f>
        <v>0</v>
      </c>
      <c r="H51" s="227">
        <f t="shared" si="1"/>
        <v>0</v>
      </c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</row>
    <row r="52" spans="1:20" ht="24.75" customHeight="1">
      <c r="A52" s="215"/>
      <c r="B52" s="247" t="s">
        <v>96</v>
      </c>
      <c r="C52" s="247"/>
      <c r="D52" s="247"/>
      <c r="E52" s="227">
        <f>E23+E37+E51</f>
        <v>184</v>
      </c>
      <c r="F52" s="227">
        <f>F23+F37+F51</f>
        <v>21</v>
      </c>
      <c r="G52" s="227">
        <f>G23+G37+G51</f>
        <v>0</v>
      </c>
      <c r="H52" s="227">
        <f>H51+H37+H23</f>
        <v>205</v>
      </c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</row>
    <row r="53" spans="1:20" ht="19.5" customHeight="1">
      <c r="A53" s="215"/>
      <c r="B53" s="228"/>
      <c r="C53" s="228"/>
      <c r="D53" s="228"/>
      <c r="E53" s="229"/>
      <c r="F53" s="229"/>
      <c r="G53" s="229"/>
      <c r="H53" s="229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</row>
    <row r="54" spans="1:20" ht="19.5" customHeight="1">
      <c r="A54" s="215"/>
      <c r="B54" s="215"/>
      <c r="C54" s="215"/>
      <c r="D54" s="215"/>
      <c r="E54" s="215"/>
      <c r="F54" s="215"/>
      <c r="G54" s="215"/>
      <c r="H54" s="230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</row>
    <row r="55" spans="1:20" ht="19.5" customHeight="1">
      <c r="A55" s="215"/>
      <c r="B55" s="215"/>
      <c r="C55" s="215"/>
      <c r="D55" s="215"/>
      <c r="E55" s="215"/>
      <c r="F55" s="215"/>
      <c r="G55" s="215"/>
      <c r="H55" s="230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73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23</v>
      </c>
      <c r="F10" s="43">
        <v>3</v>
      </c>
      <c r="G10" s="43">
        <v>0</v>
      </c>
      <c r="H10" s="44">
        <f t="shared" ref="H10:H37" si="0">SUM(E10:G10)</f>
        <v>26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0</v>
      </c>
      <c r="F11" s="43">
        <v>0</v>
      </c>
      <c r="G11" s="43">
        <v>0</v>
      </c>
      <c r="H11" s="44">
        <f t="shared" si="0"/>
        <v>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0</v>
      </c>
      <c r="F12" s="43">
        <v>0</v>
      </c>
      <c r="G12" s="43">
        <v>0</v>
      </c>
      <c r="H12" s="44">
        <f t="shared" si="0"/>
        <v>0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0</v>
      </c>
      <c r="F13" s="43">
        <v>0</v>
      </c>
      <c r="G13" s="43">
        <v>0</v>
      </c>
      <c r="H13" s="44">
        <f t="shared" si="0"/>
        <v>0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0</v>
      </c>
      <c r="F14" s="43">
        <v>0</v>
      </c>
      <c r="G14" s="43">
        <v>0</v>
      </c>
      <c r="H14" s="44">
        <f t="shared" si="0"/>
        <v>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0</v>
      </c>
      <c r="G15" s="43">
        <v>0</v>
      </c>
      <c r="H15" s="44">
        <f t="shared" si="0"/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0</v>
      </c>
      <c r="F16" s="43">
        <v>0</v>
      </c>
      <c r="G16" s="43">
        <v>0</v>
      </c>
      <c r="H16" s="44">
        <f t="shared" si="0"/>
        <v>0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2</v>
      </c>
      <c r="F17" s="43">
        <v>1</v>
      </c>
      <c r="G17" s="43">
        <v>0</v>
      </c>
      <c r="H17" s="44">
        <f t="shared" si="0"/>
        <v>3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7</v>
      </c>
      <c r="F18" s="43">
        <v>2</v>
      </c>
      <c r="G18" s="43">
        <v>0</v>
      </c>
      <c r="H18" s="44">
        <f t="shared" si="0"/>
        <v>9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1</v>
      </c>
      <c r="F19" s="43">
        <v>0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3</v>
      </c>
      <c r="F22" s="43">
        <v>0</v>
      </c>
      <c r="G22" s="43">
        <v>0</v>
      </c>
      <c r="H22" s="44">
        <f t="shared" si="0"/>
        <v>3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36</v>
      </c>
      <c r="F23" s="49">
        <f>SUM(F10:F22)</f>
        <v>6</v>
      </c>
      <c r="G23" s="49">
        <f>SUM(G10:G22)</f>
        <v>0</v>
      </c>
      <c r="H23" s="49">
        <f t="shared" si="0"/>
        <v>42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39</v>
      </c>
      <c r="F24" s="43">
        <v>5</v>
      </c>
      <c r="G24" s="43">
        <v>0</v>
      </c>
      <c r="H24" s="44">
        <f t="shared" si="0"/>
        <v>44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</v>
      </c>
      <c r="F25" s="43">
        <v>0</v>
      </c>
      <c r="G25" s="43">
        <v>0</v>
      </c>
      <c r="H25" s="44">
        <f t="shared" si="0"/>
        <v>1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1</v>
      </c>
      <c r="F26" s="43">
        <v>0</v>
      </c>
      <c r="G26" s="43">
        <v>0</v>
      </c>
      <c r="H26" s="44">
        <f t="shared" si="0"/>
        <v>1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0</v>
      </c>
      <c r="F27" s="43">
        <v>0</v>
      </c>
      <c r="G27" s="43">
        <v>0</v>
      </c>
      <c r="H27" s="44">
        <f t="shared" si="0"/>
        <v>0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0</v>
      </c>
      <c r="F28" s="43">
        <v>0</v>
      </c>
      <c r="G28" s="43">
        <v>0</v>
      </c>
      <c r="H28" s="44">
        <f t="shared" si="0"/>
        <v>0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0</v>
      </c>
      <c r="F29" s="43">
        <v>0</v>
      </c>
      <c r="G29" s="43">
        <v>0</v>
      </c>
      <c r="H29" s="44">
        <f t="shared" si="0"/>
        <v>0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0</v>
      </c>
      <c r="F30" s="43">
        <v>0</v>
      </c>
      <c r="G30" s="43">
        <v>0</v>
      </c>
      <c r="H30" s="44">
        <f t="shared" si="0"/>
        <v>0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5</v>
      </c>
      <c r="F31" s="43">
        <v>0</v>
      </c>
      <c r="G31" s="43">
        <v>0</v>
      </c>
      <c r="H31" s="44">
        <f t="shared" si="0"/>
        <v>5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4</v>
      </c>
      <c r="F32" s="43">
        <v>0</v>
      </c>
      <c r="G32" s="43">
        <v>0</v>
      </c>
      <c r="H32" s="44">
        <f t="shared" si="0"/>
        <v>4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4</v>
      </c>
      <c r="F34" s="43">
        <v>0</v>
      </c>
      <c r="G34" s="43">
        <v>0</v>
      </c>
      <c r="H34" s="44">
        <f t="shared" si="0"/>
        <v>4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2</v>
      </c>
      <c r="F35" s="43">
        <v>1</v>
      </c>
      <c r="G35" s="43">
        <v>0</v>
      </c>
      <c r="H35" s="44">
        <f t="shared" si="0"/>
        <v>3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7</v>
      </c>
      <c r="F36" s="43">
        <v>0</v>
      </c>
      <c r="G36" s="43">
        <v>0</v>
      </c>
      <c r="H36" s="44">
        <f t="shared" si="0"/>
        <v>7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63</v>
      </c>
      <c r="F37" s="49">
        <f>SUM(F24:F36)</f>
        <v>6</v>
      </c>
      <c r="G37" s="49">
        <f>SUM(G24:G36)</f>
        <v>0</v>
      </c>
      <c r="H37" s="49">
        <f t="shared" si="0"/>
        <v>69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99</v>
      </c>
      <c r="F52" s="49">
        <f>F23+F37+F51</f>
        <v>12</v>
      </c>
      <c r="G52" s="49">
        <f>G23+G37+G51</f>
        <v>0</v>
      </c>
      <c r="H52" s="49">
        <f>H51+H37+H23</f>
        <v>111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21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202</v>
      </c>
      <c r="F10" s="43">
        <v>42</v>
      </c>
      <c r="G10" s="43">
        <v>0</v>
      </c>
      <c r="H10" s="44">
        <f t="shared" ref="H10:H37" si="0">SUM(E10:G10)</f>
        <v>244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8</v>
      </c>
      <c r="F11" s="43">
        <v>1</v>
      </c>
      <c r="G11" s="43">
        <v>0</v>
      </c>
      <c r="H11" s="44">
        <f t="shared" si="0"/>
        <v>9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6</v>
      </c>
      <c r="F12" s="43">
        <v>0</v>
      </c>
      <c r="G12" s="43">
        <v>0</v>
      </c>
      <c r="H12" s="44">
        <f t="shared" si="0"/>
        <v>6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8</v>
      </c>
      <c r="F13" s="43">
        <v>2</v>
      </c>
      <c r="G13" s="43">
        <v>0</v>
      </c>
      <c r="H13" s="44">
        <f t="shared" si="0"/>
        <v>10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9</v>
      </c>
      <c r="F14" s="43">
        <v>0</v>
      </c>
      <c r="G14" s="43">
        <v>0</v>
      </c>
      <c r="H14" s="44">
        <f t="shared" si="0"/>
        <v>9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11</v>
      </c>
      <c r="F15" s="43">
        <v>2</v>
      </c>
      <c r="G15" s="43">
        <v>0</v>
      </c>
      <c r="H15" s="44">
        <f t="shared" si="0"/>
        <v>13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35</v>
      </c>
      <c r="F16" s="43">
        <v>2</v>
      </c>
      <c r="G16" s="43">
        <v>0</v>
      </c>
      <c r="H16" s="44">
        <f t="shared" si="0"/>
        <v>37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60</v>
      </c>
      <c r="F17" s="43">
        <v>5</v>
      </c>
      <c r="G17" s="43">
        <v>1</v>
      </c>
      <c r="H17" s="44">
        <f t="shared" si="0"/>
        <v>66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8</v>
      </c>
      <c r="F18" s="43">
        <v>0</v>
      </c>
      <c r="G18" s="43">
        <v>0</v>
      </c>
      <c r="H18" s="44">
        <f t="shared" si="0"/>
        <v>8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14</v>
      </c>
      <c r="F20" s="43">
        <v>0</v>
      </c>
      <c r="G20" s="43">
        <v>0</v>
      </c>
      <c r="H20" s="44">
        <f t="shared" si="0"/>
        <v>14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5</v>
      </c>
      <c r="F21" s="43">
        <v>0</v>
      </c>
      <c r="G21" s="43">
        <v>0</v>
      </c>
      <c r="H21" s="44">
        <f t="shared" si="0"/>
        <v>5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5</v>
      </c>
      <c r="F22" s="43">
        <v>0</v>
      </c>
      <c r="G22" s="43">
        <v>0</v>
      </c>
      <c r="H22" s="44">
        <f t="shared" si="0"/>
        <v>5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371</v>
      </c>
      <c r="F23" s="49">
        <f>SUM(F10:F22)</f>
        <v>54</v>
      </c>
      <c r="G23" s="49">
        <f>SUM(G10:G22)</f>
        <v>1</v>
      </c>
      <c r="H23" s="49">
        <f t="shared" si="0"/>
        <v>426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277</v>
      </c>
      <c r="F24" s="43">
        <v>28</v>
      </c>
      <c r="G24" s="43">
        <v>4</v>
      </c>
      <c r="H24" s="44">
        <f t="shared" si="0"/>
        <v>309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11</v>
      </c>
      <c r="F25" s="43">
        <v>1</v>
      </c>
      <c r="G25" s="43">
        <v>0</v>
      </c>
      <c r="H25" s="44">
        <f t="shared" si="0"/>
        <v>12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14</v>
      </c>
      <c r="F26" s="43">
        <v>2</v>
      </c>
      <c r="G26" s="43">
        <v>0</v>
      </c>
      <c r="H26" s="44">
        <f t="shared" si="0"/>
        <v>16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6</v>
      </c>
      <c r="F27" s="43">
        <v>4</v>
      </c>
      <c r="G27" s="43">
        <v>0</v>
      </c>
      <c r="H27" s="44">
        <f t="shared" si="0"/>
        <v>10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14</v>
      </c>
      <c r="F28" s="43">
        <v>3</v>
      </c>
      <c r="G28" s="43">
        <v>0</v>
      </c>
      <c r="H28" s="44">
        <f t="shared" si="0"/>
        <v>17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18</v>
      </c>
      <c r="F29" s="43">
        <v>2</v>
      </c>
      <c r="G29" s="43">
        <v>0</v>
      </c>
      <c r="H29" s="44">
        <f t="shared" si="0"/>
        <v>20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27</v>
      </c>
      <c r="F30" s="43">
        <v>2</v>
      </c>
      <c r="G30" s="43">
        <v>0</v>
      </c>
      <c r="H30" s="44">
        <f t="shared" si="0"/>
        <v>29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6</v>
      </c>
      <c r="F31" s="43">
        <v>0</v>
      </c>
      <c r="G31" s="43">
        <v>0</v>
      </c>
      <c r="H31" s="44">
        <f t="shared" si="0"/>
        <v>6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17</v>
      </c>
      <c r="F32" s="43">
        <v>0</v>
      </c>
      <c r="G32" s="43">
        <v>0</v>
      </c>
      <c r="H32" s="44">
        <f t="shared" si="0"/>
        <v>17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2</v>
      </c>
      <c r="F33" s="43">
        <v>0</v>
      </c>
      <c r="G33" s="43">
        <v>0</v>
      </c>
      <c r="H33" s="44">
        <f t="shared" si="0"/>
        <v>2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7</v>
      </c>
      <c r="F34" s="43">
        <v>0</v>
      </c>
      <c r="G34" s="43">
        <v>0</v>
      </c>
      <c r="H34" s="44">
        <f t="shared" si="0"/>
        <v>7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11</v>
      </c>
      <c r="F35" s="43">
        <v>0</v>
      </c>
      <c r="G35" s="43">
        <v>0</v>
      </c>
      <c r="H35" s="44">
        <f t="shared" si="0"/>
        <v>11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4</v>
      </c>
      <c r="F36" s="43">
        <v>0</v>
      </c>
      <c r="G36" s="43">
        <v>0</v>
      </c>
      <c r="H36" s="44">
        <f t="shared" si="0"/>
        <v>4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414</v>
      </c>
      <c r="F37" s="49">
        <f>SUM(F24:F36)</f>
        <v>42</v>
      </c>
      <c r="G37" s="49">
        <f>SUM(G24:G36)</f>
        <v>4</v>
      </c>
      <c r="H37" s="49">
        <f t="shared" si="0"/>
        <v>460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785</v>
      </c>
      <c r="F52" s="49">
        <f>F23+F37+F51</f>
        <v>96</v>
      </c>
      <c r="G52" s="49">
        <f>G23+G37+G51</f>
        <v>5</v>
      </c>
      <c r="H52" s="49">
        <f>H51+H37+H23</f>
        <v>886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75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26</v>
      </c>
      <c r="F10" s="43">
        <v>2</v>
      </c>
      <c r="G10" s="43">
        <v>0</v>
      </c>
      <c r="H10" s="44">
        <f t="shared" ref="H10:H37" si="0">SUM(E10:G10)</f>
        <v>28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0</v>
      </c>
      <c r="F11" s="43">
        <v>0</v>
      </c>
      <c r="G11" s="43">
        <v>0</v>
      </c>
      <c r="H11" s="44">
        <f t="shared" si="0"/>
        <v>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2</v>
      </c>
      <c r="F12" s="43">
        <v>0</v>
      </c>
      <c r="G12" s="43">
        <v>0</v>
      </c>
      <c r="H12" s="44">
        <f t="shared" si="0"/>
        <v>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2</v>
      </c>
      <c r="F13" s="43">
        <v>0</v>
      </c>
      <c r="G13" s="43">
        <v>0</v>
      </c>
      <c r="H13" s="44">
        <f t="shared" si="0"/>
        <v>2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1</v>
      </c>
      <c r="F14" s="43">
        <v>0</v>
      </c>
      <c r="G14" s="43">
        <v>0</v>
      </c>
      <c r="H14" s="44">
        <f t="shared" si="0"/>
        <v>1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0</v>
      </c>
      <c r="G15" s="43">
        <v>0</v>
      </c>
      <c r="H15" s="44">
        <f t="shared" si="0"/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2</v>
      </c>
      <c r="F16" s="43">
        <v>0</v>
      </c>
      <c r="G16" s="43">
        <v>0</v>
      </c>
      <c r="H16" s="44">
        <f t="shared" si="0"/>
        <v>2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4</v>
      </c>
      <c r="F17" s="43">
        <v>0</v>
      </c>
      <c r="G17" s="43">
        <v>0</v>
      </c>
      <c r="H17" s="44">
        <f t="shared" si="0"/>
        <v>4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2</v>
      </c>
      <c r="F18" s="43">
        <v>0</v>
      </c>
      <c r="G18" s="43">
        <v>0</v>
      </c>
      <c r="H18" s="44">
        <f t="shared" si="0"/>
        <v>2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2</v>
      </c>
      <c r="F21" s="43">
        <v>0</v>
      </c>
      <c r="G21" s="43">
        <v>0</v>
      </c>
      <c r="H21" s="44">
        <f t="shared" si="0"/>
        <v>2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3</v>
      </c>
      <c r="F22" s="43">
        <v>0</v>
      </c>
      <c r="G22" s="43">
        <v>0</v>
      </c>
      <c r="H22" s="44">
        <f t="shared" si="0"/>
        <v>3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44</v>
      </c>
      <c r="F23" s="49">
        <f>SUM(F10:F22)</f>
        <v>2</v>
      </c>
      <c r="G23" s="49">
        <f>SUM(G10:G22)</f>
        <v>0</v>
      </c>
      <c r="H23" s="49">
        <f t="shared" si="0"/>
        <v>46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47</v>
      </c>
      <c r="F24" s="43">
        <v>2</v>
      </c>
      <c r="G24" s="43">
        <v>0</v>
      </c>
      <c r="H24" s="44">
        <f t="shared" si="0"/>
        <v>49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0</v>
      </c>
      <c r="F25" s="43">
        <v>0</v>
      </c>
      <c r="G25" s="43">
        <v>0</v>
      </c>
      <c r="H25" s="44">
        <f t="shared" si="0"/>
        <v>0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1</v>
      </c>
      <c r="F26" s="43">
        <v>0</v>
      </c>
      <c r="G26" s="43">
        <v>0</v>
      </c>
      <c r="H26" s="44">
        <f t="shared" si="0"/>
        <v>1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0</v>
      </c>
      <c r="F27" s="43">
        <v>0</v>
      </c>
      <c r="G27" s="43">
        <v>0</v>
      </c>
      <c r="H27" s="44">
        <f t="shared" si="0"/>
        <v>0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1</v>
      </c>
      <c r="F28" s="43">
        <v>0</v>
      </c>
      <c r="G28" s="43">
        <v>0</v>
      </c>
      <c r="H28" s="44">
        <f t="shared" si="0"/>
        <v>1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5</v>
      </c>
      <c r="F29" s="43">
        <v>0</v>
      </c>
      <c r="G29" s="43">
        <v>0</v>
      </c>
      <c r="H29" s="44">
        <f t="shared" si="0"/>
        <v>5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1</v>
      </c>
      <c r="F30" s="43">
        <v>2</v>
      </c>
      <c r="G30" s="43">
        <v>0</v>
      </c>
      <c r="H30" s="44">
        <f t="shared" si="0"/>
        <v>3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4</v>
      </c>
      <c r="F31" s="43">
        <v>0</v>
      </c>
      <c r="G31" s="43">
        <v>0</v>
      </c>
      <c r="H31" s="44">
        <f t="shared" si="0"/>
        <v>4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0</v>
      </c>
      <c r="F32" s="43">
        <v>0</v>
      </c>
      <c r="G32" s="43">
        <v>0</v>
      </c>
      <c r="H32" s="44">
        <f t="shared" si="0"/>
        <v>0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3</v>
      </c>
      <c r="F34" s="43">
        <v>0</v>
      </c>
      <c r="G34" s="43">
        <v>0</v>
      </c>
      <c r="H34" s="44">
        <f t="shared" si="0"/>
        <v>3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2</v>
      </c>
      <c r="F35" s="43">
        <v>0</v>
      </c>
      <c r="G35" s="43">
        <v>0</v>
      </c>
      <c r="H35" s="44">
        <f t="shared" si="0"/>
        <v>2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7</v>
      </c>
      <c r="F36" s="43">
        <v>0</v>
      </c>
      <c r="G36" s="43">
        <v>0</v>
      </c>
      <c r="H36" s="44">
        <f t="shared" si="0"/>
        <v>7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71</v>
      </c>
      <c r="F37" s="49">
        <f>SUM(F24:F36)</f>
        <v>4</v>
      </c>
      <c r="G37" s="49">
        <f>SUM(G24:G36)</f>
        <v>0</v>
      </c>
      <c r="H37" s="49">
        <f t="shared" si="0"/>
        <v>75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115</v>
      </c>
      <c r="F52" s="49">
        <f>F23+F37+F51</f>
        <v>6</v>
      </c>
      <c r="G52" s="49">
        <f>G23+G37+G51</f>
        <v>0</v>
      </c>
      <c r="H52" s="49">
        <f>H51+H37+H23</f>
        <v>121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23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30</v>
      </c>
      <c r="F10" s="43">
        <v>2</v>
      </c>
      <c r="G10" s="43">
        <v>0</v>
      </c>
      <c r="H10" s="44">
        <f t="shared" ref="H10:H37" si="0">SUM(E10:G10)</f>
        <v>32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1</v>
      </c>
      <c r="F11" s="43">
        <v>0</v>
      </c>
      <c r="G11" s="43">
        <v>0</v>
      </c>
      <c r="H11" s="44">
        <f t="shared" si="0"/>
        <v>1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0</v>
      </c>
      <c r="F12" s="43">
        <v>0</v>
      </c>
      <c r="G12" s="43">
        <v>0</v>
      </c>
      <c r="H12" s="44">
        <f t="shared" si="0"/>
        <v>0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1</v>
      </c>
      <c r="F13" s="43">
        <v>0</v>
      </c>
      <c r="G13" s="43">
        <v>0</v>
      </c>
      <c r="H13" s="44">
        <f t="shared" si="0"/>
        <v>1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0</v>
      </c>
      <c r="F14" s="43">
        <v>0</v>
      </c>
      <c r="G14" s="43">
        <v>0</v>
      </c>
      <c r="H14" s="44">
        <f t="shared" si="0"/>
        <v>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0</v>
      </c>
      <c r="G15" s="43">
        <v>0</v>
      </c>
      <c r="H15" s="44">
        <f t="shared" si="0"/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3</v>
      </c>
      <c r="F16" s="43">
        <v>0</v>
      </c>
      <c r="G16" s="43">
        <v>0</v>
      </c>
      <c r="H16" s="44">
        <f t="shared" si="0"/>
        <v>3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2</v>
      </c>
      <c r="F17" s="43">
        <v>0</v>
      </c>
      <c r="G17" s="43">
        <v>0</v>
      </c>
      <c r="H17" s="44">
        <f t="shared" si="0"/>
        <v>2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1</v>
      </c>
      <c r="F18" s="43">
        <v>1</v>
      </c>
      <c r="G18" s="43">
        <v>0</v>
      </c>
      <c r="H18" s="44">
        <f t="shared" si="0"/>
        <v>2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1</v>
      </c>
      <c r="G19" s="43">
        <v>0</v>
      </c>
      <c r="H19" s="44">
        <f t="shared" si="0"/>
        <v>1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</v>
      </c>
      <c r="F20" s="43">
        <v>0</v>
      </c>
      <c r="G20" s="43">
        <v>0</v>
      </c>
      <c r="H20" s="44">
        <f t="shared" si="0"/>
        <v>1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1</v>
      </c>
      <c r="F22" s="43">
        <v>0</v>
      </c>
      <c r="G22" s="43">
        <v>0</v>
      </c>
      <c r="H22" s="44">
        <f t="shared" si="0"/>
        <v>1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40</v>
      </c>
      <c r="F23" s="49">
        <f>SUM(F10:F22)</f>
        <v>4</v>
      </c>
      <c r="G23" s="49">
        <f>SUM(G10:G22)</f>
        <v>0</v>
      </c>
      <c r="H23" s="49">
        <f t="shared" si="0"/>
        <v>44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50</v>
      </c>
      <c r="F24" s="43">
        <v>2</v>
      </c>
      <c r="G24" s="43">
        <v>0</v>
      </c>
      <c r="H24" s="44">
        <f t="shared" si="0"/>
        <v>52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2</v>
      </c>
      <c r="F25" s="43">
        <v>0</v>
      </c>
      <c r="G25" s="43">
        <v>0</v>
      </c>
      <c r="H25" s="44">
        <f t="shared" si="0"/>
        <v>2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0</v>
      </c>
      <c r="F26" s="43">
        <v>0</v>
      </c>
      <c r="G26" s="43">
        <v>0</v>
      </c>
      <c r="H26" s="44">
        <f t="shared" si="0"/>
        <v>0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0</v>
      </c>
      <c r="F27" s="43">
        <v>0</v>
      </c>
      <c r="G27" s="43">
        <v>0</v>
      </c>
      <c r="H27" s="44">
        <f t="shared" si="0"/>
        <v>0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2</v>
      </c>
      <c r="F28" s="43">
        <v>1</v>
      </c>
      <c r="G28" s="43">
        <v>0</v>
      </c>
      <c r="H28" s="44">
        <f t="shared" si="0"/>
        <v>3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3</v>
      </c>
      <c r="F29" s="43">
        <v>0</v>
      </c>
      <c r="G29" s="43">
        <v>0</v>
      </c>
      <c r="H29" s="44">
        <f t="shared" si="0"/>
        <v>3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1</v>
      </c>
      <c r="F30" s="43">
        <v>0</v>
      </c>
      <c r="G30" s="43">
        <v>0</v>
      </c>
      <c r="H30" s="44">
        <f t="shared" si="0"/>
        <v>1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1</v>
      </c>
      <c r="F31" s="43">
        <v>0</v>
      </c>
      <c r="G31" s="43">
        <v>0</v>
      </c>
      <c r="H31" s="44">
        <f t="shared" si="0"/>
        <v>1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4</v>
      </c>
      <c r="F32" s="43">
        <v>0</v>
      </c>
      <c r="G32" s="43">
        <v>0</v>
      </c>
      <c r="H32" s="44">
        <f t="shared" si="0"/>
        <v>4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1</v>
      </c>
      <c r="F33" s="43">
        <v>0</v>
      </c>
      <c r="G33" s="43">
        <v>0</v>
      </c>
      <c r="H33" s="44">
        <f t="shared" si="0"/>
        <v>1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1</v>
      </c>
      <c r="F34" s="43">
        <v>0</v>
      </c>
      <c r="G34" s="43">
        <v>0</v>
      </c>
      <c r="H34" s="44">
        <f t="shared" si="0"/>
        <v>1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3</v>
      </c>
      <c r="F36" s="43">
        <v>0</v>
      </c>
      <c r="G36" s="43">
        <v>0</v>
      </c>
      <c r="H36" s="44">
        <f t="shared" si="0"/>
        <v>3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68</v>
      </c>
      <c r="F37" s="49">
        <f>SUM(F24:F36)</f>
        <v>3</v>
      </c>
      <c r="G37" s="49">
        <f>SUM(G24:G36)</f>
        <v>0</v>
      </c>
      <c r="H37" s="49">
        <f t="shared" si="0"/>
        <v>71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108</v>
      </c>
      <c r="F52" s="49">
        <f>F23+F37+F51</f>
        <v>7</v>
      </c>
      <c r="G52" s="49">
        <f>G23+G37+G51</f>
        <v>0</v>
      </c>
      <c r="H52" s="49">
        <f>H51+H37+H23</f>
        <v>115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25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89</v>
      </c>
      <c r="F10" s="43">
        <v>15</v>
      </c>
      <c r="G10" s="43">
        <v>0</v>
      </c>
      <c r="H10" s="44">
        <f t="shared" ref="H10:H37" si="0">SUM(E10:G10)</f>
        <v>104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2</v>
      </c>
      <c r="F11" s="43">
        <v>1</v>
      </c>
      <c r="G11" s="43">
        <v>0</v>
      </c>
      <c r="H11" s="44">
        <f t="shared" si="0"/>
        <v>3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1</v>
      </c>
      <c r="F12" s="43">
        <v>0</v>
      </c>
      <c r="G12" s="43">
        <v>0</v>
      </c>
      <c r="H12" s="44">
        <f t="shared" si="0"/>
        <v>1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2</v>
      </c>
      <c r="F13" s="43">
        <v>3</v>
      </c>
      <c r="G13" s="43">
        <v>0</v>
      </c>
      <c r="H13" s="44">
        <f t="shared" si="0"/>
        <v>5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2</v>
      </c>
      <c r="F14" s="43">
        <v>0</v>
      </c>
      <c r="G14" s="43">
        <v>0</v>
      </c>
      <c r="H14" s="44">
        <f t="shared" si="0"/>
        <v>2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0</v>
      </c>
      <c r="F15" s="43">
        <v>0</v>
      </c>
      <c r="G15" s="43">
        <v>0</v>
      </c>
      <c r="H15" s="44">
        <f t="shared" si="0"/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1</v>
      </c>
      <c r="F16" s="43">
        <v>0</v>
      </c>
      <c r="G16" s="43">
        <v>0</v>
      </c>
      <c r="H16" s="44">
        <f t="shared" si="0"/>
        <v>1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0</v>
      </c>
      <c r="F17" s="43">
        <v>0</v>
      </c>
      <c r="G17" s="43">
        <v>0</v>
      </c>
      <c r="H17" s="44">
        <f t="shared" si="0"/>
        <v>0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0</v>
      </c>
      <c r="F18" s="43">
        <v>0</v>
      </c>
      <c r="G18" s="43">
        <v>0</v>
      </c>
      <c r="H18" s="44">
        <f t="shared" si="0"/>
        <v>0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0</v>
      </c>
      <c r="F20" s="43">
        <v>0</v>
      </c>
      <c r="G20" s="43">
        <v>0</v>
      </c>
      <c r="H20" s="44">
        <f t="shared" si="0"/>
        <v>0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3</v>
      </c>
      <c r="F22" s="43">
        <v>0</v>
      </c>
      <c r="G22" s="43">
        <v>0</v>
      </c>
      <c r="H22" s="44">
        <f t="shared" si="0"/>
        <v>3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100</v>
      </c>
      <c r="F23" s="49">
        <f>SUM(F10:F22)</f>
        <v>19</v>
      </c>
      <c r="G23" s="49">
        <f>SUM(G10:G22)</f>
        <v>0</v>
      </c>
      <c r="H23" s="49">
        <f t="shared" si="0"/>
        <v>119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126</v>
      </c>
      <c r="F24" s="43">
        <v>10</v>
      </c>
      <c r="G24" s="43">
        <v>0</v>
      </c>
      <c r="H24" s="44">
        <f t="shared" si="0"/>
        <v>136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1</v>
      </c>
      <c r="F25" s="43">
        <v>0</v>
      </c>
      <c r="G25" s="43">
        <v>0</v>
      </c>
      <c r="H25" s="44">
        <f t="shared" si="0"/>
        <v>1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2</v>
      </c>
      <c r="F26" s="43">
        <v>0</v>
      </c>
      <c r="G26" s="43">
        <v>0</v>
      </c>
      <c r="H26" s="44">
        <f t="shared" si="0"/>
        <v>2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7</v>
      </c>
      <c r="F27" s="43">
        <v>0</v>
      </c>
      <c r="G27" s="43">
        <v>0</v>
      </c>
      <c r="H27" s="44">
        <f t="shared" si="0"/>
        <v>7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5</v>
      </c>
      <c r="F28" s="43">
        <v>2</v>
      </c>
      <c r="G28" s="43">
        <v>0</v>
      </c>
      <c r="H28" s="44">
        <f t="shared" si="0"/>
        <v>7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2</v>
      </c>
      <c r="F29" s="43">
        <v>2</v>
      </c>
      <c r="G29" s="43">
        <v>0</v>
      </c>
      <c r="H29" s="44">
        <f t="shared" si="0"/>
        <v>4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2</v>
      </c>
      <c r="F30" s="43">
        <v>0</v>
      </c>
      <c r="G30" s="43">
        <v>0</v>
      </c>
      <c r="H30" s="44">
        <f t="shared" si="0"/>
        <v>2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0</v>
      </c>
      <c r="F31" s="43">
        <v>0</v>
      </c>
      <c r="G31" s="43">
        <v>0</v>
      </c>
      <c r="H31" s="44">
        <f t="shared" si="0"/>
        <v>0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0</v>
      </c>
      <c r="F32" s="43">
        <v>0</v>
      </c>
      <c r="G32" s="43">
        <v>0</v>
      </c>
      <c r="H32" s="44">
        <f t="shared" si="0"/>
        <v>0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0</v>
      </c>
      <c r="F34" s="43">
        <v>0</v>
      </c>
      <c r="G34" s="43">
        <v>0</v>
      </c>
      <c r="H34" s="44">
        <f t="shared" si="0"/>
        <v>0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12</v>
      </c>
      <c r="F36" s="43">
        <v>0</v>
      </c>
      <c r="G36" s="43">
        <v>0</v>
      </c>
      <c r="H36" s="44">
        <f t="shared" si="0"/>
        <v>12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157</v>
      </c>
      <c r="F37" s="49">
        <f>SUM(F24:F36)</f>
        <v>14</v>
      </c>
      <c r="G37" s="49">
        <f>SUM(G24:G36)</f>
        <v>0</v>
      </c>
      <c r="H37" s="49">
        <f t="shared" si="0"/>
        <v>171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257</v>
      </c>
      <c r="F52" s="49">
        <f>F23+F37+F51</f>
        <v>33</v>
      </c>
      <c r="G52" s="49">
        <f>G23+G37+G51</f>
        <v>0</v>
      </c>
      <c r="H52" s="49">
        <f>H51+H37+H23</f>
        <v>290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3"/>
      <c r="B2" s="33" t="s">
        <v>1</v>
      </c>
      <c r="C2" s="33"/>
      <c r="D2" s="33"/>
      <c r="E2" s="34" t="s">
        <v>2</v>
      </c>
      <c r="F2" s="33"/>
      <c r="G2" s="33"/>
      <c r="H2" s="34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0" ht="30" customHeight="1">
      <c r="A3" s="33"/>
      <c r="B3" s="33" t="s">
        <v>3</v>
      </c>
      <c r="C3" s="33"/>
      <c r="D3" s="33"/>
      <c r="E3" s="35" t="s">
        <v>27</v>
      </c>
      <c r="F3" s="35"/>
      <c r="G3" s="33"/>
      <c r="H3" s="34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0" ht="30" customHeight="1">
      <c r="A4" s="33"/>
      <c r="B4" s="33" t="s">
        <v>5</v>
      </c>
      <c r="C4" s="33"/>
      <c r="D4" s="33"/>
      <c r="E4" s="36" t="s">
        <v>77</v>
      </c>
      <c r="F4" s="214">
        <v>2022</v>
      </c>
      <c r="G4" s="33"/>
      <c r="H4" s="34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ht="19.5" customHeight="1">
      <c r="A5" s="33"/>
      <c r="B5" s="37"/>
      <c r="C5" s="33"/>
      <c r="D5" s="33"/>
      <c r="E5" s="33"/>
      <c r="F5" s="33"/>
      <c r="G5" s="33"/>
      <c r="H5" s="34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ht="49.5" customHeight="1">
      <c r="A6" s="33"/>
      <c r="B6" s="248" t="s">
        <v>6</v>
      </c>
      <c r="C6" s="248"/>
      <c r="D6" s="248"/>
      <c r="E6" s="248"/>
      <c r="F6" s="248"/>
      <c r="G6" s="248"/>
      <c r="H6" s="248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0" ht="49.5" customHeight="1">
      <c r="A7" s="33"/>
      <c r="B7" s="34" t="s">
        <v>78</v>
      </c>
      <c r="C7" s="33"/>
      <c r="D7" s="33"/>
      <c r="E7" s="33"/>
      <c r="F7" s="33"/>
      <c r="G7" s="33"/>
      <c r="H7" s="34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0" ht="39.75" customHeight="1">
      <c r="A8" s="38"/>
      <c r="B8" s="238" t="s">
        <v>79</v>
      </c>
      <c r="C8" s="238"/>
      <c r="D8" s="238"/>
      <c r="E8" s="238" t="s">
        <v>9</v>
      </c>
      <c r="F8" s="238"/>
      <c r="G8" s="238"/>
      <c r="H8" s="2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</row>
    <row r="9" spans="1:20" ht="39.75" customHeight="1">
      <c r="A9" s="38"/>
      <c r="B9" s="238"/>
      <c r="C9" s="238"/>
      <c r="D9" s="238"/>
      <c r="E9" s="8" t="s">
        <v>16</v>
      </c>
      <c r="F9" s="8" t="s">
        <v>17</v>
      </c>
      <c r="G9" s="8" t="s">
        <v>18</v>
      </c>
      <c r="H9" s="39" t="s">
        <v>10</v>
      </c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0" ht="24.75" customHeight="1">
      <c r="A10" s="40"/>
      <c r="B10" s="41"/>
      <c r="C10" s="42"/>
      <c r="D10" s="8">
        <v>13</v>
      </c>
      <c r="E10" s="43">
        <v>85</v>
      </c>
      <c r="F10" s="43">
        <v>4</v>
      </c>
      <c r="G10" s="43">
        <v>0</v>
      </c>
      <c r="H10" s="44">
        <f t="shared" ref="H10:H37" si="0">SUM(E10:G10)</f>
        <v>89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</row>
    <row r="11" spans="1:20" ht="24.75" customHeight="1">
      <c r="A11" s="40"/>
      <c r="B11" s="45"/>
      <c r="C11" s="42" t="s">
        <v>80</v>
      </c>
      <c r="D11" s="8">
        <v>12</v>
      </c>
      <c r="E11" s="43">
        <v>10</v>
      </c>
      <c r="F11" s="43">
        <v>0</v>
      </c>
      <c r="G11" s="43">
        <v>0</v>
      </c>
      <c r="H11" s="44">
        <f t="shared" si="0"/>
        <v>10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</row>
    <row r="12" spans="1:20" ht="24.75" customHeight="1">
      <c r="A12" s="40"/>
      <c r="B12" s="45" t="s">
        <v>81</v>
      </c>
      <c r="C12" s="42"/>
      <c r="D12" s="8">
        <v>11</v>
      </c>
      <c r="E12" s="43">
        <v>2</v>
      </c>
      <c r="F12" s="43">
        <v>0</v>
      </c>
      <c r="G12" s="43">
        <v>0</v>
      </c>
      <c r="H12" s="44">
        <f t="shared" si="0"/>
        <v>2</v>
      </c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</row>
    <row r="13" spans="1:20" ht="24.75" customHeight="1">
      <c r="A13" s="40"/>
      <c r="B13" s="45" t="s">
        <v>82</v>
      </c>
      <c r="C13" s="46"/>
      <c r="D13" s="8">
        <v>10</v>
      </c>
      <c r="E13" s="43">
        <v>0</v>
      </c>
      <c r="F13" s="43">
        <v>0</v>
      </c>
      <c r="G13" s="43">
        <v>0</v>
      </c>
      <c r="H13" s="44">
        <f t="shared" si="0"/>
        <v>0</v>
      </c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</row>
    <row r="14" spans="1:20" ht="24.75" customHeight="1">
      <c r="A14" s="40"/>
      <c r="B14" s="45" t="s">
        <v>81</v>
      </c>
      <c r="C14" s="42"/>
      <c r="D14" s="8">
        <v>9</v>
      </c>
      <c r="E14" s="43">
        <v>9</v>
      </c>
      <c r="F14" s="43">
        <v>1</v>
      </c>
      <c r="G14" s="43">
        <v>0</v>
      </c>
      <c r="H14" s="44">
        <f t="shared" si="0"/>
        <v>10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</row>
    <row r="15" spans="1:20" ht="24.75" customHeight="1">
      <c r="A15" s="40"/>
      <c r="B15" s="45" t="s">
        <v>83</v>
      </c>
      <c r="C15" s="42" t="s">
        <v>84</v>
      </c>
      <c r="D15" s="8">
        <v>8</v>
      </c>
      <c r="E15" s="43">
        <v>6</v>
      </c>
      <c r="F15" s="43">
        <v>0</v>
      </c>
      <c r="G15" s="43">
        <v>0</v>
      </c>
      <c r="H15" s="44">
        <f t="shared" si="0"/>
        <v>6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</row>
    <row r="16" spans="1:20" ht="24.75" customHeight="1">
      <c r="A16" s="40"/>
      <c r="B16" s="45" t="s">
        <v>85</v>
      </c>
      <c r="C16" s="42"/>
      <c r="D16" s="8">
        <v>7</v>
      </c>
      <c r="E16" s="43">
        <v>0</v>
      </c>
      <c r="F16" s="43">
        <v>1</v>
      </c>
      <c r="G16" s="43">
        <v>0</v>
      </c>
      <c r="H16" s="44">
        <f t="shared" si="0"/>
        <v>1</v>
      </c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1:20" ht="24.75" customHeight="1">
      <c r="A17" s="40"/>
      <c r="B17" s="45" t="s">
        <v>86</v>
      </c>
      <c r="C17" s="42"/>
      <c r="D17" s="8">
        <v>6</v>
      </c>
      <c r="E17" s="43">
        <v>4</v>
      </c>
      <c r="F17" s="43">
        <v>0</v>
      </c>
      <c r="G17" s="43">
        <v>0</v>
      </c>
      <c r="H17" s="44">
        <f t="shared" si="0"/>
        <v>4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</row>
    <row r="18" spans="1:20" ht="24.75" customHeight="1">
      <c r="A18" s="40"/>
      <c r="B18" s="45" t="s">
        <v>87</v>
      </c>
      <c r="C18" s="46"/>
      <c r="D18" s="8">
        <v>5</v>
      </c>
      <c r="E18" s="43">
        <v>5</v>
      </c>
      <c r="F18" s="43">
        <v>0</v>
      </c>
      <c r="G18" s="43">
        <v>0</v>
      </c>
      <c r="H18" s="44">
        <f t="shared" si="0"/>
        <v>5</v>
      </c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</row>
    <row r="19" spans="1:20" ht="24.75" customHeight="1">
      <c r="A19" s="40"/>
      <c r="B19" s="45" t="s">
        <v>81</v>
      </c>
      <c r="C19" s="42"/>
      <c r="D19" s="8">
        <v>4</v>
      </c>
      <c r="E19" s="43">
        <v>0</v>
      </c>
      <c r="F19" s="43">
        <v>0</v>
      </c>
      <c r="G19" s="43">
        <v>0</v>
      </c>
      <c r="H19" s="44">
        <f t="shared" si="0"/>
        <v>0</v>
      </c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</row>
    <row r="20" spans="1:20" ht="24.75" customHeight="1">
      <c r="A20" s="40"/>
      <c r="B20" s="45"/>
      <c r="C20" s="42" t="s">
        <v>81</v>
      </c>
      <c r="D20" s="8">
        <v>3</v>
      </c>
      <c r="E20" s="43">
        <v>1</v>
      </c>
      <c r="F20" s="43">
        <v>1</v>
      </c>
      <c r="G20" s="43">
        <v>0</v>
      </c>
      <c r="H20" s="44">
        <f t="shared" si="0"/>
        <v>2</v>
      </c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</row>
    <row r="21" spans="1:20" ht="24.75" customHeight="1">
      <c r="A21" s="40"/>
      <c r="B21" s="45"/>
      <c r="C21" s="42"/>
      <c r="D21" s="8">
        <v>2</v>
      </c>
      <c r="E21" s="43">
        <v>0</v>
      </c>
      <c r="F21" s="43">
        <v>0</v>
      </c>
      <c r="G21" s="43">
        <v>0</v>
      </c>
      <c r="H21" s="44">
        <f t="shared" si="0"/>
        <v>0</v>
      </c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</row>
    <row r="22" spans="1:20" ht="24.75" customHeight="1">
      <c r="A22" s="40"/>
      <c r="B22" s="47"/>
      <c r="C22" s="48"/>
      <c r="D22" s="41">
        <v>1</v>
      </c>
      <c r="E22" s="43">
        <v>2</v>
      </c>
      <c r="F22" s="43">
        <v>0</v>
      </c>
      <c r="G22" s="43">
        <v>0</v>
      </c>
      <c r="H22" s="44">
        <f t="shared" si="0"/>
        <v>2</v>
      </c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ht="24.75" customHeight="1">
      <c r="A23" s="40"/>
      <c r="B23" s="249" t="s">
        <v>88</v>
      </c>
      <c r="C23" s="250"/>
      <c r="D23" s="251"/>
      <c r="E23" s="49">
        <f>SUM(E10:E22)</f>
        <v>124</v>
      </c>
      <c r="F23" s="49">
        <f>SUM(F10:F22)</f>
        <v>7</v>
      </c>
      <c r="G23" s="49">
        <f>SUM(G10:G22)</f>
        <v>0</v>
      </c>
      <c r="H23" s="49">
        <f t="shared" si="0"/>
        <v>131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</row>
    <row r="24" spans="1:20" ht="24.75" customHeight="1">
      <c r="A24" s="40"/>
      <c r="B24" s="41"/>
      <c r="C24" s="46"/>
      <c r="D24" s="8">
        <v>13</v>
      </c>
      <c r="E24" s="43">
        <v>107</v>
      </c>
      <c r="F24" s="43">
        <v>6</v>
      </c>
      <c r="G24" s="43">
        <v>0</v>
      </c>
      <c r="H24" s="44">
        <f t="shared" si="0"/>
        <v>113</v>
      </c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24.75" customHeight="1">
      <c r="A25" s="40"/>
      <c r="B25" s="45"/>
      <c r="C25" s="42" t="s">
        <v>80</v>
      </c>
      <c r="D25" s="8">
        <v>12</v>
      </c>
      <c r="E25" s="43">
        <v>6</v>
      </c>
      <c r="F25" s="43">
        <v>1</v>
      </c>
      <c r="G25" s="43">
        <v>0</v>
      </c>
      <c r="H25" s="44">
        <f t="shared" si="0"/>
        <v>7</v>
      </c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</row>
    <row r="26" spans="1:20" ht="24.75" customHeight="1">
      <c r="A26" s="40"/>
      <c r="B26" s="45" t="s">
        <v>87</v>
      </c>
      <c r="C26" s="42"/>
      <c r="D26" s="8">
        <v>11</v>
      </c>
      <c r="E26" s="43">
        <v>2</v>
      </c>
      <c r="F26" s="43">
        <v>3</v>
      </c>
      <c r="G26" s="43">
        <v>0</v>
      </c>
      <c r="H26" s="44">
        <f t="shared" si="0"/>
        <v>5</v>
      </c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</row>
    <row r="27" spans="1:20" ht="24.75" customHeight="1">
      <c r="A27" s="40"/>
      <c r="B27" s="45" t="s">
        <v>89</v>
      </c>
      <c r="C27" s="46"/>
      <c r="D27" s="8">
        <v>10</v>
      </c>
      <c r="E27" s="43">
        <v>1</v>
      </c>
      <c r="F27" s="43">
        <v>1</v>
      </c>
      <c r="G27" s="43">
        <v>0</v>
      </c>
      <c r="H27" s="44">
        <f t="shared" si="0"/>
        <v>2</v>
      </c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</row>
    <row r="28" spans="1:20" ht="24.75" customHeight="1">
      <c r="A28" s="40"/>
      <c r="B28" s="45" t="s">
        <v>80</v>
      </c>
      <c r="C28" s="42"/>
      <c r="D28" s="8">
        <v>9</v>
      </c>
      <c r="E28" s="43">
        <v>10</v>
      </c>
      <c r="F28" s="43">
        <v>1</v>
      </c>
      <c r="G28" s="43">
        <v>0</v>
      </c>
      <c r="H28" s="44">
        <f t="shared" si="0"/>
        <v>11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</row>
    <row r="29" spans="1:20" ht="24.75" customHeight="1">
      <c r="A29" s="40"/>
      <c r="B29" s="45" t="s">
        <v>82</v>
      </c>
      <c r="C29" s="42" t="s">
        <v>84</v>
      </c>
      <c r="D29" s="8">
        <v>8</v>
      </c>
      <c r="E29" s="43">
        <v>11</v>
      </c>
      <c r="F29" s="43">
        <v>0</v>
      </c>
      <c r="G29" s="43">
        <v>0</v>
      </c>
      <c r="H29" s="44">
        <f t="shared" si="0"/>
        <v>11</v>
      </c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</row>
    <row r="30" spans="1:20" ht="24.75" customHeight="1">
      <c r="A30" s="40"/>
      <c r="B30" s="45" t="s">
        <v>85</v>
      </c>
      <c r="C30" s="42"/>
      <c r="D30" s="8">
        <v>7</v>
      </c>
      <c r="E30" s="43">
        <v>12</v>
      </c>
      <c r="F30" s="43">
        <v>2</v>
      </c>
      <c r="G30" s="43">
        <v>0</v>
      </c>
      <c r="H30" s="44">
        <f t="shared" si="0"/>
        <v>14</v>
      </c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</row>
    <row r="31" spans="1:20" ht="24.75" customHeight="1">
      <c r="A31" s="40"/>
      <c r="B31" s="45" t="s">
        <v>80</v>
      </c>
      <c r="C31" s="42"/>
      <c r="D31" s="8">
        <v>6</v>
      </c>
      <c r="E31" s="43">
        <v>7</v>
      </c>
      <c r="F31" s="43">
        <v>0</v>
      </c>
      <c r="G31" s="43">
        <v>0</v>
      </c>
      <c r="H31" s="44">
        <f t="shared" si="0"/>
        <v>7</v>
      </c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</row>
    <row r="32" spans="1:20" ht="24.75" customHeight="1">
      <c r="A32" s="40"/>
      <c r="B32" s="45" t="s">
        <v>90</v>
      </c>
      <c r="C32" s="46"/>
      <c r="D32" s="8">
        <v>5</v>
      </c>
      <c r="E32" s="43">
        <v>7</v>
      </c>
      <c r="F32" s="43">
        <v>0</v>
      </c>
      <c r="G32" s="43">
        <v>0</v>
      </c>
      <c r="H32" s="44">
        <f t="shared" si="0"/>
        <v>7</v>
      </c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</row>
    <row r="33" spans="1:20" ht="24.75" customHeight="1">
      <c r="A33" s="40"/>
      <c r="B33" s="45"/>
      <c r="C33" s="42"/>
      <c r="D33" s="8">
        <v>4</v>
      </c>
      <c r="E33" s="43">
        <v>0</v>
      </c>
      <c r="F33" s="43">
        <v>0</v>
      </c>
      <c r="G33" s="43">
        <v>0</v>
      </c>
      <c r="H33" s="44">
        <f t="shared" si="0"/>
        <v>0</v>
      </c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</row>
    <row r="34" spans="1:20" ht="24.75" customHeight="1">
      <c r="A34" s="40"/>
      <c r="B34" s="45"/>
      <c r="C34" s="42" t="s">
        <v>81</v>
      </c>
      <c r="D34" s="8">
        <v>3</v>
      </c>
      <c r="E34" s="43">
        <v>2</v>
      </c>
      <c r="F34" s="43">
        <v>0</v>
      </c>
      <c r="G34" s="43">
        <v>0</v>
      </c>
      <c r="H34" s="44">
        <f t="shared" si="0"/>
        <v>2</v>
      </c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</row>
    <row r="35" spans="1:20" ht="24.75" customHeight="1">
      <c r="A35" s="40"/>
      <c r="B35" s="45"/>
      <c r="C35" s="42"/>
      <c r="D35" s="8">
        <v>2</v>
      </c>
      <c r="E35" s="43">
        <v>0</v>
      </c>
      <c r="F35" s="43">
        <v>0</v>
      </c>
      <c r="G35" s="43">
        <v>0</v>
      </c>
      <c r="H35" s="44">
        <f t="shared" si="0"/>
        <v>0</v>
      </c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</row>
    <row r="36" spans="1:20" ht="24.75" customHeight="1">
      <c r="A36" s="40"/>
      <c r="B36" s="47"/>
      <c r="C36" s="48"/>
      <c r="D36" s="41">
        <v>1</v>
      </c>
      <c r="E36" s="43">
        <v>0</v>
      </c>
      <c r="F36" s="43">
        <v>0</v>
      </c>
      <c r="G36" s="43">
        <v>0</v>
      </c>
      <c r="H36" s="44">
        <f t="shared" si="0"/>
        <v>0</v>
      </c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</row>
    <row r="37" spans="1:20" ht="24.75" customHeight="1">
      <c r="A37" s="40"/>
      <c r="B37" s="249" t="s">
        <v>91</v>
      </c>
      <c r="C37" s="250"/>
      <c r="D37" s="251"/>
      <c r="E37" s="49">
        <f>SUM(E24:E36)</f>
        <v>165</v>
      </c>
      <c r="F37" s="49">
        <f>SUM(F24:F36)</f>
        <v>14</v>
      </c>
      <c r="G37" s="49">
        <f>SUM(G24:G36)</f>
        <v>0</v>
      </c>
      <c r="H37" s="49">
        <f t="shared" si="0"/>
        <v>179</v>
      </c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</row>
    <row r="38" spans="1:20" ht="24.75" customHeight="1">
      <c r="A38" s="40"/>
      <c r="B38" s="41"/>
      <c r="C38" s="41"/>
      <c r="D38" s="8">
        <v>13</v>
      </c>
      <c r="E38" s="43">
        <v>0</v>
      </c>
      <c r="F38" s="43">
        <v>0</v>
      </c>
      <c r="G38" s="43">
        <v>0</v>
      </c>
      <c r="H38" s="44">
        <v>0</v>
      </c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</row>
    <row r="39" spans="1:20" ht="24.75" customHeight="1">
      <c r="A39" s="40"/>
      <c r="B39" s="45"/>
      <c r="C39" s="42" t="s">
        <v>80</v>
      </c>
      <c r="D39" s="8">
        <v>12</v>
      </c>
      <c r="E39" s="43">
        <v>0</v>
      </c>
      <c r="F39" s="43">
        <v>0</v>
      </c>
      <c r="G39" s="43">
        <v>0</v>
      </c>
      <c r="H39" s="44">
        <f t="shared" ref="H39:H51" si="1">SUM(E39:G39)</f>
        <v>0</v>
      </c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</row>
    <row r="40" spans="1:20" ht="24.75" customHeight="1">
      <c r="A40" s="40"/>
      <c r="B40" s="45" t="s">
        <v>81</v>
      </c>
      <c r="C40" s="47"/>
      <c r="D40" s="8">
        <v>11</v>
      </c>
      <c r="E40" s="43">
        <v>0</v>
      </c>
      <c r="F40" s="43">
        <v>0</v>
      </c>
      <c r="G40" s="43">
        <v>0</v>
      </c>
      <c r="H40" s="44">
        <f t="shared" si="1"/>
        <v>0</v>
      </c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</row>
    <row r="41" spans="1:20" ht="24.75" customHeight="1">
      <c r="A41" s="40"/>
      <c r="B41" s="45" t="s">
        <v>92</v>
      </c>
      <c r="C41" s="42"/>
      <c r="D41" s="8">
        <v>10</v>
      </c>
      <c r="E41" s="43">
        <v>0</v>
      </c>
      <c r="F41" s="43">
        <v>0</v>
      </c>
      <c r="G41" s="43">
        <v>0</v>
      </c>
      <c r="H41" s="44">
        <f t="shared" si="1"/>
        <v>0</v>
      </c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</row>
    <row r="42" spans="1:20" ht="24.75" customHeight="1">
      <c r="A42" s="40"/>
      <c r="B42" s="45" t="s">
        <v>93</v>
      </c>
      <c r="C42" s="42"/>
      <c r="D42" s="8">
        <v>9</v>
      </c>
      <c r="E42" s="43">
        <v>0</v>
      </c>
      <c r="F42" s="43">
        <v>0</v>
      </c>
      <c r="G42" s="43">
        <v>0</v>
      </c>
      <c r="H42" s="44">
        <f t="shared" si="1"/>
        <v>0</v>
      </c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</row>
    <row r="43" spans="1:20" ht="24.75" customHeight="1">
      <c r="A43" s="40"/>
      <c r="B43" s="45" t="s">
        <v>85</v>
      </c>
      <c r="C43" s="42" t="s">
        <v>84</v>
      </c>
      <c r="D43" s="8">
        <v>8</v>
      </c>
      <c r="E43" s="43">
        <v>0</v>
      </c>
      <c r="F43" s="43">
        <v>0</v>
      </c>
      <c r="G43" s="43">
        <v>0</v>
      </c>
      <c r="H43" s="44">
        <f t="shared" si="1"/>
        <v>0</v>
      </c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</row>
    <row r="44" spans="1:20" ht="24.75" customHeight="1">
      <c r="A44" s="40"/>
      <c r="B44" s="45" t="s">
        <v>83</v>
      </c>
      <c r="C44" s="42"/>
      <c r="D44" s="8">
        <v>7</v>
      </c>
      <c r="E44" s="43">
        <v>0</v>
      </c>
      <c r="F44" s="43">
        <v>0</v>
      </c>
      <c r="G44" s="43">
        <v>0</v>
      </c>
      <c r="H44" s="44">
        <f t="shared" si="1"/>
        <v>0</v>
      </c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</row>
    <row r="45" spans="1:20" ht="24.75" customHeight="1">
      <c r="A45" s="40"/>
      <c r="B45" s="45" t="s">
        <v>85</v>
      </c>
      <c r="C45" s="42"/>
      <c r="D45" s="8">
        <v>6</v>
      </c>
      <c r="E45" s="43">
        <v>0</v>
      </c>
      <c r="F45" s="43">
        <v>0</v>
      </c>
      <c r="G45" s="43">
        <v>0</v>
      </c>
      <c r="H45" s="44">
        <f t="shared" si="1"/>
        <v>0</v>
      </c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</row>
    <row r="46" spans="1:20" ht="24.75" customHeight="1">
      <c r="A46" s="40"/>
      <c r="B46" s="45" t="s">
        <v>81</v>
      </c>
      <c r="C46" s="41"/>
      <c r="D46" s="8">
        <v>5</v>
      </c>
      <c r="E46" s="43">
        <v>0</v>
      </c>
      <c r="F46" s="43">
        <v>0</v>
      </c>
      <c r="G46" s="43">
        <v>0</v>
      </c>
      <c r="H46" s="44">
        <f t="shared" si="1"/>
        <v>0</v>
      </c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</row>
    <row r="47" spans="1:20" ht="24.75" customHeight="1">
      <c r="A47" s="40"/>
      <c r="B47" s="45" t="s">
        <v>94</v>
      </c>
      <c r="C47" s="42"/>
      <c r="D47" s="8">
        <v>4</v>
      </c>
      <c r="E47" s="43">
        <v>0</v>
      </c>
      <c r="F47" s="43">
        <v>0</v>
      </c>
      <c r="G47" s="43">
        <v>0</v>
      </c>
      <c r="H47" s="44">
        <f t="shared" si="1"/>
        <v>0</v>
      </c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</row>
    <row r="48" spans="1:20" ht="24.75" customHeight="1">
      <c r="A48" s="40"/>
      <c r="B48" s="45"/>
      <c r="C48" s="42" t="s">
        <v>81</v>
      </c>
      <c r="D48" s="8">
        <v>3</v>
      </c>
      <c r="E48" s="43">
        <v>0</v>
      </c>
      <c r="F48" s="43">
        <v>0</v>
      </c>
      <c r="G48" s="43">
        <v>0</v>
      </c>
      <c r="H48" s="44">
        <f t="shared" si="1"/>
        <v>0</v>
      </c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</row>
    <row r="49" spans="1:20" ht="24.75" customHeight="1">
      <c r="A49" s="40"/>
      <c r="B49" s="45"/>
      <c r="C49" s="42"/>
      <c r="D49" s="8">
        <v>2</v>
      </c>
      <c r="E49" s="43">
        <v>0</v>
      </c>
      <c r="F49" s="43">
        <v>0</v>
      </c>
      <c r="G49" s="43">
        <v>0</v>
      </c>
      <c r="H49" s="44">
        <f t="shared" si="1"/>
        <v>0</v>
      </c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</row>
    <row r="50" spans="1:20" ht="24.75" customHeight="1">
      <c r="A50" s="40"/>
      <c r="B50" s="47"/>
      <c r="C50" s="42"/>
      <c r="D50" s="41">
        <v>1</v>
      </c>
      <c r="E50" s="43">
        <v>0</v>
      </c>
      <c r="F50" s="43">
        <v>0</v>
      </c>
      <c r="G50" s="43">
        <v>0</v>
      </c>
      <c r="H50" s="44">
        <f t="shared" si="1"/>
        <v>0</v>
      </c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</row>
    <row r="51" spans="1:20" ht="24.75" customHeight="1">
      <c r="A51" s="38"/>
      <c r="B51" s="247" t="s">
        <v>95</v>
      </c>
      <c r="C51" s="247"/>
      <c r="D51" s="247"/>
      <c r="E51" s="49">
        <f>SUM(E38:E50)</f>
        <v>0</v>
      </c>
      <c r="F51" s="49">
        <f>SUM(F38:F50)</f>
        <v>0</v>
      </c>
      <c r="G51" s="49">
        <f>SUM(G38:G50)</f>
        <v>0</v>
      </c>
      <c r="H51" s="49">
        <f t="shared" si="1"/>
        <v>0</v>
      </c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</row>
    <row r="52" spans="1:20" ht="24.75" customHeight="1">
      <c r="A52" s="38"/>
      <c r="B52" s="247" t="s">
        <v>96</v>
      </c>
      <c r="C52" s="247"/>
      <c r="D52" s="247"/>
      <c r="E52" s="49">
        <f>E23+E37+E51</f>
        <v>289</v>
      </c>
      <c r="F52" s="49">
        <f>F23+F37+F51</f>
        <v>21</v>
      </c>
      <c r="G52" s="49">
        <f>G23+G37+G51</f>
        <v>0</v>
      </c>
      <c r="H52" s="49">
        <f>H51+H37+H23</f>
        <v>310</v>
      </c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</row>
    <row r="53" spans="1:20" ht="19.5" customHeight="1">
      <c r="A53" s="38"/>
      <c r="B53" s="50"/>
      <c r="C53" s="50"/>
      <c r="D53" s="50"/>
      <c r="E53" s="51"/>
      <c r="F53" s="51"/>
      <c r="G53" s="51"/>
      <c r="H53" s="51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</row>
    <row r="54" spans="1:20" ht="19.5" customHeight="1">
      <c r="A54" s="38"/>
      <c r="B54" s="38"/>
      <c r="C54" s="38"/>
      <c r="D54" s="38"/>
      <c r="E54" s="38"/>
      <c r="F54" s="38"/>
      <c r="G54" s="38"/>
      <c r="H54" s="52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</row>
    <row r="55" spans="1:20" ht="19.5" customHeight="1">
      <c r="A55" s="38"/>
      <c r="B55" s="38"/>
      <c r="C55" s="38"/>
      <c r="D55" s="38"/>
      <c r="E55" s="38"/>
      <c r="F55" s="38"/>
      <c r="G55" s="38"/>
      <c r="H55" s="52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55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214">
        <v>2022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248" t="s">
        <v>6</v>
      </c>
      <c r="C6" s="248"/>
      <c r="D6" s="248"/>
      <c r="E6" s="248"/>
      <c r="F6" s="248"/>
      <c r="G6" s="248"/>
      <c r="H6" s="248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1"/>
      <c r="B8" s="238" t="s">
        <v>79</v>
      </c>
      <c r="C8" s="238"/>
      <c r="D8" s="238"/>
      <c r="E8" s="238" t="s">
        <v>9</v>
      </c>
      <c r="F8" s="238"/>
      <c r="G8" s="238"/>
      <c r="H8" s="23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</row>
    <row r="9" spans="1:20" ht="39.75" customHeight="1">
      <c r="A9" s="61"/>
      <c r="B9" s="238"/>
      <c r="C9" s="238"/>
      <c r="D9" s="238"/>
      <c r="E9" s="62" t="s">
        <v>16</v>
      </c>
      <c r="F9" s="62" t="s">
        <v>17</v>
      </c>
      <c r="G9" s="62" t="s">
        <v>18</v>
      </c>
      <c r="H9" s="63" t="s">
        <v>10</v>
      </c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</row>
    <row r="10" spans="1:20" ht="24.75" customHeight="1">
      <c r="A10" s="64"/>
      <c r="B10" s="65"/>
      <c r="C10" s="66"/>
      <c r="D10" s="62">
        <v>13</v>
      </c>
      <c r="E10" s="67">
        <v>264</v>
      </c>
      <c r="F10" s="67">
        <v>15</v>
      </c>
      <c r="G10" s="67">
        <v>2</v>
      </c>
      <c r="H10" s="68">
        <f t="shared" ref="H10:H37" si="0">SUM(E10:G10)</f>
        <v>281</v>
      </c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20" ht="24.75" customHeight="1">
      <c r="A11" s="64"/>
      <c r="B11" s="69"/>
      <c r="C11" s="66" t="s">
        <v>80</v>
      </c>
      <c r="D11" s="62">
        <v>12</v>
      </c>
      <c r="E11" s="67">
        <v>8</v>
      </c>
      <c r="F11" s="67">
        <v>1</v>
      </c>
      <c r="G11" s="67">
        <v>0</v>
      </c>
      <c r="H11" s="68">
        <f t="shared" si="0"/>
        <v>9</v>
      </c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ht="24.75" customHeight="1">
      <c r="A12" s="64"/>
      <c r="B12" s="69" t="s">
        <v>81</v>
      </c>
      <c r="C12" s="66"/>
      <c r="D12" s="62">
        <v>11</v>
      </c>
      <c r="E12" s="67">
        <v>9</v>
      </c>
      <c r="F12" s="67">
        <v>2</v>
      </c>
      <c r="G12" s="67">
        <v>0</v>
      </c>
      <c r="H12" s="68">
        <f t="shared" si="0"/>
        <v>11</v>
      </c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</row>
    <row r="13" spans="1:20" ht="24.75" customHeight="1">
      <c r="A13" s="64"/>
      <c r="B13" s="69" t="s">
        <v>82</v>
      </c>
      <c r="C13" s="70"/>
      <c r="D13" s="62">
        <v>10</v>
      </c>
      <c r="E13" s="67">
        <v>5</v>
      </c>
      <c r="F13" s="67">
        <v>0</v>
      </c>
      <c r="G13" s="67">
        <v>0</v>
      </c>
      <c r="H13" s="68">
        <f t="shared" si="0"/>
        <v>5</v>
      </c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</row>
    <row r="14" spans="1:20" ht="24.75" customHeight="1">
      <c r="A14" s="64"/>
      <c r="B14" s="69" t="s">
        <v>81</v>
      </c>
      <c r="C14" s="66"/>
      <c r="D14" s="62">
        <v>9</v>
      </c>
      <c r="E14" s="67">
        <v>6</v>
      </c>
      <c r="F14" s="67">
        <v>0</v>
      </c>
      <c r="G14" s="67">
        <v>0</v>
      </c>
      <c r="H14" s="68">
        <f t="shared" si="0"/>
        <v>6</v>
      </c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</row>
    <row r="15" spans="1:20" ht="24.75" customHeight="1">
      <c r="A15" s="64"/>
      <c r="B15" s="69" t="s">
        <v>83</v>
      </c>
      <c r="C15" s="66" t="s">
        <v>84</v>
      </c>
      <c r="D15" s="62">
        <v>8</v>
      </c>
      <c r="E15" s="67">
        <v>7</v>
      </c>
      <c r="F15" s="67">
        <v>3</v>
      </c>
      <c r="G15" s="67">
        <v>0</v>
      </c>
      <c r="H15" s="68">
        <f t="shared" si="0"/>
        <v>10</v>
      </c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</row>
    <row r="16" spans="1:20" ht="24.75" customHeight="1">
      <c r="A16" s="64"/>
      <c r="B16" s="69" t="s">
        <v>85</v>
      </c>
      <c r="C16" s="66"/>
      <c r="D16" s="62">
        <v>7</v>
      </c>
      <c r="E16" s="67">
        <v>3</v>
      </c>
      <c r="F16" s="67">
        <v>0</v>
      </c>
      <c r="G16" s="67">
        <v>0</v>
      </c>
      <c r="H16" s="68">
        <f t="shared" si="0"/>
        <v>3</v>
      </c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1:20" ht="24.75" customHeight="1">
      <c r="A17" s="64"/>
      <c r="B17" s="69" t="s">
        <v>86</v>
      </c>
      <c r="C17" s="66"/>
      <c r="D17" s="62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0" ht="24.75" customHeight="1">
      <c r="A18" s="64"/>
      <c r="B18" s="69" t="s">
        <v>87</v>
      </c>
      <c r="C18" s="70"/>
      <c r="D18" s="62">
        <v>5</v>
      </c>
      <c r="E18" s="67">
        <v>20</v>
      </c>
      <c r="F18" s="67">
        <v>3</v>
      </c>
      <c r="G18" s="67">
        <v>0</v>
      </c>
      <c r="H18" s="68">
        <f t="shared" si="0"/>
        <v>23</v>
      </c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</row>
    <row r="19" spans="1:20" ht="24.75" customHeight="1">
      <c r="A19" s="64"/>
      <c r="B19" s="69" t="s">
        <v>81</v>
      </c>
      <c r="C19" s="66"/>
      <c r="D19" s="62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0" ht="24.75" customHeight="1">
      <c r="A20" s="64"/>
      <c r="B20" s="69"/>
      <c r="C20" s="66" t="s">
        <v>81</v>
      </c>
      <c r="D20" s="62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</row>
    <row r="21" spans="1:20" ht="24.75" customHeight="1">
      <c r="A21" s="64"/>
      <c r="B21" s="69"/>
      <c r="C21" s="66"/>
      <c r="D21" s="62">
        <v>2</v>
      </c>
      <c r="E21" s="67">
        <v>8</v>
      </c>
      <c r="F21" s="67">
        <v>0</v>
      </c>
      <c r="G21" s="67">
        <v>0</v>
      </c>
      <c r="H21" s="68">
        <f t="shared" si="0"/>
        <v>8</v>
      </c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</row>
    <row r="22" spans="1:20" ht="24.75" customHeight="1">
      <c r="A22" s="64"/>
      <c r="B22" s="71"/>
      <c r="C22" s="72"/>
      <c r="D22" s="65">
        <v>1</v>
      </c>
      <c r="E22" s="67">
        <v>12</v>
      </c>
      <c r="F22" s="67">
        <v>0</v>
      </c>
      <c r="G22" s="67">
        <v>0</v>
      </c>
      <c r="H22" s="68">
        <f t="shared" si="0"/>
        <v>12</v>
      </c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</row>
    <row r="23" spans="1:20" ht="24.75" customHeight="1">
      <c r="A23" s="64"/>
      <c r="B23" s="249" t="s">
        <v>88</v>
      </c>
      <c r="C23" s="250"/>
      <c r="D23" s="251"/>
      <c r="E23" s="73">
        <f>SUM(E10:E22)</f>
        <v>345</v>
      </c>
      <c r="F23" s="73">
        <f>SUM(F10:F22)</f>
        <v>24</v>
      </c>
      <c r="G23" s="73">
        <f>SUM(G10:G22)</f>
        <v>2</v>
      </c>
      <c r="H23" s="73">
        <f t="shared" si="0"/>
        <v>371</v>
      </c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1:20" ht="24.75" customHeight="1">
      <c r="A24" s="64"/>
      <c r="B24" s="65"/>
      <c r="C24" s="70"/>
      <c r="D24" s="62">
        <v>13</v>
      </c>
      <c r="E24" s="67">
        <v>358</v>
      </c>
      <c r="F24" s="67">
        <v>25</v>
      </c>
      <c r="G24" s="67">
        <v>5</v>
      </c>
      <c r="H24" s="68">
        <f t="shared" si="0"/>
        <v>388</v>
      </c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</row>
    <row r="25" spans="1:20" ht="24.75" customHeight="1">
      <c r="A25" s="64"/>
      <c r="B25" s="69"/>
      <c r="C25" s="66" t="s">
        <v>80</v>
      </c>
      <c r="D25" s="62">
        <v>12</v>
      </c>
      <c r="E25" s="67">
        <v>17</v>
      </c>
      <c r="F25" s="67">
        <v>0</v>
      </c>
      <c r="G25" s="67">
        <v>1</v>
      </c>
      <c r="H25" s="68">
        <f t="shared" si="0"/>
        <v>18</v>
      </c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</row>
    <row r="26" spans="1:20" ht="24.75" customHeight="1">
      <c r="A26" s="64"/>
      <c r="B26" s="69" t="s">
        <v>87</v>
      </c>
      <c r="C26" s="66"/>
      <c r="D26" s="62">
        <v>11</v>
      </c>
      <c r="E26" s="67">
        <v>7</v>
      </c>
      <c r="F26" s="67">
        <v>0</v>
      </c>
      <c r="G26" s="67">
        <v>0</v>
      </c>
      <c r="H26" s="68">
        <f t="shared" si="0"/>
        <v>7</v>
      </c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</row>
    <row r="27" spans="1:20" ht="24.75" customHeight="1">
      <c r="A27" s="64"/>
      <c r="B27" s="69" t="s">
        <v>89</v>
      </c>
      <c r="C27" s="70"/>
      <c r="D27" s="62">
        <v>10</v>
      </c>
      <c r="E27" s="67">
        <v>16</v>
      </c>
      <c r="F27" s="67">
        <v>2</v>
      </c>
      <c r="G27" s="67">
        <v>0</v>
      </c>
      <c r="H27" s="68">
        <f t="shared" si="0"/>
        <v>18</v>
      </c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</row>
    <row r="28" spans="1:20" ht="24.75" customHeight="1">
      <c r="A28" s="64"/>
      <c r="B28" s="69" t="s">
        <v>80</v>
      </c>
      <c r="C28" s="66"/>
      <c r="D28" s="62">
        <v>9</v>
      </c>
      <c r="E28" s="67">
        <v>14</v>
      </c>
      <c r="F28" s="67">
        <v>1</v>
      </c>
      <c r="G28" s="67">
        <v>0</v>
      </c>
      <c r="H28" s="68">
        <f t="shared" si="0"/>
        <v>15</v>
      </c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</row>
    <row r="29" spans="1:20" ht="24.75" customHeight="1">
      <c r="A29" s="64"/>
      <c r="B29" s="69" t="s">
        <v>82</v>
      </c>
      <c r="C29" s="66" t="s">
        <v>84</v>
      </c>
      <c r="D29" s="62">
        <v>8</v>
      </c>
      <c r="E29" s="67">
        <v>13</v>
      </c>
      <c r="F29" s="67">
        <v>2</v>
      </c>
      <c r="G29" s="67">
        <v>0</v>
      </c>
      <c r="H29" s="68">
        <f t="shared" si="0"/>
        <v>15</v>
      </c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</row>
    <row r="30" spans="1:20" ht="24.75" customHeight="1">
      <c r="A30" s="64"/>
      <c r="B30" s="69" t="s">
        <v>85</v>
      </c>
      <c r="C30" s="66"/>
      <c r="D30" s="62">
        <v>7</v>
      </c>
      <c r="E30" s="67">
        <v>2</v>
      </c>
      <c r="F30" s="67">
        <v>0</v>
      </c>
      <c r="G30" s="67">
        <v>0</v>
      </c>
      <c r="H30" s="68">
        <f t="shared" si="0"/>
        <v>2</v>
      </c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</row>
    <row r="31" spans="1:20" ht="24.75" customHeight="1">
      <c r="A31" s="64"/>
      <c r="B31" s="69" t="s">
        <v>80</v>
      </c>
      <c r="C31" s="66"/>
      <c r="D31" s="62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</row>
    <row r="32" spans="1:20" ht="24.75" customHeight="1">
      <c r="A32" s="64"/>
      <c r="B32" s="69" t="s">
        <v>90</v>
      </c>
      <c r="C32" s="70"/>
      <c r="D32" s="62">
        <v>5</v>
      </c>
      <c r="E32" s="67">
        <v>22</v>
      </c>
      <c r="F32" s="67">
        <v>2</v>
      </c>
      <c r="G32" s="67">
        <v>0</v>
      </c>
      <c r="H32" s="68">
        <f t="shared" si="0"/>
        <v>24</v>
      </c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</row>
    <row r="33" spans="1:20" ht="24.75" customHeight="1">
      <c r="A33" s="64"/>
      <c r="B33" s="69"/>
      <c r="C33" s="66"/>
      <c r="D33" s="62">
        <v>4</v>
      </c>
      <c r="E33" s="67">
        <v>5</v>
      </c>
      <c r="F33" s="67">
        <v>0</v>
      </c>
      <c r="G33" s="67">
        <v>0</v>
      </c>
      <c r="H33" s="68">
        <f t="shared" si="0"/>
        <v>5</v>
      </c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</row>
    <row r="34" spans="1:20" ht="24.75" customHeight="1">
      <c r="A34" s="64"/>
      <c r="B34" s="69"/>
      <c r="C34" s="66" t="s">
        <v>81</v>
      </c>
      <c r="D34" s="62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</row>
    <row r="35" spans="1:20" ht="24.75" customHeight="1">
      <c r="A35" s="64"/>
      <c r="B35" s="69"/>
      <c r="C35" s="66"/>
      <c r="D35" s="62">
        <v>2</v>
      </c>
      <c r="E35" s="67">
        <v>15</v>
      </c>
      <c r="F35" s="67">
        <v>1</v>
      </c>
      <c r="G35" s="67">
        <v>0</v>
      </c>
      <c r="H35" s="68">
        <f t="shared" si="0"/>
        <v>16</v>
      </c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</row>
    <row r="36" spans="1:20" ht="24.75" customHeight="1">
      <c r="A36" s="64"/>
      <c r="B36" s="71"/>
      <c r="C36" s="72"/>
      <c r="D36" s="65">
        <v>1</v>
      </c>
      <c r="E36" s="67">
        <v>23</v>
      </c>
      <c r="F36" s="67">
        <v>0</v>
      </c>
      <c r="G36" s="67">
        <v>0</v>
      </c>
      <c r="H36" s="68">
        <f t="shared" si="0"/>
        <v>23</v>
      </c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</row>
    <row r="37" spans="1:20" ht="24.75" customHeight="1">
      <c r="A37" s="64"/>
      <c r="B37" s="249" t="s">
        <v>91</v>
      </c>
      <c r="C37" s="250"/>
      <c r="D37" s="251"/>
      <c r="E37" s="73">
        <f>SUM(E24:E36)</f>
        <v>493</v>
      </c>
      <c r="F37" s="73">
        <f>SUM(F24:F36)</f>
        <v>33</v>
      </c>
      <c r="G37" s="73">
        <f>SUM(G24:G36)</f>
        <v>6</v>
      </c>
      <c r="H37" s="73">
        <f t="shared" si="0"/>
        <v>532</v>
      </c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</row>
    <row r="38" spans="1:20" ht="24.75" customHeight="1">
      <c r="A38" s="64"/>
      <c r="B38" s="65"/>
      <c r="C38" s="65"/>
      <c r="D38" s="62">
        <v>13</v>
      </c>
      <c r="E38" s="67">
        <v>0</v>
      </c>
      <c r="F38" s="67">
        <v>0</v>
      </c>
      <c r="G38" s="67">
        <v>0</v>
      </c>
      <c r="H38" s="68">
        <v>0</v>
      </c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</row>
    <row r="39" spans="1:20" ht="24.75" customHeight="1">
      <c r="A39" s="64"/>
      <c r="B39" s="69"/>
      <c r="C39" s="66" t="s">
        <v>80</v>
      </c>
      <c r="D39" s="62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</row>
    <row r="40" spans="1:20" ht="24.75" customHeight="1">
      <c r="A40" s="64"/>
      <c r="B40" s="69" t="s">
        <v>81</v>
      </c>
      <c r="C40" s="71"/>
      <c r="D40" s="62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</row>
    <row r="41" spans="1:20" ht="24.75" customHeight="1">
      <c r="A41" s="64"/>
      <c r="B41" s="69" t="s">
        <v>92</v>
      </c>
      <c r="C41" s="66"/>
      <c r="D41" s="62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</row>
    <row r="42" spans="1:20" ht="24.75" customHeight="1">
      <c r="A42" s="64"/>
      <c r="B42" s="69" t="s">
        <v>93</v>
      </c>
      <c r="C42" s="66"/>
      <c r="D42" s="62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</row>
    <row r="43" spans="1:20" ht="24.75" customHeight="1">
      <c r="A43" s="64"/>
      <c r="B43" s="69" t="s">
        <v>85</v>
      </c>
      <c r="C43" s="66" t="s">
        <v>84</v>
      </c>
      <c r="D43" s="62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</row>
    <row r="44" spans="1:20" ht="24.75" customHeight="1">
      <c r="A44" s="64"/>
      <c r="B44" s="69" t="s">
        <v>83</v>
      </c>
      <c r="C44" s="66"/>
      <c r="D44" s="62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</row>
    <row r="45" spans="1:20" ht="24.75" customHeight="1">
      <c r="A45" s="64"/>
      <c r="B45" s="69" t="s">
        <v>85</v>
      </c>
      <c r="C45" s="66"/>
      <c r="D45" s="62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20" ht="24.75" customHeight="1">
      <c r="A46" s="64"/>
      <c r="B46" s="69" t="s">
        <v>81</v>
      </c>
      <c r="C46" s="65"/>
      <c r="D46" s="62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</row>
    <row r="47" spans="1:20" ht="24.75" customHeight="1">
      <c r="A47" s="64"/>
      <c r="B47" s="69" t="s">
        <v>94</v>
      </c>
      <c r="C47" s="66"/>
      <c r="D47" s="62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</row>
    <row r="48" spans="1:20" ht="24.75" customHeight="1">
      <c r="A48" s="64"/>
      <c r="B48" s="69"/>
      <c r="C48" s="66" t="s">
        <v>81</v>
      </c>
      <c r="D48" s="62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</row>
    <row r="49" spans="1:20" ht="24.75" customHeight="1">
      <c r="A49" s="64"/>
      <c r="B49" s="69"/>
      <c r="C49" s="66"/>
      <c r="D49" s="62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0" ht="24.75" customHeight="1">
      <c r="A50" s="64"/>
      <c r="B50" s="71"/>
      <c r="C50" s="66"/>
      <c r="D50" s="65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</row>
    <row r="51" spans="1:20" ht="24.75" customHeight="1">
      <c r="A51" s="61"/>
      <c r="B51" s="247" t="s">
        <v>95</v>
      </c>
      <c r="C51" s="247"/>
      <c r="D51" s="247"/>
      <c r="E51" s="73">
        <f>SUM(E38:E50)</f>
        <v>0</v>
      </c>
      <c r="F51" s="73">
        <f>SUM(F38:F50)</f>
        <v>0</v>
      </c>
      <c r="G51" s="73">
        <f>SUM(G38:G50)</f>
        <v>0</v>
      </c>
      <c r="H51" s="73">
        <f t="shared" si="1"/>
        <v>0</v>
      </c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</row>
    <row r="52" spans="1:20" ht="24.75" customHeight="1">
      <c r="A52" s="61"/>
      <c r="B52" s="247" t="s">
        <v>96</v>
      </c>
      <c r="C52" s="247"/>
      <c r="D52" s="247"/>
      <c r="E52" s="73">
        <f>E23+E37+E51</f>
        <v>838</v>
      </c>
      <c r="F52" s="73">
        <f>F23+F37+F51</f>
        <v>57</v>
      </c>
      <c r="G52" s="73">
        <f>G23+G37+G51</f>
        <v>8</v>
      </c>
      <c r="H52" s="73">
        <f>H51+H37+H23</f>
        <v>903</v>
      </c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</row>
    <row r="53" spans="1:20" ht="19.5" customHeight="1">
      <c r="A53" s="61"/>
      <c r="B53" s="74"/>
      <c r="C53" s="74"/>
      <c r="D53" s="74"/>
      <c r="E53" s="75"/>
      <c r="F53" s="75"/>
      <c r="G53" s="75"/>
      <c r="H53" s="75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</row>
    <row r="54" spans="1:20" ht="19.5" customHeight="1">
      <c r="A54" s="61"/>
      <c r="B54" s="61"/>
      <c r="C54" s="61"/>
      <c r="D54" s="61"/>
      <c r="E54" s="61"/>
      <c r="F54" s="61"/>
      <c r="G54" s="61"/>
      <c r="H54" s="76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</row>
    <row r="55" spans="1:20" ht="19.5" customHeight="1">
      <c r="A55" s="61"/>
      <c r="B55" s="61"/>
      <c r="C55" s="61"/>
      <c r="D55" s="61"/>
      <c r="E55" s="61"/>
      <c r="F55" s="61"/>
      <c r="G55" s="61"/>
      <c r="H55" s="76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</row>
    <row r="2" spans="1:20" ht="30" customHeight="1">
      <c r="A2" s="78"/>
      <c r="B2" s="78" t="s">
        <v>1</v>
      </c>
      <c r="C2" s="78"/>
      <c r="D2" s="78"/>
      <c r="E2" s="79" t="s">
        <v>2</v>
      </c>
      <c r="F2" s="78"/>
      <c r="G2" s="78"/>
      <c r="H2" s="79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30" customHeight="1">
      <c r="A3" s="78"/>
      <c r="B3" s="78" t="s">
        <v>3</v>
      </c>
      <c r="C3" s="78"/>
      <c r="D3" s="78"/>
      <c r="E3" s="80" t="s">
        <v>31</v>
      </c>
      <c r="F3" s="80"/>
      <c r="G3" s="78"/>
      <c r="H3" s="79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1:20" ht="30" customHeight="1">
      <c r="A4" s="78"/>
      <c r="B4" s="78" t="s">
        <v>5</v>
      </c>
      <c r="C4" s="78"/>
      <c r="D4" s="78"/>
      <c r="E4" s="81" t="s">
        <v>77</v>
      </c>
      <c r="F4" s="214">
        <v>2022</v>
      </c>
      <c r="G4" s="78"/>
      <c r="H4" s="79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</row>
    <row r="5" spans="1:20" ht="19.5" customHeight="1">
      <c r="A5" s="78"/>
      <c r="B5" s="82"/>
      <c r="C5" s="78"/>
      <c r="D5" s="78"/>
      <c r="E5" s="78"/>
      <c r="F5" s="78"/>
      <c r="G5" s="78"/>
      <c r="H5" s="79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spans="1:20" ht="49.5" customHeight="1">
      <c r="A6" s="78"/>
      <c r="B6" s="248" t="s">
        <v>6</v>
      </c>
      <c r="C6" s="248"/>
      <c r="D6" s="248"/>
      <c r="E6" s="248"/>
      <c r="F6" s="248"/>
      <c r="G6" s="248"/>
      <c r="H6" s="24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</row>
    <row r="7" spans="1:20" ht="49.5" customHeight="1">
      <c r="A7" s="78"/>
      <c r="B7" s="79" t="s">
        <v>78</v>
      </c>
      <c r="C7" s="78"/>
      <c r="D7" s="78"/>
      <c r="E7" s="78"/>
      <c r="F7" s="78"/>
      <c r="G7" s="78"/>
      <c r="H7" s="79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</row>
    <row r="8" spans="1:20" ht="39.75" customHeight="1">
      <c r="A8" s="83"/>
      <c r="B8" s="238" t="s">
        <v>79</v>
      </c>
      <c r="C8" s="238"/>
      <c r="D8" s="238"/>
      <c r="E8" s="238" t="s">
        <v>9</v>
      </c>
      <c r="F8" s="238"/>
      <c r="G8" s="238"/>
      <c r="H8" s="238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</row>
    <row r="9" spans="1:20" ht="39.75" customHeight="1">
      <c r="A9" s="83"/>
      <c r="B9" s="238"/>
      <c r="C9" s="238"/>
      <c r="D9" s="238"/>
      <c r="E9" s="84" t="s">
        <v>16</v>
      </c>
      <c r="F9" s="84" t="s">
        <v>17</v>
      </c>
      <c r="G9" s="84" t="s">
        <v>18</v>
      </c>
      <c r="H9" s="85" t="s">
        <v>10</v>
      </c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</row>
    <row r="10" spans="1:20" ht="24.75" customHeight="1">
      <c r="A10" s="86"/>
      <c r="B10" s="87"/>
      <c r="C10" s="88"/>
      <c r="D10" s="84">
        <v>13</v>
      </c>
      <c r="E10" s="89">
        <v>183</v>
      </c>
      <c r="F10" s="89">
        <v>11</v>
      </c>
      <c r="G10" s="89">
        <v>1</v>
      </c>
      <c r="H10" s="90">
        <f t="shared" ref="H10:H37" si="0">SUM(E10:G10)</f>
        <v>195</v>
      </c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spans="1:20" ht="24.75" customHeight="1">
      <c r="A11" s="86"/>
      <c r="B11" s="91"/>
      <c r="C11" s="88" t="s">
        <v>80</v>
      </c>
      <c r="D11" s="84">
        <v>12</v>
      </c>
      <c r="E11" s="89">
        <v>1</v>
      </c>
      <c r="F11" s="89">
        <v>0</v>
      </c>
      <c r="G11" s="89">
        <v>0</v>
      </c>
      <c r="H11" s="90">
        <f t="shared" si="0"/>
        <v>1</v>
      </c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</row>
    <row r="12" spans="1:20" ht="24.75" customHeight="1">
      <c r="A12" s="86"/>
      <c r="B12" s="91" t="s">
        <v>81</v>
      </c>
      <c r="C12" s="88"/>
      <c r="D12" s="84">
        <v>11</v>
      </c>
      <c r="E12" s="89">
        <v>0</v>
      </c>
      <c r="F12" s="89">
        <v>0</v>
      </c>
      <c r="G12" s="89">
        <v>0</v>
      </c>
      <c r="H12" s="90">
        <f t="shared" si="0"/>
        <v>0</v>
      </c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</row>
    <row r="13" spans="1:20" ht="24.75" customHeight="1">
      <c r="A13" s="86"/>
      <c r="B13" s="91" t="s">
        <v>82</v>
      </c>
      <c r="C13" s="92"/>
      <c r="D13" s="84">
        <v>10</v>
      </c>
      <c r="E13" s="89">
        <v>9</v>
      </c>
      <c r="F13" s="89">
        <v>4</v>
      </c>
      <c r="G13" s="89">
        <v>0</v>
      </c>
      <c r="H13" s="90">
        <f t="shared" si="0"/>
        <v>13</v>
      </c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</row>
    <row r="14" spans="1:20" ht="24.75" customHeight="1">
      <c r="A14" s="86"/>
      <c r="B14" s="91" t="s">
        <v>81</v>
      </c>
      <c r="C14" s="88"/>
      <c r="D14" s="84">
        <v>9</v>
      </c>
      <c r="E14" s="89">
        <v>6</v>
      </c>
      <c r="F14" s="89">
        <v>1</v>
      </c>
      <c r="G14" s="89">
        <v>0</v>
      </c>
      <c r="H14" s="90">
        <f t="shared" si="0"/>
        <v>7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</row>
    <row r="15" spans="1:20" ht="24.75" customHeight="1">
      <c r="A15" s="86"/>
      <c r="B15" s="91" t="s">
        <v>83</v>
      </c>
      <c r="C15" s="88" t="s">
        <v>84</v>
      </c>
      <c r="D15" s="84">
        <v>8</v>
      </c>
      <c r="E15" s="89">
        <v>2</v>
      </c>
      <c r="F15" s="89">
        <v>0</v>
      </c>
      <c r="G15" s="89">
        <v>0</v>
      </c>
      <c r="H15" s="90">
        <f t="shared" si="0"/>
        <v>2</v>
      </c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</row>
    <row r="16" spans="1:20" ht="24.75" customHeight="1">
      <c r="A16" s="86"/>
      <c r="B16" s="91" t="s">
        <v>85</v>
      </c>
      <c r="C16" s="88"/>
      <c r="D16" s="84">
        <v>7</v>
      </c>
      <c r="E16" s="89">
        <v>3</v>
      </c>
      <c r="F16" s="89">
        <v>4</v>
      </c>
      <c r="G16" s="89">
        <v>0</v>
      </c>
      <c r="H16" s="90">
        <f t="shared" si="0"/>
        <v>7</v>
      </c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</row>
    <row r="17" spans="1:20" ht="24.75" customHeight="1">
      <c r="A17" s="86"/>
      <c r="B17" s="91" t="s">
        <v>86</v>
      </c>
      <c r="C17" s="88"/>
      <c r="D17" s="84">
        <v>6</v>
      </c>
      <c r="E17" s="89">
        <v>3</v>
      </c>
      <c r="F17" s="89">
        <v>0</v>
      </c>
      <c r="G17" s="89">
        <v>0</v>
      </c>
      <c r="H17" s="90">
        <f t="shared" si="0"/>
        <v>3</v>
      </c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</row>
    <row r="18" spans="1:20" ht="24.75" customHeight="1">
      <c r="A18" s="86"/>
      <c r="B18" s="91" t="s">
        <v>87</v>
      </c>
      <c r="C18" s="92"/>
      <c r="D18" s="84">
        <v>5</v>
      </c>
      <c r="E18" s="89">
        <v>1</v>
      </c>
      <c r="F18" s="89">
        <v>0</v>
      </c>
      <c r="G18" s="89">
        <v>0</v>
      </c>
      <c r="H18" s="90">
        <f t="shared" si="0"/>
        <v>1</v>
      </c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</row>
    <row r="19" spans="1:20" ht="24.75" customHeight="1">
      <c r="A19" s="86"/>
      <c r="B19" s="91" t="s">
        <v>81</v>
      </c>
      <c r="C19" s="88"/>
      <c r="D19" s="84">
        <v>4</v>
      </c>
      <c r="E19" s="89">
        <v>0</v>
      </c>
      <c r="F19" s="89">
        <v>0</v>
      </c>
      <c r="G19" s="89">
        <v>0</v>
      </c>
      <c r="H19" s="90">
        <f t="shared" si="0"/>
        <v>0</v>
      </c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</row>
    <row r="20" spans="1:20" ht="24.75" customHeight="1">
      <c r="A20" s="86"/>
      <c r="B20" s="91"/>
      <c r="C20" s="88" t="s">
        <v>81</v>
      </c>
      <c r="D20" s="84">
        <v>3</v>
      </c>
      <c r="E20" s="89">
        <v>4</v>
      </c>
      <c r="F20" s="89">
        <v>1</v>
      </c>
      <c r="G20" s="89">
        <v>0</v>
      </c>
      <c r="H20" s="90">
        <f t="shared" si="0"/>
        <v>5</v>
      </c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</row>
    <row r="21" spans="1:20" ht="24.75" customHeight="1">
      <c r="A21" s="86"/>
      <c r="B21" s="91"/>
      <c r="C21" s="88"/>
      <c r="D21" s="84">
        <v>2</v>
      </c>
      <c r="E21" s="89">
        <v>6</v>
      </c>
      <c r="F21" s="89">
        <v>0</v>
      </c>
      <c r="G21" s="89">
        <v>0</v>
      </c>
      <c r="H21" s="90">
        <f t="shared" si="0"/>
        <v>6</v>
      </c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</row>
    <row r="22" spans="1:20" ht="24.75" customHeight="1">
      <c r="A22" s="86"/>
      <c r="B22" s="93"/>
      <c r="C22" s="94"/>
      <c r="D22" s="87">
        <v>1</v>
      </c>
      <c r="E22" s="89">
        <v>2</v>
      </c>
      <c r="F22" s="89">
        <v>0</v>
      </c>
      <c r="G22" s="89">
        <v>0</v>
      </c>
      <c r="H22" s="90">
        <f t="shared" si="0"/>
        <v>2</v>
      </c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</row>
    <row r="23" spans="1:20" ht="24.75" customHeight="1">
      <c r="A23" s="86"/>
      <c r="B23" s="249" t="s">
        <v>88</v>
      </c>
      <c r="C23" s="250"/>
      <c r="D23" s="251"/>
      <c r="E23" s="95">
        <f>SUM(E10:E22)</f>
        <v>220</v>
      </c>
      <c r="F23" s="95">
        <f>SUM(F10:F22)</f>
        <v>21</v>
      </c>
      <c r="G23" s="95">
        <f>SUM(G10:G22)</f>
        <v>1</v>
      </c>
      <c r="H23" s="95">
        <f t="shared" si="0"/>
        <v>242</v>
      </c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</row>
    <row r="24" spans="1:20" ht="24.75" customHeight="1">
      <c r="A24" s="86"/>
      <c r="B24" s="87"/>
      <c r="C24" s="92"/>
      <c r="D24" s="84">
        <v>13</v>
      </c>
      <c r="E24" s="89">
        <v>288</v>
      </c>
      <c r="F24" s="89">
        <v>8</v>
      </c>
      <c r="G24" s="89">
        <v>0</v>
      </c>
      <c r="H24" s="90">
        <f t="shared" si="0"/>
        <v>296</v>
      </c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</row>
    <row r="25" spans="1:20" ht="24.75" customHeight="1">
      <c r="A25" s="86"/>
      <c r="B25" s="91"/>
      <c r="C25" s="88" t="s">
        <v>80</v>
      </c>
      <c r="D25" s="84">
        <v>12</v>
      </c>
      <c r="E25" s="89">
        <v>0</v>
      </c>
      <c r="F25" s="89">
        <v>0</v>
      </c>
      <c r="G25" s="89">
        <v>0</v>
      </c>
      <c r="H25" s="90">
        <f t="shared" si="0"/>
        <v>0</v>
      </c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</row>
    <row r="26" spans="1:20" ht="24.75" customHeight="1">
      <c r="A26" s="86"/>
      <c r="B26" s="91" t="s">
        <v>87</v>
      </c>
      <c r="C26" s="88"/>
      <c r="D26" s="84">
        <v>11</v>
      </c>
      <c r="E26" s="89">
        <v>1</v>
      </c>
      <c r="F26" s="89">
        <v>0</v>
      </c>
      <c r="G26" s="89">
        <v>0</v>
      </c>
      <c r="H26" s="90">
        <f t="shared" si="0"/>
        <v>1</v>
      </c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</row>
    <row r="27" spans="1:20" ht="24.75" customHeight="1">
      <c r="A27" s="86"/>
      <c r="B27" s="91" t="s">
        <v>89</v>
      </c>
      <c r="C27" s="92"/>
      <c r="D27" s="84">
        <v>10</v>
      </c>
      <c r="E27" s="89">
        <v>19</v>
      </c>
      <c r="F27" s="89">
        <v>2</v>
      </c>
      <c r="G27" s="89">
        <v>0</v>
      </c>
      <c r="H27" s="90">
        <f t="shared" si="0"/>
        <v>21</v>
      </c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</row>
    <row r="28" spans="1:20" ht="24.75" customHeight="1">
      <c r="A28" s="86"/>
      <c r="B28" s="91" t="s">
        <v>80</v>
      </c>
      <c r="C28" s="88"/>
      <c r="D28" s="84">
        <v>9</v>
      </c>
      <c r="E28" s="89">
        <v>8</v>
      </c>
      <c r="F28" s="89">
        <v>3</v>
      </c>
      <c r="G28" s="89">
        <v>0</v>
      </c>
      <c r="H28" s="90">
        <f t="shared" si="0"/>
        <v>11</v>
      </c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</row>
    <row r="29" spans="1:20" ht="24.75" customHeight="1">
      <c r="A29" s="86"/>
      <c r="B29" s="91" t="s">
        <v>82</v>
      </c>
      <c r="C29" s="88" t="s">
        <v>84</v>
      </c>
      <c r="D29" s="84">
        <v>8</v>
      </c>
      <c r="E29" s="89">
        <v>3</v>
      </c>
      <c r="F29" s="89">
        <v>0</v>
      </c>
      <c r="G29" s="89">
        <v>0</v>
      </c>
      <c r="H29" s="90">
        <f t="shared" si="0"/>
        <v>3</v>
      </c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</row>
    <row r="30" spans="1:20" ht="24.75" customHeight="1">
      <c r="A30" s="86"/>
      <c r="B30" s="91" t="s">
        <v>85</v>
      </c>
      <c r="C30" s="88"/>
      <c r="D30" s="84">
        <v>7</v>
      </c>
      <c r="E30" s="89">
        <v>17</v>
      </c>
      <c r="F30" s="89">
        <v>2</v>
      </c>
      <c r="G30" s="89">
        <v>0</v>
      </c>
      <c r="H30" s="90">
        <f t="shared" si="0"/>
        <v>19</v>
      </c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</row>
    <row r="31" spans="1:20" ht="24.75" customHeight="1">
      <c r="A31" s="86"/>
      <c r="B31" s="91" t="s">
        <v>80</v>
      </c>
      <c r="C31" s="88"/>
      <c r="D31" s="84">
        <v>6</v>
      </c>
      <c r="E31" s="89">
        <v>5</v>
      </c>
      <c r="F31" s="89">
        <v>1</v>
      </c>
      <c r="G31" s="89">
        <v>0</v>
      </c>
      <c r="H31" s="90">
        <f t="shared" si="0"/>
        <v>6</v>
      </c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</row>
    <row r="32" spans="1:20" ht="24.75" customHeight="1">
      <c r="A32" s="86"/>
      <c r="B32" s="91" t="s">
        <v>90</v>
      </c>
      <c r="C32" s="92"/>
      <c r="D32" s="84">
        <v>5</v>
      </c>
      <c r="E32" s="89">
        <v>0</v>
      </c>
      <c r="F32" s="89">
        <v>0</v>
      </c>
      <c r="G32" s="89">
        <v>0</v>
      </c>
      <c r="H32" s="90">
        <f t="shared" si="0"/>
        <v>0</v>
      </c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</row>
    <row r="33" spans="1:20" ht="24.75" customHeight="1">
      <c r="A33" s="86"/>
      <c r="B33" s="91"/>
      <c r="C33" s="88"/>
      <c r="D33" s="84">
        <v>4</v>
      </c>
      <c r="E33" s="89">
        <v>0</v>
      </c>
      <c r="F33" s="89">
        <v>0</v>
      </c>
      <c r="G33" s="89">
        <v>0</v>
      </c>
      <c r="H33" s="90">
        <f t="shared" si="0"/>
        <v>0</v>
      </c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</row>
    <row r="34" spans="1:20" ht="24.75" customHeight="1">
      <c r="A34" s="86"/>
      <c r="B34" s="91"/>
      <c r="C34" s="88" t="s">
        <v>81</v>
      </c>
      <c r="D34" s="84">
        <v>3</v>
      </c>
      <c r="E34" s="89">
        <v>1</v>
      </c>
      <c r="F34" s="89">
        <v>0</v>
      </c>
      <c r="G34" s="89">
        <v>0</v>
      </c>
      <c r="H34" s="90">
        <f t="shared" si="0"/>
        <v>1</v>
      </c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</row>
    <row r="35" spans="1:20" ht="24.75" customHeight="1">
      <c r="A35" s="86"/>
      <c r="B35" s="91"/>
      <c r="C35" s="88"/>
      <c r="D35" s="84">
        <v>2</v>
      </c>
      <c r="E35" s="89">
        <v>6</v>
      </c>
      <c r="F35" s="89">
        <v>0</v>
      </c>
      <c r="G35" s="89">
        <v>0</v>
      </c>
      <c r="H35" s="90">
        <f t="shared" si="0"/>
        <v>6</v>
      </c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</row>
    <row r="36" spans="1:20" ht="24.75" customHeight="1">
      <c r="A36" s="86"/>
      <c r="B36" s="93"/>
      <c r="C36" s="94"/>
      <c r="D36" s="87">
        <v>1</v>
      </c>
      <c r="E36" s="89">
        <v>4</v>
      </c>
      <c r="F36" s="89">
        <v>0</v>
      </c>
      <c r="G36" s="89">
        <v>0</v>
      </c>
      <c r="H36" s="90">
        <f t="shared" si="0"/>
        <v>4</v>
      </c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</row>
    <row r="37" spans="1:20" ht="24.75" customHeight="1">
      <c r="A37" s="86"/>
      <c r="B37" s="249" t="s">
        <v>91</v>
      </c>
      <c r="C37" s="250"/>
      <c r="D37" s="251"/>
      <c r="E37" s="95">
        <f>SUM(E24:E36)</f>
        <v>352</v>
      </c>
      <c r="F37" s="95">
        <f>SUM(F24:F36)</f>
        <v>16</v>
      </c>
      <c r="G37" s="95">
        <f>SUM(G24:G36)</f>
        <v>0</v>
      </c>
      <c r="H37" s="95">
        <f t="shared" si="0"/>
        <v>368</v>
      </c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</row>
    <row r="38" spans="1:20" ht="24.75" customHeight="1">
      <c r="A38" s="86"/>
      <c r="B38" s="87"/>
      <c r="C38" s="87"/>
      <c r="D38" s="84">
        <v>13</v>
      </c>
      <c r="E38" s="89">
        <v>0</v>
      </c>
      <c r="F38" s="89">
        <v>0</v>
      </c>
      <c r="G38" s="89">
        <v>0</v>
      </c>
      <c r="H38" s="90">
        <v>0</v>
      </c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</row>
    <row r="39" spans="1:20" ht="24.75" customHeight="1">
      <c r="A39" s="86"/>
      <c r="B39" s="91"/>
      <c r="C39" s="88" t="s">
        <v>80</v>
      </c>
      <c r="D39" s="84">
        <v>12</v>
      </c>
      <c r="E39" s="89">
        <v>0</v>
      </c>
      <c r="F39" s="89">
        <v>0</v>
      </c>
      <c r="G39" s="89">
        <v>0</v>
      </c>
      <c r="H39" s="90">
        <f t="shared" ref="H39:H51" si="1">SUM(E39:G39)</f>
        <v>0</v>
      </c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</row>
    <row r="40" spans="1:20" ht="24.75" customHeight="1">
      <c r="A40" s="86"/>
      <c r="B40" s="91" t="s">
        <v>81</v>
      </c>
      <c r="C40" s="93"/>
      <c r="D40" s="84">
        <v>11</v>
      </c>
      <c r="E40" s="89">
        <v>0</v>
      </c>
      <c r="F40" s="89">
        <v>0</v>
      </c>
      <c r="G40" s="89">
        <v>0</v>
      </c>
      <c r="H40" s="90">
        <f t="shared" si="1"/>
        <v>0</v>
      </c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</row>
    <row r="41" spans="1:20" ht="24.75" customHeight="1">
      <c r="A41" s="86"/>
      <c r="B41" s="91" t="s">
        <v>92</v>
      </c>
      <c r="C41" s="88"/>
      <c r="D41" s="84">
        <v>10</v>
      </c>
      <c r="E41" s="89">
        <v>0</v>
      </c>
      <c r="F41" s="89">
        <v>0</v>
      </c>
      <c r="G41" s="89">
        <v>0</v>
      </c>
      <c r="H41" s="90">
        <f t="shared" si="1"/>
        <v>0</v>
      </c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</row>
    <row r="42" spans="1:20" ht="24.75" customHeight="1">
      <c r="A42" s="86"/>
      <c r="B42" s="91" t="s">
        <v>93</v>
      </c>
      <c r="C42" s="88"/>
      <c r="D42" s="84">
        <v>9</v>
      </c>
      <c r="E42" s="89">
        <v>0</v>
      </c>
      <c r="F42" s="89">
        <v>0</v>
      </c>
      <c r="G42" s="89">
        <v>0</v>
      </c>
      <c r="H42" s="90">
        <f t="shared" si="1"/>
        <v>0</v>
      </c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</row>
    <row r="43" spans="1:20" ht="24.75" customHeight="1">
      <c r="A43" s="86"/>
      <c r="B43" s="91" t="s">
        <v>85</v>
      </c>
      <c r="C43" s="88" t="s">
        <v>84</v>
      </c>
      <c r="D43" s="84">
        <v>8</v>
      </c>
      <c r="E43" s="89">
        <v>0</v>
      </c>
      <c r="F43" s="89">
        <v>0</v>
      </c>
      <c r="G43" s="89">
        <v>0</v>
      </c>
      <c r="H43" s="90">
        <f t="shared" si="1"/>
        <v>0</v>
      </c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</row>
    <row r="44" spans="1:20" ht="24.75" customHeight="1">
      <c r="A44" s="86"/>
      <c r="B44" s="91" t="s">
        <v>83</v>
      </c>
      <c r="C44" s="88"/>
      <c r="D44" s="84">
        <v>7</v>
      </c>
      <c r="E44" s="89">
        <v>0</v>
      </c>
      <c r="F44" s="89">
        <v>0</v>
      </c>
      <c r="G44" s="89">
        <v>0</v>
      </c>
      <c r="H44" s="90">
        <f t="shared" si="1"/>
        <v>0</v>
      </c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</row>
    <row r="45" spans="1:20" ht="24.75" customHeight="1">
      <c r="A45" s="86"/>
      <c r="B45" s="91" t="s">
        <v>85</v>
      </c>
      <c r="C45" s="88"/>
      <c r="D45" s="84">
        <v>6</v>
      </c>
      <c r="E45" s="89">
        <v>0</v>
      </c>
      <c r="F45" s="89">
        <v>0</v>
      </c>
      <c r="G45" s="89">
        <v>0</v>
      </c>
      <c r="H45" s="90">
        <f t="shared" si="1"/>
        <v>0</v>
      </c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</row>
    <row r="46" spans="1:20" ht="24.75" customHeight="1">
      <c r="A46" s="86"/>
      <c r="B46" s="91" t="s">
        <v>81</v>
      </c>
      <c r="C46" s="87"/>
      <c r="D46" s="84">
        <v>5</v>
      </c>
      <c r="E46" s="89">
        <v>0</v>
      </c>
      <c r="F46" s="89">
        <v>0</v>
      </c>
      <c r="G46" s="89">
        <v>0</v>
      </c>
      <c r="H46" s="90">
        <f t="shared" si="1"/>
        <v>0</v>
      </c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</row>
    <row r="47" spans="1:20" ht="24.75" customHeight="1">
      <c r="A47" s="86"/>
      <c r="B47" s="91" t="s">
        <v>94</v>
      </c>
      <c r="C47" s="88"/>
      <c r="D47" s="84">
        <v>4</v>
      </c>
      <c r="E47" s="89">
        <v>0</v>
      </c>
      <c r="F47" s="89">
        <v>0</v>
      </c>
      <c r="G47" s="89">
        <v>0</v>
      </c>
      <c r="H47" s="90">
        <f t="shared" si="1"/>
        <v>0</v>
      </c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</row>
    <row r="48" spans="1:20" ht="24.75" customHeight="1">
      <c r="A48" s="86"/>
      <c r="B48" s="91"/>
      <c r="C48" s="88" t="s">
        <v>81</v>
      </c>
      <c r="D48" s="84">
        <v>3</v>
      </c>
      <c r="E48" s="89">
        <v>0</v>
      </c>
      <c r="F48" s="89">
        <v>0</v>
      </c>
      <c r="G48" s="89">
        <v>0</v>
      </c>
      <c r="H48" s="90">
        <f t="shared" si="1"/>
        <v>0</v>
      </c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</row>
    <row r="49" spans="1:20" ht="24.75" customHeight="1">
      <c r="A49" s="86"/>
      <c r="B49" s="91"/>
      <c r="C49" s="88"/>
      <c r="D49" s="84">
        <v>2</v>
      </c>
      <c r="E49" s="89">
        <v>0</v>
      </c>
      <c r="F49" s="89">
        <v>0</v>
      </c>
      <c r="G49" s="89">
        <v>0</v>
      </c>
      <c r="H49" s="90">
        <f t="shared" si="1"/>
        <v>0</v>
      </c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</row>
    <row r="50" spans="1:20" ht="24.75" customHeight="1">
      <c r="A50" s="86"/>
      <c r="B50" s="93"/>
      <c r="C50" s="88"/>
      <c r="D50" s="87">
        <v>1</v>
      </c>
      <c r="E50" s="89">
        <v>0</v>
      </c>
      <c r="F50" s="89">
        <v>0</v>
      </c>
      <c r="G50" s="89">
        <v>0</v>
      </c>
      <c r="H50" s="90">
        <f t="shared" si="1"/>
        <v>0</v>
      </c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</row>
    <row r="51" spans="1:20" ht="24.75" customHeight="1">
      <c r="A51" s="83"/>
      <c r="B51" s="247" t="s">
        <v>95</v>
      </c>
      <c r="C51" s="247"/>
      <c r="D51" s="247"/>
      <c r="E51" s="95">
        <f>SUM(E38:E50)</f>
        <v>0</v>
      </c>
      <c r="F51" s="95">
        <f>SUM(F38:F50)</f>
        <v>0</v>
      </c>
      <c r="G51" s="95">
        <f>SUM(G38:G50)</f>
        <v>0</v>
      </c>
      <c r="H51" s="95">
        <f t="shared" si="1"/>
        <v>0</v>
      </c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</row>
    <row r="52" spans="1:20" ht="24.75" customHeight="1">
      <c r="A52" s="83"/>
      <c r="B52" s="247" t="s">
        <v>96</v>
      </c>
      <c r="C52" s="247"/>
      <c r="D52" s="247"/>
      <c r="E52" s="95">
        <f>E23+E37+E51</f>
        <v>572</v>
      </c>
      <c r="F52" s="95">
        <f>F23+F37+F51</f>
        <v>37</v>
      </c>
      <c r="G52" s="95">
        <f>G23+G37+G51</f>
        <v>1</v>
      </c>
      <c r="H52" s="95">
        <f>H51+H37+H23</f>
        <v>610</v>
      </c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</row>
    <row r="53" spans="1:20" ht="19.5" customHeight="1">
      <c r="A53" s="83"/>
      <c r="B53" s="96"/>
      <c r="C53" s="96"/>
      <c r="D53" s="96"/>
      <c r="E53" s="97"/>
      <c r="F53" s="97"/>
      <c r="G53" s="97"/>
      <c r="H53" s="97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</row>
    <row r="54" spans="1:20" ht="19.5" customHeight="1">
      <c r="A54" s="83"/>
      <c r="B54" s="83"/>
      <c r="C54" s="83"/>
      <c r="D54" s="83"/>
      <c r="E54" s="83"/>
      <c r="F54" s="83"/>
      <c r="G54" s="83"/>
      <c r="H54" s="98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</row>
    <row r="55" spans="1:20" ht="19.5" customHeight="1">
      <c r="A55" s="83"/>
      <c r="B55" s="83"/>
      <c r="C55" s="83"/>
      <c r="D55" s="83"/>
      <c r="E55" s="83"/>
      <c r="F55" s="83"/>
      <c r="G55" s="83"/>
      <c r="H55" s="98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P14" sqref="P14"/>
    </sheetView>
  </sheetViews>
  <sheetFormatPr defaultColWidth="10.7109375" defaultRowHeight="12.75"/>
  <cols>
    <col min="1" max="1" width="2.5703125" style="54" customWidth="1"/>
    <col min="2" max="4" width="12.7109375" style="54" customWidth="1"/>
    <col min="5" max="8" width="30.7109375" style="54" customWidth="1"/>
    <col min="9" max="21" width="10.7109375" style="54" customWidth="1"/>
    <col min="22" max="16384" width="10.7109375" style="54"/>
  </cols>
  <sheetData>
    <row r="1" spans="1:20" ht="49.5" customHeight="1">
      <c r="A1" s="99"/>
      <c r="B1" s="99" t="s">
        <v>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</row>
    <row r="2" spans="1:20" ht="30" customHeight="1">
      <c r="A2" s="100"/>
      <c r="B2" s="100" t="s">
        <v>1</v>
      </c>
      <c r="C2" s="100"/>
      <c r="D2" s="100"/>
      <c r="E2" s="101" t="s">
        <v>2</v>
      </c>
      <c r="F2" s="100"/>
      <c r="G2" s="100"/>
      <c r="H2" s="101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</row>
    <row r="3" spans="1:20" ht="30" customHeight="1">
      <c r="A3" s="100"/>
      <c r="B3" s="100" t="s">
        <v>3</v>
      </c>
      <c r="C3" s="100"/>
      <c r="D3" s="100"/>
      <c r="E3" s="102" t="s">
        <v>33</v>
      </c>
      <c r="F3" s="102"/>
      <c r="G3" s="100"/>
      <c r="H3" s="101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</row>
    <row r="4" spans="1:20" ht="30" customHeight="1">
      <c r="A4" s="100"/>
      <c r="B4" s="100" t="s">
        <v>5</v>
      </c>
      <c r="C4" s="100"/>
      <c r="D4" s="100"/>
      <c r="E4" s="103" t="s">
        <v>77</v>
      </c>
      <c r="F4" s="214">
        <v>2022</v>
      </c>
      <c r="G4" s="100"/>
      <c r="H4" s="101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</row>
    <row r="5" spans="1:20" ht="19.5" customHeight="1">
      <c r="A5" s="100"/>
      <c r="B5" s="104"/>
      <c r="C5" s="100"/>
      <c r="D5" s="100"/>
      <c r="E5" s="100"/>
      <c r="F5" s="100"/>
      <c r="G5" s="100"/>
      <c r="H5" s="101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</row>
    <row r="6" spans="1:20" ht="49.5" customHeight="1">
      <c r="A6" s="100"/>
      <c r="B6" s="248" t="s">
        <v>6</v>
      </c>
      <c r="C6" s="248"/>
      <c r="D6" s="248"/>
      <c r="E6" s="248"/>
      <c r="F6" s="248"/>
      <c r="G6" s="248"/>
      <c r="H6" s="248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</row>
    <row r="7" spans="1:20" ht="49.5" customHeight="1">
      <c r="A7" s="100"/>
      <c r="B7" s="101" t="s">
        <v>78</v>
      </c>
      <c r="C7" s="100"/>
      <c r="D7" s="100"/>
      <c r="E7" s="100"/>
      <c r="F7" s="100"/>
      <c r="G7" s="100"/>
      <c r="H7" s="101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</row>
    <row r="8" spans="1:20" ht="39.75" customHeight="1">
      <c r="A8" s="105"/>
      <c r="B8" s="238" t="s">
        <v>79</v>
      </c>
      <c r="C8" s="238"/>
      <c r="D8" s="238"/>
      <c r="E8" s="238" t="s">
        <v>9</v>
      </c>
      <c r="F8" s="238"/>
      <c r="G8" s="238"/>
      <c r="H8" s="238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</row>
    <row r="9" spans="1:20" ht="39.75" customHeight="1">
      <c r="A9" s="105"/>
      <c r="B9" s="238"/>
      <c r="C9" s="238"/>
      <c r="D9" s="238"/>
      <c r="E9" s="106" t="s">
        <v>16</v>
      </c>
      <c r="F9" s="106" t="s">
        <v>17</v>
      </c>
      <c r="G9" s="106" t="s">
        <v>18</v>
      </c>
      <c r="H9" s="107" t="s">
        <v>10</v>
      </c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</row>
    <row r="10" spans="1:20" ht="24.75" customHeight="1">
      <c r="A10" s="108"/>
      <c r="B10" s="109"/>
      <c r="C10" s="110"/>
      <c r="D10" s="106">
        <v>13</v>
      </c>
      <c r="E10" s="111">
        <v>44</v>
      </c>
      <c r="F10" s="111">
        <v>6</v>
      </c>
      <c r="G10" s="111">
        <v>0</v>
      </c>
      <c r="H10" s="112">
        <f t="shared" ref="H10:H37" si="0">SUM(E10:G10)</f>
        <v>50</v>
      </c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</row>
    <row r="11" spans="1:20" ht="24.75" customHeight="1">
      <c r="A11" s="108"/>
      <c r="B11" s="113"/>
      <c r="C11" s="110" t="s">
        <v>80</v>
      </c>
      <c r="D11" s="106">
        <v>12</v>
      </c>
      <c r="E11" s="111">
        <v>6</v>
      </c>
      <c r="F11" s="111">
        <v>1</v>
      </c>
      <c r="G11" s="111">
        <v>0</v>
      </c>
      <c r="H11" s="112">
        <f t="shared" si="0"/>
        <v>7</v>
      </c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</row>
    <row r="12" spans="1:20" ht="24.75" customHeight="1">
      <c r="A12" s="108"/>
      <c r="B12" s="113" t="s">
        <v>81</v>
      </c>
      <c r="C12" s="110"/>
      <c r="D12" s="106">
        <v>11</v>
      </c>
      <c r="E12" s="111">
        <v>1</v>
      </c>
      <c r="F12" s="111">
        <v>0</v>
      </c>
      <c r="G12" s="111">
        <v>1</v>
      </c>
      <c r="H12" s="112">
        <f t="shared" si="0"/>
        <v>2</v>
      </c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</row>
    <row r="13" spans="1:20" ht="24.75" customHeight="1">
      <c r="A13" s="108"/>
      <c r="B13" s="113" t="s">
        <v>82</v>
      </c>
      <c r="C13" s="114"/>
      <c r="D13" s="106">
        <v>10</v>
      </c>
      <c r="E13" s="111">
        <v>2</v>
      </c>
      <c r="F13" s="111">
        <v>0</v>
      </c>
      <c r="G13" s="111">
        <v>0</v>
      </c>
      <c r="H13" s="112">
        <f t="shared" si="0"/>
        <v>2</v>
      </c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</row>
    <row r="14" spans="1:20" ht="24.75" customHeight="1">
      <c r="A14" s="108"/>
      <c r="B14" s="113" t="s">
        <v>81</v>
      </c>
      <c r="C14" s="110"/>
      <c r="D14" s="106">
        <v>9</v>
      </c>
      <c r="E14" s="111">
        <v>2</v>
      </c>
      <c r="F14" s="111">
        <v>0</v>
      </c>
      <c r="G14" s="111">
        <v>0</v>
      </c>
      <c r="H14" s="112">
        <f t="shared" si="0"/>
        <v>2</v>
      </c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</row>
    <row r="15" spans="1:20" ht="24.75" customHeight="1">
      <c r="A15" s="108"/>
      <c r="B15" s="113" t="s">
        <v>83</v>
      </c>
      <c r="C15" s="110" t="s">
        <v>84</v>
      </c>
      <c r="D15" s="106">
        <v>8</v>
      </c>
      <c r="E15" s="111">
        <v>1</v>
      </c>
      <c r="F15" s="111">
        <v>1</v>
      </c>
      <c r="G15" s="111">
        <v>0</v>
      </c>
      <c r="H15" s="112">
        <f t="shared" si="0"/>
        <v>2</v>
      </c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</row>
    <row r="16" spans="1:20" ht="24.75" customHeight="1">
      <c r="A16" s="108"/>
      <c r="B16" s="113" t="s">
        <v>85</v>
      </c>
      <c r="C16" s="110"/>
      <c r="D16" s="106">
        <v>7</v>
      </c>
      <c r="E16" s="111">
        <v>1</v>
      </c>
      <c r="F16" s="111">
        <v>0</v>
      </c>
      <c r="G16" s="111">
        <v>0</v>
      </c>
      <c r="H16" s="112">
        <f t="shared" si="0"/>
        <v>1</v>
      </c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</row>
    <row r="17" spans="1:20" ht="24.75" customHeight="1">
      <c r="A17" s="108"/>
      <c r="B17" s="113" t="s">
        <v>86</v>
      </c>
      <c r="C17" s="110"/>
      <c r="D17" s="106">
        <v>6</v>
      </c>
      <c r="E17" s="111">
        <v>8</v>
      </c>
      <c r="F17" s="111">
        <v>0</v>
      </c>
      <c r="G17" s="111">
        <v>0</v>
      </c>
      <c r="H17" s="112">
        <f t="shared" si="0"/>
        <v>8</v>
      </c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</row>
    <row r="18" spans="1:20" ht="24.75" customHeight="1">
      <c r="A18" s="108"/>
      <c r="B18" s="113" t="s">
        <v>87</v>
      </c>
      <c r="C18" s="114"/>
      <c r="D18" s="106">
        <v>5</v>
      </c>
      <c r="E18" s="111">
        <v>4</v>
      </c>
      <c r="F18" s="111">
        <v>0</v>
      </c>
      <c r="G18" s="111">
        <v>0</v>
      </c>
      <c r="H18" s="112">
        <f t="shared" si="0"/>
        <v>4</v>
      </c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</row>
    <row r="19" spans="1:20" ht="24.75" customHeight="1">
      <c r="A19" s="108"/>
      <c r="B19" s="113" t="s">
        <v>81</v>
      </c>
      <c r="C19" s="110"/>
      <c r="D19" s="106">
        <v>4</v>
      </c>
      <c r="E19" s="111">
        <v>0</v>
      </c>
      <c r="F19" s="111">
        <v>0</v>
      </c>
      <c r="G19" s="111">
        <v>0</v>
      </c>
      <c r="H19" s="112">
        <f t="shared" si="0"/>
        <v>0</v>
      </c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</row>
    <row r="20" spans="1:20" ht="24.75" customHeight="1">
      <c r="A20" s="108"/>
      <c r="B20" s="113"/>
      <c r="C20" s="110" t="s">
        <v>81</v>
      </c>
      <c r="D20" s="106">
        <v>3</v>
      </c>
      <c r="E20" s="111">
        <v>1</v>
      </c>
      <c r="F20" s="111">
        <v>0</v>
      </c>
      <c r="G20" s="111">
        <v>0</v>
      </c>
      <c r="H20" s="112">
        <f t="shared" si="0"/>
        <v>1</v>
      </c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</row>
    <row r="21" spans="1:20" ht="24.75" customHeight="1">
      <c r="A21" s="108"/>
      <c r="B21" s="113"/>
      <c r="C21" s="110"/>
      <c r="D21" s="106">
        <v>2</v>
      </c>
      <c r="E21" s="111">
        <v>2</v>
      </c>
      <c r="F21" s="111">
        <v>0</v>
      </c>
      <c r="G21" s="111">
        <v>0</v>
      </c>
      <c r="H21" s="112">
        <f t="shared" si="0"/>
        <v>2</v>
      </c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</row>
    <row r="22" spans="1:20" ht="24.75" customHeight="1">
      <c r="A22" s="108"/>
      <c r="B22" s="115"/>
      <c r="C22" s="116"/>
      <c r="D22" s="109">
        <v>1</v>
      </c>
      <c r="E22" s="111">
        <v>4</v>
      </c>
      <c r="F22" s="111">
        <v>0</v>
      </c>
      <c r="G22" s="111">
        <v>0</v>
      </c>
      <c r="H22" s="112">
        <f t="shared" si="0"/>
        <v>4</v>
      </c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</row>
    <row r="23" spans="1:20" ht="24.75" customHeight="1">
      <c r="A23" s="108"/>
      <c r="B23" s="249" t="s">
        <v>88</v>
      </c>
      <c r="C23" s="250"/>
      <c r="D23" s="251"/>
      <c r="E23" s="117">
        <f>SUM(E10:E22)</f>
        <v>76</v>
      </c>
      <c r="F23" s="117">
        <f>SUM(F10:F22)</f>
        <v>8</v>
      </c>
      <c r="G23" s="117">
        <f>SUM(G10:G22)</f>
        <v>1</v>
      </c>
      <c r="H23" s="117">
        <f t="shared" si="0"/>
        <v>85</v>
      </c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</row>
    <row r="24" spans="1:20" ht="24.75" customHeight="1">
      <c r="A24" s="108"/>
      <c r="B24" s="109"/>
      <c r="C24" s="114"/>
      <c r="D24" s="106">
        <v>13</v>
      </c>
      <c r="E24" s="111">
        <v>93</v>
      </c>
      <c r="F24" s="111">
        <v>6</v>
      </c>
      <c r="G24" s="111">
        <v>0</v>
      </c>
      <c r="H24" s="112">
        <f t="shared" si="0"/>
        <v>99</v>
      </c>
      <c r="I24" s="105"/>
      <c r="J24" s="105"/>
      <c r="K24" s="105"/>
      <c r="L24" s="105"/>
      <c r="M24" s="105"/>
      <c r="N24" s="105"/>
      <c r="O24" s="105"/>
      <c r="P24" s="105"/>
      <c r="Q24" s="105"/>
      <c r="R24" s="105"/>
      <c r="S24" s="105"/>
      <c r="T24" s="105"/>
    </row>
    <row r="25" spans="1:20" ht="24.75" customHeight="1">
      <c r="A25" s="108"/>
      <c r="B25" s="113"/>
      <c r="C25" s="110" t="s">
        <v>80</v>
      </c>
      <c r="D25" s="106">
        <v>12</v>
      </c>
      <c r="E25" s="111">
        <v>4</v>
      </c>
      <c r="F25" s="111">
        <v>0</v>
      </c>
      <c r="G25" s="111">
        <v>0</v>
      </c>
      <c r="H25" s="112">
        <f t="shared" si="0"/>
        <v>4</v>
      </c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</row>
    <row r="26" spans="1:20" ht="24.75" customHeight="1">
      <c r="A26" s="108"/>
      <c r="B26" s="113" t="s">
        <v>87</v>
      </c>
      <c r="C26" s="110"/>
      <c r="D26" s="106">
        <v>11</v>
      </c>
      <c r="E26" s="111">
        <v>2</v>
      </c>
      <c r="F26" s="111">
        <v>0</v>
      </c>
      <c r="G26" s="111">
        <v>0</v>
      </c>
      <c r="H26" s="112">
        <f t="shared" si="0"/>
        <v>2</v>
      </c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</row>
    <row r="27" spans="1:20" ht="24.75" customHeight="1">
      <c r="A27" s="108"/>
      <c r="B27" s="113" t="s">
        <v>89</v>
      </c>
      <c r="C27" s="114"/>
      <c r="D27" s="106">
        <v>10</v>
      </c>
      <c r="E27" s="111">
        <v>3</v>
      </c>
      <c r="F27" s="111">
        <v>0</v>
      </c>
      <c r="G27" s="111">
        <v>0</v>
      </c>
      <c r="H27" s="112">
        <f t="shared" si="0"/>
        <v>3</v>
      </c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</row>
    <row r="28" spans="1:20" ht="24.75" customHeight="1">
      <c r="A28" s="108"/>
      <c r="B28" s="113" t="s">
        <v>80</v>
      </c>
      <c r="C28" s="110"/>
      <c r="D28" s="106">
        <v>9</v>
      </c>
      <c r="E28" s="111">
        <v>2</v>
      </c>
      <c r="F28" s="111">
        <v>0</v>
      </c>
      <c r="G28" s="111">
        <v>0</v>
      </c>
      <c r="H28" s="112">
        <f t="shared" si="0"/>
        <v>2</v>
      </c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</row>
    <row r="29" spans="1:20" ht="24.75" customHeight="1">
      <c r="A29" s="108"/>
      <c r="B29" s="113" t="s">
        <v>82</v>
      </c>
      <c r="C29" s="110" t="s">
        <v>84</v>
      </c>
      <c r="D29" s="106">
        <v>8</v>
      </c>
      <c r="E29" s="111">
        <v>2</v>
      </c>
      <c r="F29" s="111">
        <v>0</v>
      </c>
      <c r="G29" s="111">
        <v>0</v>
      </c>
      <c r="H29" s="112">
        <f t="shared" si="0"/>
        <v>2</v>
      </c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</row>
    <row r="30" spans="1:20" ht="24.75" customHeight="1">
      <c r="A30" s="108"/>
      <c r="B30" s="113" t="s">
        <v>85</v>
      </c>
      <c r="C30" s="110"/>
      <c r="D30" s="106">
        <v>7</v>
      </c>
      <c r="E30" s="111">
        <v>1</v>
      </c>
      <c r="F30" s="111">
        <v>0</v>
      </c>
      <c r="G30" s="111">
        <v>0</v>
      </c>
      <c r="H30" s="112">
        <f t="shared" si="0"/>
        <v>1</v>
      </c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</row>
    <row r="31" spans="1:20" ht="24.75" customHeight="1">
      <c r="A31" s="108"/>
      <c r="B31" s="113" t="s">
        <v>80</v>
      </c>
      <c r="C31" s="110"/>
      <c r="D31" s="106">
        <v>6</v>
      </c>
      <c r="E31" s="111">
        <v>3</v>
      </c>
      <c r="F31" s="111">
        <v>0</v>
      </c>
      <c r="G31" s="111">
        <v>1</v>
      </c>
      <c r="H31" s="112">
        <f t="shared" si="0"/>
        <v>4</v>
      </c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</row>
    <row r="32" spans="1:20" ht="24.75" customHeight="1">
      <c r="A32" s="108"/>
      <c r="B32" s="113" t="s">
        <v>90</v>
      </c>
      <c r="C32" s="114"/>
      <c r="D32" s="106">
        <v>5</v>
      </c>
      <c r="E32" s="111">
        <v>4</v>
      </c>
      <c r="F32" s="111">
        <v>1</v>
      </c>
      <c r="G32" s="111">
        <v>0</v>
      </c>
      <c r="H32" s="112">
        <f t="shared" si="0"/>
        <v>5</v>
      </c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</row>
    <row r="33" spans="1:20" ht="24.75" customHeight="1">
      <c r="A33" s="108"/>
      <c r="B33" s="113"/>
      <c r="C33" s="110"/>
      <c r="D33" s="106">
        <v>4</v>
      </c>
      <c r="E33" s="111">
        <v>0</v>
      </c>
      <c r="F33" s="111">
        <v>0</v>
      </c>
      <c r="G33" s="111">
        <v>0</v>
      </c>
      <c r="H33" s="112">
        <f t="shared" si="0"/>
        <v>0</v>
      </c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</row>
    <row r="34" spans="1:20" ht="24.75" customHeight="1">
      <c r="A34" s="108"/>
      <c r="B34" s="113"/>
      <c r="C34" s="110" t="s">
        <v>81</v>
      </c>
      <c r="D34" s="106">
        <v>3</v>
      </c>
      <c r="E34" s="111">
        <v>1</v>
      </c>
      <c r="F34" s="111">
        <v>0</v>
      </c>
      <c r="G34" s="111">
        <v>0</v>
      </c>
      <c r="H34" s="112">
        <f t="shared" si="0"/>
        <v>1</v>
      </c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</row>
    <row r="35" spans="1:20" ht="24.75" customHeight="1">
      <c r="A35" s="108"/>
      <c r="B35" s="113"/>
      <c r="C35" s="110"/>
      <c r="D35" s="106">
        <v>2</v>
      </c>
      <c r="E35" s="111">
        <v>2</v>
      </c>
      <c r="F35" s="111">
        <v>1</v>
      </c>
      <c r="G35" s="111">
        <v>0</v>
      </c>
      <c r="H35" s="112">
        <f t="shared" si="0"/>
        <v>3</v>
      </c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</row>
    <row r="36" spans="1:20" ht="24.75" customHeight="1">
      <c r="A36" s="108"/>
      <c r="B36" s="115"/>
      <c r="C36" s="116"/>
      <c r="D36" s="109">
        <v>1</v>
      </c>
      <c r="E36" s="111">
        <v>5</v>
      </c>
      <c r="F36" s="111">
        <v>0</v>
      </c>
      <c r="G36" s="111">
        <v>0</v>
      </c>
      <c r="H36" s="112">
        <f t="shared" si="0"/>
        <v>5</v>
      </c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1:20" ht="24.75" customHeight="1">
      <c r="A37" s="108"/>
      <c r="B37" s="249" t="s">
        <v>91</v>
      </c>
      <c r="C37" s="250"/>
      <c r="D37" s="251"/>
      <c r="E37" s="117">
        <f>SUM(E24:E36)</f>
        <v>122</v>
      </c>
      <c r="F37" s="117">
        <f>SUM(F24:F36)</f>
        <v>8</v>
      </c>
      <c r="G37" s="117">
        <f>SUM(G24:G36)</f>
        <v>1</v>
      </c>
      <c r="H37" s="117">
        <f t="shared" si="0"/>
        <v>131</v>
      </c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</row>
    <row r="38" spans="1:20" ht="24.75" customHeight="1">
      <c r="A38" s="108"/>
      <c r="B38" s="109"/>
      <c r="C38" s="109"/>
      <c r="D38" s="106">
        <v>13</v>
      </c>
      <c r="E38" s="111">
        <v>0</v>
      </c>
      <c r="F38" s="111">
        <v>0</v>
      </c>
      <c r="G38" s="111">
        <v>0</v>
      </c>
      <c r="H38" s="112">
        <v>0</v>
      </c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  <row r="39" spans="1:20" ht="24.75" customHeight="1">
      <c r="A39" s="108"/>
      <c r="B39" s="113"/>
      <c r="C39" s="110" t="s">
        <v>80</v>
      </c>
      <c r="D39" s="106">
        <v>12</v>
      </c>
      <c r="E39" s="111">
        <v>0</v>
      </c>
      <c r="F39" s="111">
        <v>0</v>
      </c>
      <c r="G39" s="111">
        <v>0</v>
      </c>
      <c r="H39" s="112">
        <f t="shared" ref="H39:H51" si="1">SUM(E39:G39)</f>
        <v>0</v>
      </c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</row>
    <row r="40" spans="1:20" ht="24.75" customHeight="1">
      <c r="A40" s="108"/>
      <c r="B40" s="113" t="s">
        <v>81</v>
      </c>
      <c r="C40" s="115"/>
      <c r="D40" s="106">
        <v>11</v>
      </c>
      <c r="E40" s="111">
        <v>0</v>
      </c>
      <c r="F40" s="111">
        <v>0</v>
      </c>
      <c r="G40" s="111">
        <v>0</v>
      </c>
      <c r="H40" s="112">
        <f t="shared" si="1"/>
        <v>0</v>
      </c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</row>
    <row r="41" spans="1:20" ht="24.75" customHeight="1">
      <c r="A41" s="108"/>
      <c r="B41" s="113" t="s">
        <v>92</v>
      </c>
      <c r="C41" s="110"/>
      <c r="D41" s="106">
        <v>10</v>
      </c>
      <c r="E41" s="111">
        <v>0</v>
      </c>
      <c r="F41" s="111">
        <v>0</v>
      </c>
      <c r="G41" s="111">
        <v>0</v>
      </c>
      <c r="H41" s="112">
        <f t="shared" si="1"/>
        <v>0</v>
      </c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</row>
    <row r="42" spans="1:20" ht="24.75" customHeight="1">
      <c r="A42" s="108"/>
      <c r="B42" s="113" t="s">
        <v>93</v>
      </c>
      <c r="C42" s="110"/>
      <c r="D42" s="106">
        <v>9</v>
      </c>
      <c r="E42" s="111">
        <v>0</v>
      </c>
      <c r="F42" s="111">
        <v>0</v>
      </c>
      <c r="G42" s="111">
        <v>0</v>
      </c>
      <c r="H42" s="112">
        <f t="shared" si="1"/>
        <v>0</v>
      </c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</row>
    <row r="43" spans="1:20" ht="24.75" customHeight="1">
      <c r="A43" s="108"/>
      <c r="B43" s="113" t="s">
        <v>85</v>
      </c>
      <c r="C43" s="110" t="s">
        <v>84</v>
      </c>
      <c r="D43" s="106">
        <v>8</v>
      </c>
      <c r="E43" s="111">
        <v>0</v>
      </c>
      <c r="F43" s="111">
        <v>0</v>
      </c>
      <c r="G43" s="111">
        <v>0</v>
      </c>
      <c r="H43" s="112">
        <f t="shared" si="1"/>
        <v>0</v>
      </c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</row>
    <row r="44" spans="1:20" ht="24.75" customHeight="1">
      <c r="A44" s="108"/>
      <c r="B44" s="113" t="s">
        <v>83</v>
      </c>
      <c r="C44" s="110"/>
      <c r="D44" s="106">
        <v>7</v>
      </c>
      <c r="E44" s="111">
        <v>0</v>
      </c>
      <c r="F44" s="111">
        <v>0</v>
      </c>
      <c r="G44" s="111">
        <v>0</v>
      </c>
      <c r="H44" s="112">
        <f t="shared" si="1"/>
        <v>0</v>
      </c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</row>
    <row r="45" spans="1:20" ht="24.75" customHeight="1">
      <c r="A45" s="108"/>
      <c r="B45" s="113" t="s">
        <v>85</v>
      </c>
      <c r="C45" s="110"/>
      <c r="D45" s="106">
        <v>6</v>
      </c>
      <c r="E45" s="111">
        <v>0</v>
      </c>
      <c r="F45" s="111">
        <v>0</v>
      </c>
      <c r="G45" s="111">
        <v>0</v>
      </c>
      <c r="H45" s="112">
        <f t="shared" si="1"/>
        <v>0</v>
      </c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</row>
    <row r="46" spans="1:20" ht="24.75" customHeight="1">
      <c r="A46" s="108"/>
      <c r="B46" s="113" t="s">
        <v>81</v>
      </c>
      <c r="C46" s="109"/>
      <c r="D46" s="106">
        <v>5</v>
      </c>
      <c r="E46" s="111">
        <v>0</v>
      </c>
      <c r="F46" s="111">
        <v>0</v>
      </c>
      <c r="G46" s="111">
        <v>0</v>
      </c>
      <c r="H46" s="112">
        <f t="shared" si="1"/>
        <v>0</v>
      </c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</row>
    <row r="47" spans="1:20" ht="24.75" customHeight="1">
      <c r="A47" s="108"/>
      <c r="B47" s="113" t="s">
        <v>94</v>
      </c>
      <c r="C47" s="110"/>
      <c r="D47" s="106">
        <v>4</v>
      </c>
      <c r="E47" s="111">
        <v>0</v>
      </c>
      <c r="F47" s="111">
        <v>0</v>
      </c>
      <c r="G47" s="111">
        <v>0</v>
      </c>
      <c r="H47" s="112">
        <f t="shared" si="1"/>
        <v>0</v>
      </c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</row>
    <row r="48" spans="1:20" ht="24.75" customHeight="1">
      <c r="A48" s="108"/>
      <c r="B48" s="113"/>
      <c r="C48" s="110" t="s">
        <v>81</v>
      </c>
      <c r="D48" s="106">
        <v>3</v>
      </c>
      <c r="E48" s="111">
        <v>0</v>
      </c>
      <c r="F48" s="111">
        <v>0</v>
      </c>
      <c r="G48" s="111">
        <v>0</v>
      </c>
      <c r="H48" s="112">
        <f t="shared" si="1"/>
        <v>0</v>
      </c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</row>
    <row r="49" spans="1:20" ht="24.75" customHeight="1">
      <c r="A49" s="108"/>
      <c r="B49" s="113"/>
      <c r="C49" s="110"/>
      <c r="D49" s="106">
        <v>2</v>
      </c>
      <c r="E49" s="111">
        <v>0</v>
      </c>
      <c r="F49" s="111">
        <v>0</v>
      </c>
      <c r="G49" s="111">
        <v>0</v>
      </c>
      <c r="H49" s="112">
        <f t="shared" si="1"/>
        <v>0</v>
      </c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</row>
    <row r="50" spans="1:20" ht="24.75" customHeight="1">
      <c r="A50" s="108"/>
      <c r="B50" s="115"/>
      <c r="C50" s="110"/>
      <c r="D50" s="109">
        <v>1</v>
      </c>
      <c r="E50" s="111">
        <v>0</v>
      </c>
      <c r="F50" s="111">
        <v>0</v>
      </c>
      <c r="G50" s="111">
        <v>0</v>
      </c>
      <c r="H50" s="112">
        <f t="shared" si="1"/>
        <v>0</v>
      </c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</row>
    <row r="51" spans="1:20" ht="24.75" customHeight="1">
      <c r="A51" s="105"/>
      <c r="B51" s="247" t="s">
        <v>95</v>
      </c>
      <c r="C51" s="247"/>
      <c r="D51" s="247"/>
      <c r="E51" s="117">
        <f>SUM(E38:E50)</f>
        <v>0</v>
      </c>
      <c r="F51" s="117">
        <f>SUM(F38:F50)</f>
        <v>0</v>
      </c>
      <c r="G51" s="117">
        <f>SUM(G38:G50)</f>
        <v>0</v>
      </c>
      <c r="H51" s="117">
        <f t="shared" si="1"/>
        <v>0</v>
      </c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</row>
    <row r="52" spans="1:20" ht="24.75" customHeight="1">
      <c r="A52" s="105"/>
      <c r="B52" s="247" t="s">
        <v>96</v>
      </c>
      <c r="C52" s="247"/>
      <c r="D52" s="247"/>
      <c r="E52" s="117">
        <f>E23+E37+E51</f>
        <v>198</v>
      </c>
      <c r="F52" s="117">
        <f>F23+F37+F51</f>
        <v>16</v>
      </c>
      <c r="G52" s="117">
        <f>G23+G37+G51</f>
        <v>2</v>
      </c>
      <c r="H52" s="117">
        <f>H51+H37+H23</f>
        <v>216</v>
      </c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</row>
    <row r="53" spans="1:20" ht="19.5" customHeight="1">
      <c r="A53" s="105"/>
      <c r="B53" s="118"/>
      <c r="C53" s="118"/>
      <c r="D53" s="118"/>
      <c r="E53" s="119"/>
      <c r="F53" s="119"/>
      <c r="G53" s="119"/>
      <c r="H53" s="119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</row>
    <row r="54" spans="1:20" ht="19.5" customHeight="1">
      <c r="A54" s="105"/>
      <c r="B54" s="105"/>
      <c r="C54" s="105"/>
      <c r="D54" s="105"/>
      <c r="E54" s="105"/>
      <c r="F54" s="105"/>
      <c r="G54" s="105"/>
      <c r="H54" s="120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</row>
    <row r="55" spans="1:20" ht="19.5" customHeight="1">
      <c r="A55" s="105"/>
      <c r="B55" s="105"/>
      <c r="C55" s="105"/>
      <c r="D55" s="105"/>
      <c r="E55" s="105"/>
      <c r="F55" s="105"/>
      <c r="G55" s="105"/>
      <c r="H55" s="120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2022-05-20T20:20:22Z</cp:lastPrinted>
  <dcterms:created xsi:type="dcterms:W3CDTF">2022-05-20T16:50:56Z</dcterms:created>
  <dcterms:modified xsi:type="dcterms:W3CDTF">2022-05-20T20:26:02Z</dcterms:modified>
</cp:coreProperties>
</file>